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"/>
    </mc:Choice>
  </mc:AlternateContent>
  <xr:revisionPtr revIDLastSave="0" documentId="13_ncr:1_{1E55D3B9-3712-4CD6-9277-F2A72A736F5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1" i="1"/>
  <c r="J22" i="1"/>
  <c r="J34" i="1"/>
  <c r="J35" i="1"/>
  <c r="J38" i="1"/>
  <c r="J43" i="1"/>
  <c r="J67" i="1"/>
  <c r="H11" i="1"/>
  <c r="H21" i="1"/>
  <c r="H22" i="1"/>
  <c r="H34" i="1"/>
  <c r="H35" i="1"/>
  <c r="H38" i="1"/>
  <c r="H43" i="1"/>
  <c r="H67" i="1"/>
  <c r="F74" i="1" l="1"/>
  <c r="E6" i="1" l="1"/>
  <c r="E73" i="1"/>
  <c r="E72" i="1"/>
  <c r="E71" i="1"/>
  <c r="E70" i="1"/>
  <c r="E69" i="1"/>
  <c r="E68" i="1"/>
  <c r="E66" i="1"/>
  <c r="H66" i="1" s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7" i="1"/>
  <c r="E36" i="1"/>
  <c r="E33" i="1"/>
  <c r="E32" i="1"/>
  <c r="E31" i="1"/>
  <c r="E30" i="1"/>
  <c r="E29" i="1"/>
  <c r="E28" i="1"/>
  <c r="E27" i="1"/>
  <c r="E26" i="1"/>
  <c r="E25" i="1"/>
  <c r="E24" i="1"/>
  <c r="E23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H16" i="1" l="1"/>
  <c r="J16" i="1"/>
  <c r="H30" i="1"/>
  <c r="J30" i="1"/>
  <c r="H41" i="1"/>
  <c r="J41" i="1" s="1"/>
  <c r="H54" i="1"/>
  <c r="J54" i="1" s="1"/>
  <c r="J66" i="1"/>
  <c r="H13" i="1"/>
  <c r="J13" i="1" s="1"/>
  <c r="H27" i="1"/>
  <c r="J27" i="1" s="1"/>
  <c r="H42" i="1"/>
  <c r="J42" i="1" s="1"/>
  <c r="H59" i="1"/>
  <c r="J59" i="1" s="1"/>
  <c r="H72" i="1"/>
  <c r="J72" i="1" s="1"/>
  <c r="H18" i="1"/>
  <c r="J18" i="1" s="1"/>
  <c r="J39" i="1"/>
  <c r="H39" i="1"/>
  <c r="H69" i="1"/>
  <c r="J69" i="1" s="1"/>
  <c r="H7" i="1"/>
  <c r="J7" i="1" s="1"/>
  <c r="H12" i="1"/>
  <c r="J12" i="1"/>
  <c r="H20" i="1"/>
  <c r="J20" i="1"/>
  <c r="H26" i="1"/>
  <c r="J26" i="1"/>
  <c r="H36" i="1"/>
  <c r="J36" i="1" s="1"/>
  <c r="H46" i="1"/>
  <c r="J46" i="1" s="1"/>
  <c r="H50" i="1"/>
  <c r="J50" i="1" s="1"/>
  <c r="J58" i="1"/>
  <c r="H58" i="1"/>
  <c r="H62" i="1"/>
  <c r="J62" i="1" s="1"/>
  <c r="H71" i="1"/>
  <c r="J71" i="1" s="1"/>
  <c r="H8" i="1"/>
  <c r="J8" i="1" s="1"/>
  <c r="H17" i="1"/>
  <c r="J17" i="1" s="1"/>
  <c r="J23" i="1"/>
  <c r="H23" i="1"/>
  <c r="J31" i="1"/>
  <c r="H31" i="1"/>
  <c r="H37" i="1"/>
  <c r="J37" i="1" s="1"/>
  <c r="H47" i="1"/>
  <c r="J47" i="1"/>
  <c r="H51" i="1"/>
  <c r="J51" i="1"/>
  <c r="H55" i="1"/>
  <c r="J55" i="1" s="1"/>
  <c r="H63" i="1"/>
  <c r="J63" i="1" s="1"/>
  <c r="J68" i="1"/>
  <c r="H68" i="1"/>
  <c r="H9" i="1"/>
  <c r="J9" i="1"/>
  <c r="J14" i="1"/>
  <c r="H14" i="1"/>
  <c r="H24" i="1"/>
  <c r="J24" i="1" s="1"/>
  <c r="H28" i="1"/>
  <c r="J28" i="1" s="1"/>
  <c r="H32" i="1"/>
  <c r="J32" i="1" s="1"/>
  <c r="H44" i="1"/>
  <c r="J44" i="1" s="1"/>
  <c r="H48" i="1"/>
  <c r="J48" i="1" s="1"/>
  <c r="H52" i="1"/>
  <c r="J52" i="1" s="1"/>
  <c r="J56" i="1"/>
  <c r="H56" i="1"/>
  <c r="H60" i="1"/>
  <c r="J60" i="1" s="1"/>
  <c r="H64" i="1"/>
  <c r="J64" i="1" s="1"/>
  <c r="H73" i="1"/>
  <c r="J73" i="1" s="1"/>
  <c r="H10" i="1"/>
  <c r="J10" i="1" s="1"/>
  <c r="J15" i="1"/>
  <c r="H15" i="1"/>
  <c r="J19" i="1"/>
  <c r="H19" i="1"/>
  <c r="H25" i="1"/>
  <c r="J25" i="1" s="1"/>
  <c r="H29" i="1"/>
  <c r="J29" i="1"/>
  <c r="H33" i="1"/>
  <c r="J33" i="1" s="1"/>
  <c r="J40" i="1"/>
  <c r="H40" i="1"/>
  <c r="H45" i="1"/>
  <c r="J45" i="1" s="1"/>
  <c r="H49" i="1"/>
  <c r="J49" i="1" s="1"/>
  <c r="H53" i="1"/>
  <c r="J53" i="1" s="1"/>
  <c r="J57" i="1"/>
  <c r="H57" i="1"/>
  <c r="H61" i="1"/>
  <c r="J61" i="1" s="1"/>
  <c r="J65" i="1"/>
  <c r="H65" i="1"/>
  <c r="H70" i="1"/>
  <c r="J70" i="1" s="1"/>
  <c r="H6" i="1"/>
  <c r="J6" i="1" s="1"/>
  <c r="E74" i="1"/>
</calcChain>
</file>

<file path=xl/sharedStrings.xml><?xml version="1.0" encoding="utf-8"?>
<sst xmlns="http://schemas.openxmlformats.org/spreadsheetml/2006/main" count="152" uniqueCount="149">
  <si>
    <t>NUSP</t>
  </si>
  <si>
    <t>TURMA 06</t>
  </si>
  <si>
    <t>P1</t>
  </si>
  <si>
    <t>tes</t>
  </si>
  <si>
    <t>esc</t>
  </si>
  <si>
    <t>11257306</t>
  </si>
  <si>
    <t>Amanda Silveira Dutra</t>
  </si>
  <si>
    <t>11302348</t>
  </si>
  <si>
    <t>Ana Alice Climaco Barbosa</t>
  </si>
  <si>
    <t>11257352</t>
  </si>
  <si>
    <t>Ana Beatriz Oliveira Silva</t>
  </si>
  <si>
    <t>11257244</t>
  </si>
  <si>
    <t>Andre Casara Luz</t>
  </si>
  <si>
    <t>11257122</t>
  </si>
  <si>
    <t>Antonio Jose Bueno Murad Junior</t>
  </si>
  <si>
    <t>11257140</t>
  </si>
  <si>
    <t>Artur Dalmazio Souza Mario</t>
  </si>
  <si>
    <t>10770197</t>
  </si>
  <si>
    <t>Augusto Vaccarelli Costa</t>
  </si>
  <si>
    <t>11374930</t>
  </si>
  <si>
    <t>Beatriz Brito Segatti</t>
  </si>
  <si>
    <t>11257230</t>
  </si>
  <si>
    <t>Bruno Carneiro Camara</t>
  </si>
  <si>
    <t>11382557</t>
  </si>
  <si>
    <t>Bruno Ikeda Alves Silva</t>
  </si>
  <si>
    <t>11353172</t>
  </si>
  <si>
    <t>Caio Armond Braga</t>
  </si>
  <si>
    <t>11391411</t>
  </si>
  <si>
    <t>Carolina Horai Sena</t>
  </si>
  <si>
    <t>11257414</t>
  </si>
  <si>
    <t>Cecilia Rosario Matajs</t>
  </si>
  <si>
    <t>11257161</t>
  </si>
  <si>
    <t>Daniela Cardoso Porto Ferreira</t>
  </si>
  <si>
    <t>10769469</t>
  </si>
  <si>
    <t>David Pasello de Mendonca Bentancour</t>
  </si>
  <si>
    <t>11302331</t>
  </si>
  <si>
    <t>Elisa Mendes Dominguez</t>
  </si>
  <si>
    <t>8544572</t>
  </si>
  <si>
    <t>Erika Mayumi Takahashi</t>
  </si>
  <si>
    <t>8042116</t>
  </si>
  <si>
    <t>Felipe Alex Ribeiro</t>
  </si>
  <si>
    <t>11316973</t>
  </si>
  <si>
    <t>Flavio Garcia Pires</t>
  </si>
  <si>
    <t>11257115</t>
  </si>
  <si>
    <t>Gabriel Calebe Melim Fernandes</t>
  </si>
  <si>
    <t>11288214</t>
  </si>
  <si>
    <t>Gabriel Denari Elias Gomiero</t>
  </si>
  <si>
    <t>10694661</t>
  </si>
  <si>
    <t>Gabriel Reis de Souza</t>
  </si>
  <si>
    <t>11374905</t>
  </si>
  <si>
    <t>Giovanna Fontana Pimentel</t>
  </si>
  <si>
    <t>11280817</t>
  </si>
  <si>
    <t>Henrique Gropelli</t>
  </si>
  <si>
    <t>10289492</t>
  </si>
  <si>
    <t>Henrique Oliveira Monteiro da Silva</t>
  </si>
  <si>
    <t>9923228</t>
  </si>
  <si>
    <t>Henrique Sala Cintra</t>
  </si>
  <si>
    <t>10772369</t>
  </si>
  <si>
    <t>Isaac Yusuke Yanagui</t>
  </si>
  <si>
    <t>11374926</t>
  </si>
  <si>
    <t>Jennifer Radulescu Lucci</t>
  </si>
  <si>
    <t>10724177</t>
  </si>
  <si>
    <t>Joao Pedro de Toledo</t>
  </si>
  <si>
    <t>6805993</t>
  </si>
  <si>
    <t>João Pedro Turri</t>
  </si>
  <si>
    <t>11374892</t>
  </si>
  <si>
    <t>Joaquim Del Monaco Prado</t>
  </si>
  <si>
    <t>11391425</t>
  </si>
  <si>
    <t>Jorge Sampaio Oliveira Filho</t>
  </si>
  <si>
    <t>10269597</t>
  </si>
  <si>
    <t>Jose Marcilio da Rocha Junior</t>
  </si>
  <si>
    <t>11276214</t>
  </si>
  <si>
    <t>Juliana In Hea Choi</t>
  </si>
  <si>
    <t>9832317</t>
  </si>
  <si>
    <t>Karina Bonami Vicente</t>
  </si>
  <si>
    <t>11256879</t>
  </si>
  <si>
    <t>Larissa de Jesus da Silva</t>
  </si>
  <si>
    <t>10774416</t>
  </si>
  <si>
    <t>Larissa Nunes Archanjo</t>
  </si>
  <si>
    <t>10771782</t>
  </si>
  <si>
    <t>Laura Lucia de Oliveira Santos</t>
  </si>
  <si>
    <t>11257272</t>
  </si>
  <si>
    <t>Leandro Silva de Souza</t>
  </si>
  <si>
    <t>10379190</t>
  </si>
  <si>
    <t>Leonardo Inui Miyake</t>
  </si>
  <si>
    <t>11374864</t>
  </si>
  <si>
    <t>Leonardo Kawakami Hissanaga</t>
  </si>
  <si>
    <t>11302286</t>
  </si>
  <si>
    <t>Marcelo Henrique Tomaz de Almeida</t>
  </si>
  <si>
    <t>11302327</t>
  </si>
  <si>
    <t>Maria Clara Santos Braune</t>
  </si>
  <si>
    <t>11257373</t>
  </si>
  <si>
    <t>Maria Fernanda Marques</t>
  </si>
  <si>
    <t>9442879</t>
  </si>
  <si>
    <t>Mariana Keiko Yamasaki Rodrigues</t>
  </si>
  <si>
    <t>11374885</t>
  </si>
  <si>
    <t>Mariana Pereira de Paula</t>
  </si>
  <si>
    <t>10702457</t>
  </si>
  <si>
    <t>Mariana Rocha Nogueira</t>
  </si>
  <si>
    <t>11374850</t>
  </si>
  <si>
    <t>Mariana Serrao Guilherme</t>
  </si>
  <si>
    <t>11257202</t>
  </si>
  <si>
    <t>Maria Paula Pereira Nunes</t>
  </si>
  <si>
    <t>11257136</t>
  </si>
  <si>
    <t>Matheus Martin Coelho</t>
  </si>
  <si>
    <t>8555400</t>
  </si>
  <si>
    <t>Milena Martins Bertoldo</t>
  </si>
  <si>
    <t>10144584</t>
  </si>
  <si>
    <t>Miriam Ribeiro Alves</t>
  </si>
  <si>
    <t>11256754</t>
  </si>
  <si>
    <t>Pedro Schuetze Andrade</t>
  </si>
  <si>
    <t>11257095</t>
  </si>
  <si>
    <t>Rafael Jiandotti Briant</t>
  </si>
  <si>
    <t>11302290</t>
  </si>
  <si>
    <t>Rafael Vieites de Carvalho</t>
  </si>
  <si>
    <t>11257331</t>
  </si>
  <si>
    <t>Raquel de Almeida Siqueira Santos</t>
  </si>
  <si>
    <t>11382536</t>
  </si>
  <si>
    <t>Renan Conrado Oliveira Dionisio</t>
  </si>
  <si>
    <t>11374871</t>
  </si>
  <si>
    <t>Rhenan Silva Nehlsen</t>
  </si>
  <si>
    <t>11256782</t>
  </si>
  <si>
    <t>11257251</t>
  </si>
  <si>
    <t>Stephanie Lonzhu Chi</t>
  </si>
  <si>
    <t>11256858</t>
  </si>
  <si>
    <t>Tatiana Zacarias Menez da Silva</t>
  </si>
  <si>
    <t>10792132</t>
  </si>
  <si>
    <t>Tiago de Almeida Takeda</t>
  </si>
  <si>
    <t>11353165</t>
  </si>
  <si>
    <t>Valber Marcelino Filho</t>
  </si>
  <si>
    <t>9839137</t>
  </si>
  <si>
    <t>Valter Alexander Bellato Araujo Silva</t>
  </si>
  <si>
    <t>10722112</t>
  </si>
  <si>
    <t>Vinicius Hideki Inomata</t>
  </si>
  <si>
    <t>11257421</t>
  </si>
  <si>
    <t>Vinicius Maalouli Vinha</t>
  </si>
  <si>
    <t>10771816</t>
  </si>
  <si>
    <t>Viviane Cristina Rocha de Almeida</t>
  </si>
  <si>
    <t>11257101</t>
  </si>
  <si>
    <t>William Ryuichi Kobayachi</t>
  </si>
  <si>
    <t>p1 revista</t>
  </si>
  <si>
    <t>P2</t>
  </si>
  <si>
    <t>Salomao Guilherme C, Torres da Silva</t>
  </si>
  <si>
    <t>P3</t>
  </si>
  <si>
    <t>MED</t>
  </si>
  <si>
    <t>SUB</t>
  </si>
  <si>
    <t>FINAL</t>
  </si>
  <si>
    <t>P1 REVISTA</t>
  </si>
  <si>
    <t>AVISO - alunos que chegaram tarde no curso podem ter tido peso da P1 menor no cálculo da 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</si>
</sst>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Sans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9" fontId="1" fillId="0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9" fontId="1" fillId="0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4" fontId="0" fillId="0" borderId="0" xfId="0" applyNumberFormat="1"/>
    <xf numFmtId="164" fontId="1" fillId="2" borderId="1" xfId="0" applyNumberFormat="1" applyFont="1" applyFill="1" applyBorder="1" applyAlignment="1" applyProtection="1">
      <alignment horizontal="center"/>
    </xf>
    <xf numFmtId="0" fontId="2" fillId="0" borderId="0" xfId="1"/>
    <xf numFmtId="164" fontId="1" fillId="3" borderId="1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 xr:uid="{4B7A40A2-CF24-4B41-BFD0-3D185299B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workbookViewId="0">
      <selection activeCell="B3" sqref="B3"/>
    </sheetView>
  </sheetViews>
  <sheetFormatPr defaultRowHeight="15"/>
  <cols>
    <col min="1" max="1" width="10.140625" bestFit="1" customWidth="1"/>
    <col min="2" max="2" width="39" customWidth="1"/>
    <col min="3" max="3" width="7.7109375" style="4" customWidth="1"/>
    <col min="4" max="4" width="7.5703125" customWidth="1"/>
    <col min="6" max="7" width="9.140625" style="6"/>
    <col min="8" max="8" width="9.42578125" bestFit="1" customWidth="1"/>
    <col min="11" max="11" width="8" customWidth="1"/>
    <col min="12" max="12" width="4.42578125" customWidth="1"/>
  </cols>
  <sheetData>
    <row r="1" spans="1:12">
      <c r="A1" t="s">
        <v>148</v>
      </c>
    </row>
    <row r="2" spans="1:12" ht="11.25" customHeight="1"/>
    <row r="3" spans="1:12">
      <c r="A3" t="s">
        <v>1</v>
      </c>
    </row>
    <row r="4" spans="1:12">
      <c r="A4" s="1" t="s">
        <v>0</v>
      </c>
      <c r="B4" s="1" t="s">
        <v>1</v>
      </c>
      <c r="C4" s="2"/>
      <c r="D4" s="2"/>
      <c r="E4" s="5" t="s">
        <v>2</v>
      </c>
      <c r="F4" s="2" t="s">
        <v>141</v>
      </c>
      <c r="G4" s="2" t="s">
        <v>143</v>
      </c>
      <c r="H4" s="2" t="s">
        <v>144</v>
      </c>
      <c r="I4" s="2" t="s">
        <v>145</v>
      </c>
      <c r="J4" s="2" t="s">
        <v>146</v>
      </c>
    </row>
    <row r="5" spans="1:12">
      <c r="A5" s="3"/>
      <c r="B5" s="3"/>
      <c r="C5" s="2" t="s">
        <v>3</v>
      </c>
      <c r="D5" s="2" t="s">
        <v>4</v>
      </c>
      <c r="E5" s="5"/>
      <c r="F5" s="2"/>
      <c r="G5" s="2"/>
      <c r="H5" s="2"/>
      <c r="I5" s="2"/>
      <c r="J5" s="2"/>
    </row>
    <row r="6" spans="1:12">
      <c r="A6" s="3" t="s">
        <v>5</v>
      </c>
      <c r="B6" s="3" t="s">
        <v>6</v>
      </c>
      <c r="C6" s="2">
        <v>4.8</v>
      </c>
      <c r="D6" s="2">
        <v>0.3</v>
      </c>
      <c r="E6" s="5">
        <f>C6+D6</f>
        <v>5.0999999999999996</v>
      </c>
      <c r="F6" s="2">
        <v>3</v>
      </c>
      <c r="G6" s="2">
        <v>6</v>
      </c>
      <c r="H6" s="2">
        <f>MAX((2*E6+3*(F6+G6))/8,(E6+3*(F6+G6))/7)</f>
        <v>4.6500000000000004</v>
      </c>
      <c r="I6" s="7"/>
      <c r="J6" s="2">
        <f>IF(E6*F6*G6=0,"?",H6)</f>
        <v>4.6500000000000004</v>
      </c>
      <c r="K6" s="8"/>
      <c r="L6" s="8"/>
    </row>
    <row r="7" spans="1:12">
      <c r="A7" s="3" t="s">
        <v>7</v>
      </c>
      <c r="B7" s="3" t="s">
        <v>8</v>
      </c>
      <c r="C7" s="2">
        <v>2.4</v>
      </c>
      <c r="D7" s="2">
        <v>0</v>
      </c>
      <c r="E7" s="5">
        <f t="shared" ref="E7:E68" si="0">C7+D7</f>
        <v>2.4</v>
      </c>
      <c r="F7" s="2">
        <v>2</v>
      </c>
      <c r="G7" s="2">
        <v>1</v>
      </c>
      <c r="H7" s="2">
        <f t="shared" ref="H7:H70" si="1">(2*E7+3*(F7+G7))/8</f>
        <v>1.7250000000000001</v>
      </c>
      <c r="I7" s="7"/>
      <c r="J7" s="2">
        <f t="shared" ref="J7:J70" si="2">IF(E7*F7*G7=0,"?",H7)</f>
        <v>1.7250000000000001</v>
      </c>
      <c r="K7" s="8"/>
      <c r="L7" s="8"/>
    </row>
    <row r="8" spans="1:12">
      <c r="A8" s="3" t="s">
        <v>9</v>
      </c>
      <c r="B8" s="3" t="s">
        <v>10</v>
      </c>
      <c r="C8" s="2">
        <v>1.2</v>
      </c>
      <c r="D8" s="2">
        <v>0</v>
      </c>
      <c r="E8" s="5">
        <f t="shared" si="0"/>
        <v>1.2</v>
      </c>
      <c r="F8" s="2">
        <v>2</v>
      </c>
      <c r="G8" s="2">
        <v>2</v>
      </c>
      <c r="H8" s="2">
        <f t="shared" si="1"/>
        <v>1.8</v>
      </c>
      <c r="I8" s="7"/>
      <c r="J8" s="2">
        <f t="shared" si="2"/>
        <v>1.8</v>
      </c>
      <c r="K8" s="8"/>
      <c r="L8" s="8"/>
    </row>
    <row r="9" spans="1:12">
      <c r="A9" s="3" t="s">
        <v>11</v>
      </c>
      <c r="B9" s="3" t="s">
        <v>12</v>
      </c>
      <c r="C9" s="2">
        <v>0</v>
      </c>
      <c r="D9" s="2">
        <v>0</v>
      </c>
      <c r="E9" s="5">
        <f t="shared" si="0"/>
        <v>0</v>
      </c>
      <c r="F9" s="2">
        <v>4</v>
      </c>
      <c r="G9" s="2">
        <v>6</v>
      </c>
      <c r="H9" s="2">
        <f t="shared" si="1"/>
        <v>3.75</v>
      </c>
      <c r="I9" s="7"/>
      <c r="J9" s="2" t="str">
        <f t="shared" si="2"/>
        <v>?</v>
      </c>
      <c r="K9" s="8"/>
      <c r="L9" s="8"/>
    </row>
    <row r="10" spans="1:12">
      <c r="A10" s="3" t="s">
        <v>13</v>
      </c>
      <c r="B10" s="3" t="s">
        <v>14</v>
      </c>
      <c r="C10" s="2">
        <v>2.4</v>
      </c>
      <c r="D10" s="2">
        <v>0.2</v>
      </c>
      <c r="E10" s="5">
        <f t="shared" si="0"/>
        <v>2.6</v>
      </c>
      <c r="F10" s="2">
        <v>2</v>
      </c>
      <c r="G10" s="2">
        <v>5</v>
      </c>
      <c r="H10" s="2">
        <f t="shared" si="1"/>
        <v>3.2749999999999999</v>
      </c>
      <c r="I10" s="7"/>
      <c r="J10" s="2">
        <f t="shared" si="2"/>
        <v>3.2749999999999999</v>
      </c>
      <c r="K10" s="8"/>
      <c r="L10" s="8"/>
    </row>
    <row r="11" spans="1:12">
      <c r="A11" s="3" t="s">
        <v>15</v>
      </c>
      <c r="B11" s="3" t="s">
        <v>16</v>
      </c>
      <c r="C11" s="2"/>
      <c r="D11" s="2"/>
      <c r="E11" s="5"/>
      <c r="F11" s="2"/>
      <c r="G11" s="2"/>
      <c r="H11" s="2">
        <f t="shared" si="1"/>
        <v>0</v>
      </c>
      <c r="I11" s="9"/>
      <c r="J11" s="2" t="str">
        <f t="shared" si="2"/>
        <v>?</v>
      </c>
      <c r="K11" s="8"/>
      <c r="L11" s="8"/>
    </row>
    <row r="12" spans="1:12">
      <c r="A12" s="3" t="s">
        <v>17</v>
      </c>
      <c r="B12" s="3" t="s">
        <v>18</v>
      </c>
      <c r="C12" s="2">
        <v>6</v>
      </c>
      <c r="D12" s="2">
        <v>1.7</v>
      </c>
      <c r="E12" s="5">
        <f t="shared" si="0"/>
        <v>7.7</v>
      </c>
      <c r="F12" s="2">
        <v>5</v>
      </c>
      <c r="G12" s="2">
        <v>6</v>
      </c>
      <c r="H12" s="2">
        <f t="shared" si="1"/>
        <v>6.05</v>
      </c>
      <c r="I12" s="7"/>
      <c r="J12" s="2">
        <f t="shared" si="2"/>
        <v>6.05</v>
      </c>
      <c r="K12" s="8"/>
      <c r="L12" s="8"/>
    </row>
    <row r="13" spans="1:12">
      <c r="A13" s="3" t="s">
        <v>19</v>
      </c>
      <c r="B13" s="3" t="s">
        <v>20</v>
      </c>
      <c r="C13" s="2">
        <v>4.8</v>
      </c>
      <c r="D13" s="2">
        <v>1.3</v>
      </c>
      <c r="E13" s="5">
        <f t="shared" si="0"/>
        <v>6.1</v>
      </c>
      <c r="F13" s="2">
        <v>7</v>
      </c>
      <c r="G13" s="2">
        <v>8</v>
      </c>
      <c r="H13" s="2">
        <f>MAX((2*E13+3*(F13+G13))/8,(E13+3*(F13+G13))/7)</f>
        <v>7.3</v>
      </c>
      <c r="I13" s="7"/>
      <c r="J13" s="2">
        <f t="shared" si="2"/>
        <v>7.3</v>
      </c>
      <c r="K13" s="8"/>
      <c r="L13" s="8"/>
    </row>
    <row r="14" spans="1:12">
      <c r="A14" s="3" t="s">
        <v>21</v>
      </c>
      <c r="B14" s="3" t="s">
        <v>22</v>
      </c>
      <c r="C14" s="2">
        <v>3.5999999999999996</v>
      </c>
      <c r="D14" s="2">
        <v>1.4</v>
      </c>
      <c r="E14" s="5">
        <f t="shared" si="0"/>
        <v>5</v>
      </c>
      <c r="F14" s="2">
        <v>6</v>
      </c>
      <c r="G14" s="2">
        <v>5</v>
      </c>
      <c r="H14" s="2">
        <f t="shared" si="1"/>
        <v>5.375</v>
      </c>
      <c r="I14" s="7"/>
      <c r="J14" s="2">
        <f t="shared" si="2"/>
        <v>5.375</v>
      </c>
      <c r="K14" s="8"/>
      <c r="L14" s="8"/>
    </row>
    <row r="15" spans="1:12">
      <c r="A15" s="3" t="s">
        <v>23</v>
      </c>
      <c r="B15" s="3" t="s">
        <v>24</v>
      </c>
      <c r="C15" s="2"/>
      <c r="D15" s="2"/>
      <c r="E15" s="5">
        <f t="shared" si="0"/>
        <v>0</v>
      </c>
      <c r="F15" s="2">
        <v>4</v>
      </c>
      <c r="G15" s="2">
        <v>4</v>
      </c>
      <c r="H15" s="2">
        <f>MAX((2*E15+3*(F15+G15))/8,(E15+3*(F15+G15))/7)</f>
        <v>3.4285714285714284</v>
      </c>
      <c r="I15" s="2"/>
      <c r="J15" s="2" t="str">
        <f t="shared" si="2"/>
        <v>?</v>
      </c>
      <c r="K15" s="8"/>
      <c r="L15" s="8"/>
    </row>
    <row r="16" spans="1:12">
      <c r="A16" s="3" t="s">
        <v>25</v>
      </c>
      <c r="B16" s="3" t="s">
        <v>26</v>
      </c>
      <c r="C16" s="2">
        <v>2.4</v>
      </c>
      <c r="D16" s="2">
        <v>0.6</v>
      </c>
      <c r="E16" s="5">
        <f t="shared" si="0"/>
        <v>3</v>
      </c>
      <c r="F16" s="2">
        <v>3</v>
      </c>
      <c r="G16" s="2">
        <v>4</v>
      </c>
      <c r="H16" s="2">
        <f t="shared" si="1"/>
        <v>3.375</v>
      </c>
      <c r="I16" s="7"/>
      <c r="J16" s="2">
        <f t="shared" si="2"/>
        <v>3.375</v>
      </c>
      <c r="K16" s="8"/>
      <c r="L16" s="8"/>
    </row>
    <row r="17" spans="1:12">
      <c r="A17" s="3" t="s">
        <v>27</v>
      </c>
      <c r="B17" s="3" t="s">
        <v>28</v>
      </c>
      <c r="C17" s="2">
        <v>3.5999999999999996</v>
      </c>
      <c r="D17" s="2">
        <v>1</v>
      </c>
      <c r="E17" s="5">
        <f t="shared" si="0"/>
        <v>4.5999999999999996</v>
      </c>
      <c r="F17" s="2">
        <v>5</v>
      </c>
      <c r="G17" s="2">
        <v>7</v>
      </c>
      <c r="H17">
        <f>MAX((2*E17+3*(F17+G17))/8,(E17+3*(F17+G17))/7)</f>
        <v>5.8</v>
      </c>
      <c r="I17" s="7"/>
      <c r="J17" s="2">
        <f t="shared" si="2"/>
        <v>5.8</v>
      </c>
      <c r="K17" s="8"/>
      <c r="L17" s="8"/>
    </row>
    <row r="18" spans="1:12">
      <c r="A18" s="3" t="s">
        <v>29</v>
      </c>
      <c r="B18" s="3" t="s">
        <v>30</v>
      </c>
      <c r="C18" s="2">
        <v>2.4</v>
      </c>
      <c r="D18" s="2">
        <v>0.5</v>
      </c>
      <c r="E18" s="5">
        <f t="shared" si="0"/>
        <v>2.9</v>
      </c>
      <c r="F18" s="2">
        <v>8</v>
      </c>
      <c r="G18" s="2">
        <v>5</v>
      </c>
      <c r="H18" s="2">
        <f t="shared" si="1"/>
        <v>5.6</v>
      </c>
      <c r="I18" s="7"/>
      <c r="J18" s="2">
        <f t="shared" si="2"/>
        <v>5.6</v>
      </c>
      <c r="K18" s="8"/>
      <c r="L18" s="8"/>
    </row>
    <row r="19" spans="1:12">
      <c r="A19" s="3" t="s">
        <v>31</v>
      </c>
      <c r="B19" s="3" t="s">
        <v>32</v>
      </c>
      <c r="C19" s="2">
        <v>2.4</v>
      </c>
      <c r="D19" s="2">
        <v>0</v>
      </c>
      <c r="E19" s="5">
        <f t="shared" si="0"/>
        <v>2.4</v>
      </c>
      <c r="F19" s="2">
        <v>0</v>
      </c>
      <c r="G19" s="2"/>
      <c r="H19" s="2">
        <f t="shared" si="1"/>
        <v>0.6</v>
      </c>
      <c r="I19" s="2"/>
      <c r="J19" s="2" t="str">
        <f t="shared" si="2"/>
        <v>?</v>
      </c>
      <c r="K19" s="8"/>
      <c r="L19" s="8"/>
    </row>
    <row r="20" spans="1:12">
      <c r="A20" s="3" t="s">
        <v>33</v>
      </c>
      <c r="B20" s="3" t="s">
        <v>34</v>
      </c>
      <c r="C20" s="2">
        <v>4.8</v>
      </c>
      <c r="D20" s="2">
        <v>0.5</v>
      </c>
      <c r="E20" s="5">
        <f t="shared" si="0"/>
        <v>5.3</v>
      </c>
      <c r="F20" s="2">
        <v>3</v>
      </c>
      <c r="G20" s="2">
        <v>2</v>
      </c>
      <c r="H20" s="2">
        <f t="shared" si="1"/>
        <v>3.2</v>
      </c>
      <c r="I20" s="7"/>
      <c r="J20" s="2">
        <f t="shared" si="2"/>
        <v>3.2</v>
      </c>
      <c r="K20" s="8"/>
      <c r="L20" s="8"/>
    </row>
    <row r="21" spans="1:12">
      <c r="A21" s="3" t="s">
        <v>35</v>
      </c>
      <c r="B21" s="3" t="s">
        <v>36</v>
      </c>
      <c r="C21" s="2"/>
      <c r="D21" s="2"/>
      <c r="E21" s="5"/>
      <c r="F21" s="2">
        <v>1</v>
      </c>
      <c r="G21" s="2">
        <v>5</v>
      </c>
      <c r="H21" s="2">
        <f t="shared" si="1"/>
        <v>2.25</v>
      </c>
      <c r="I21" s="2"/>
      <c r="J21" s="2" t="str">
        <f t="shared" si="2"/>
        <v>?</v>
      </c>
      <c r="K21" s="8"/>
      <c r="L21" s="8"/>
    </row>
    <row r="22" spans="1:12">
      <c r="A22" s="3" t="s">
        <v>37</v>
      </c>
      <c r="B22" s="3" t="s">
        <v>38</v>
      </c>
      <c r="C22" s="2"/>
      <c r="D22" s="2"/>
      <c r="E22" s="5"/>
      <c r="F22" s="2"/>
      <c r="G22" s="2"/>
      <c r="H22" s="2">
        <f t="shared" si="1"/>
        <v>0</v>
      </c>
      <c r="I22" s="2"/>
      <c r="J22" s="2" t="str">
        <f t="shared" si="2"/>
        <v>?</v>
      </c>
      <c r="K22" s="8"/>
      <c r="L22" s="8"/>
    </row>
    <row r="23" spans="1:12">
      <c r="A23" s="3" t="s">
        <v>39</v>
      </c>
      <c r="B23" s="3" t="s">
        <v>40</v>
      </c>
      <c r="C23" s="2">
        <v>6</v>
      </c>
      <c r="D23" s="2">
        <v>1.4</v>
      </c>
      <c r="E23" s="5">
        <f t="shared" si="0"/>
        <v>7.4</v>
      </c>
      <c r="F23" s="2"/>
      <c r="G23" s="2">
        <v>4</v>
      </c>
      <c r="H23" s="2">
        <f t="shared" si="1"/>
        <v>3.35</v>
      </c>
      <c r="I23" s="2"/>
      <c r="J23" s="2" t="str">
        <f t="shared" si="2"/>
        <v>?</v>
      </c>
      <c r="K23" s="8"/>
      <c r="L23" s="8"/>
    </row>
    <row r="24" spans="1:12">
      <c r="A24" s="3" t="s">
        <v>41</v>
      </c>
      <c r="B24" s="3" t="s">
        <v>42</v>
      </c>
      <c r="C24" s="2">
        <v>1.2</v>
      </c>
      <c r="D24" s="2">
        <v>0.6</v>
      </c>
      <c r="E24" s="5">
        <f t="shared" si="0"/>
        <v>1.7999999999999998</v>
      </c>
      <c r="F24" s="2">
        <v>5</v>
      </c>
      <c r="G24" s="2">
        <v>7</v>
      </c>
      <c r="H24" s="2">
        <f t="shared" si="1"/>
        <v>4.95</v>
      </c>
      <c r="I24" s="7"/>
      <c r="J24" s="2">
        <f t="shared" si="2"/>
        <v>4.95</v>
      </c>
      <c r="K24" s="8" t="s">
        <v>147</v>
      </c>
      <c r="L24" s="8"/>
    </row>
    <row r="25" spans="1:12">
      <c r="A25" s="3" t="s">
        <v>43</v>
      </c>
      <c r="B25" s="3" t="s">
        <v>44</v>
      </c>
      <c r="C25" s="2">
        <v>1.2</v>
      </c>
      <c r="D25" s="2">
        <v>0</v>
      </c>
      <c r="E25" s="5">
        <f t="shared" si="0"/>
        <v>1.2</v>
      </c>
      <c r="F25" s="2">
        <v>1</v>
      </c>
      <c r="G25" s="2">
        <v>7</v>
      </c>
      <c r="H25" s="2">
        <f t="shared" si="1"/>
        <v>3.3</v>
      </c>
      <c r="I25" s="7"/>
      <c r="J25" s="2">
        <f t="shared" si="2"/>
        <v>3.3</v>
      </c>
      <c r="K25" s="8"/>
      <c r="L25" s="8"/>
    </row>
    <row r="26" spans="1:12">
      <c r="A26" s="3" t="s">
        <v>45</v>
      </c>
      <c r="B26" s="3" t="s">
        <v>46</v>
      </c>
      <c r="C26" s="2">
        <v>1.2</v>
      </c>
      <c r="D26" s="2">
        <v>0</v>
      </c>
      <c r="E26" s="5">
        <f t="shared" si="0"/>
        <v>1.2</v>
      </c>
      <c r="F26" s="2">
        <v>6</v>
      </c>
      <c r="G26" s="2">
        <v>5</v>
      </c>
      <c r="H26" s="2">
        <f t="shared" si="1"/>
        <v>4.4249999999999998</v>
      </c>
      <c r="I26" s="7"/>
      <c r="J26" s="2">
        <f t="shared" si="2"/>
        <v>4.4249999999999998</v>
      </c>
      <c r="K26" s="8"/>
      <c r="L26" s="8"/>
    </row>
    <row r="27" spans="1:12">
      <c r="A27" s="3" t="s">
        <v>47</v>
      </c>
      <c r="B27" s="3" t="s">
        <v>48</v>
      </c>
      <c r="C27" s="2">
        <v>2.4</v>
      </c>
      <c r="D27" s="2">
        <v>0.5</v>
      </c>
      <c r="E27" s="5">
        <f t="shared" si="0"/>
        <v>2.9</v>
      </c>
      <c r="F27" s="2">
        <v>4</v>
      </c>
      <c r="G27" s="2">
        <v>6</v>
      </c>
      <c r="H27" s="2">
        <f>MAX((2*E27+3*(F27+G27))/8,(E27+3*(F27+G27))/7)</f>
        <v>4.7</v>
      </c>
      <c r="I27" s="7"/>
      <c r="J27" s="2">
        <f t="shared" si="2"/>
        <v>4.7</v>
      </c>
      <c r="K27" s="8"/>
      <c r="L27" s="8"/>
    </row>
    <row r="28" spans="1:12">
      <c r="A28" s="3" t="s">
        <v>49</v>
      </c>
      <c r="B28" s="3" t="s">
        <v>50</v>
      </c>
      <c r="C28" s="2">
        <v>3.5999999999999996</v>
      </c>
      <c r="D28" s="2">
        <v>1.2</v>
      </c>
      <c r="E28" s="5">
        <f t="shared" si="0"/>
        <v>4.8</v>
      </c>
      <c r="F28" s="2">
        <v>3</v>
      </c>
      <c r="G28" s="2">
        <v>7</v>
      </c>
      <c r="H28" s="2">
        <f t="shared" si="1"/>
        <v>4.95</v>
      </c>
      <c r="I28" s="7"/>
      <c r="J28" s="2">
        <f t="shared" si="2"/>
        <v>4.95</v>
      </c>
      <c r="K28" s="8" t="s">
        <v>147</v>
      </c>
      <c r="L28" s="8"/>
    </row>
    <row r="29" spans="1:12">
      <c r="A29" s="3" t="s">
        <v>51</v>
      </c>
      <c r="B29" s="3" t="s">
        <v>52</v>
      </c>
      <c r="C29" s="2">
        <v>4.8</v>
      </c>
      <c r="D29" s="2">
        <v>1.5</v>
      </c>
      <c r="E29" s="5">
        <f t="shared" si="0"/>
        <v>6.3</v>
      </c>
      <c r="F29" s="2">
        <v>4</v>
      </c>
      <c r="G29" s="2">
        <v>5</v>
      </c>
      <c r="H29" s="2">
        <f t="shared" si="1"/>
        <v>4.95</v>
      </c>
      <c r="I29" s="7"/>
      <c r="J29" s="2">
        <f t="shared" si="2"/>
        <v>4.95</v>
      </c>
      <c r="K29" s="8" t="s">
        <v>147</v>
      </c>
      <c r="L29" s="8"/>
    </row>
    <row r="30" spans="1:12">
      <c r="A30" s="3" t="s">
        <v>53</v>
      </c>
      <c r="B30" s="3" t="s">
        <v>54</v>
      </c>
      <c r="C30" s="2">
        <v>0</v>
      </c>
      <c r="D30" s="2">
        <v>0</v>
      </c>
      <c r="E30" s="5">
        <f t="shared" si="0"/>
        <v>0</v>
      </c>
      <c r="F30" s="2">
        <v>1</v>
      </c>
      <c r="G30" s="2"/>
      <c r="H30" s="2">
        <f t="shared" si="1"/>
        <v>0.375</v>
      </c>
      <c r="I30" s="2"/>
      <c r="J30" s="2" t="str">
        <f t="shared" si="2"/>
        <v>?</v>
      </c>
      <c r="K30" s="8"/>
      <c r="L30" s="8"/>
    </row>
    <row r="31" spans="1:12">
      <c r="A31" s="3" t="s">
        <v>55</v>
      </c>
      <c r="B31" s="3" t="s">
        <v>56</v>
      </c>
      <c r="C31" s="2">
        <v>3.5999999999999996</v>
      </c>
      <c r="D31" s="2">
        <v>0.4</v>
      </c>
      <c r="E31" s="5">
        <f t="shared" si="0"/>
        <v>3.9999999999999996</v>
      </c>
      <c r="F31" s="2">
        <v>3</v>
      </c>
      <c r="G31" s="2"/>
      <c r="H31" s="2">
        <f t="shared" si="1"/>
        <v>2.125</v>
      </c>
      <c r="I31" s="2"/>
      <c r="J31" s="2" t="str">
        <f t="shared" si="2"/>
        <v>?</v>
      </c>
      <c r="K31" s="8"/>
      <c r="L31" s="8"/>
    </row>
    <row r="32" spans="1:12">
      <c r="A32" s="3" t="s">
        <v>57</v>
      </c>
      <c r="B32" s="3" t="s">
        <v>58</v>
      </c>
      <c r="C32" s="2">
        <v>4.8</v>
      </c>
      <c r="D32" s="2">
        <v>2.6</v>
      </c>
      <c r="E32" s="5">
        <f t="shared" si="0"/>
        <v>7.4</v>
      </c>
      <c r="F32" s="2">
        <v>9</v>
      </c>
      <c r="G32" s="2">
        <v>10</v>
      </c>
      <c r="H32" s="2">
        <f t="shared" si="1"/>
        <v>8.9749999999999996</v>
      </c>
      <c r="I32" s="7"/>
      <c r="J32" s="2">
        <f t="shared" si="2"/>
        <v>8.9749999999999996</v>
      </c>
      <c r="K32" s="8"/>
      <c r="L32" s="8"/>
    </row>
    <row r="33" spans="1:12">
      <c r="A33" s="3" t="s">
        <v>59</v>
      </c>
      <c r="B33" s="3" t="s">
        <v>60</v>
      </c>
      <c r="C33" s="2">
        <v>3.5999999999999996</v>
      </c>
      <c r="D33" s="2">
        <v>0</v>
      </c>
      <c r="E33" s="5">
        <f t="shared" si="0"/>
        <v>3.5999999999999996</v>
      </c>
      <c r="F33" s="2">
        <v>4</v>
      </c>
      <c r="G33" s="2">
        <v>8</v>
      </c>
      <c r="H33" s="2">
        <f>MAX((2*E33+3*(F33+G33))/8,(E33+3*(F33+G33))/7)</f>
        <v>5.6571428571428575</v>
      </c>
      <c r="I33" s="7"/>
      <c r="J33" s="2">
        <f t="shared" si="2"/>
        <v>5.6571428571428575</v>
      </c>
      <c r="K33" s="8"/>
      <c r="L33" s="8"/>
    </row>
    <row r="34" spans="1:12">
      <c r="A34" s="3" t="s">
        <v>61</v>
      </c>
      <c r="B34" s="3" t="s">
        <v>62</v>
      </c>
      <c r="C34" s="2"/>
      <c r="D34" s="2"/>
      <c r="E34" s="5"/>
      <c r="F34" s="2"/>
      <c r="G34" s="2"/>
      <c r="H34" s="2">
        <f t="shared" si="1"/>
        <v>0</v>
      </c>
      <c r="I34" s="2"/>
      <c r="J34" s="2" t="str">
        <f t="shared" si="2"/>
        <v>?</v>
      </c>
      <c r="K34" s="8"/>
      <c r="L34" s="8"/>
    </row>
    <row r="35" spans="1:12">
      <c r="A35" s="3" t="s">
        <v>63</v>
      </c>
      <c r="B35" s="3" t="s">
        <v>64</v>
      </c>
      <c r="C35" s="2"/>
      <c r="D35" s="2"/>
      <c r="E35" s="5"/>
      <c r="F35" s="2">
        <v>5</v>
      </c>
      <c r="G35" s="2">
        <v>7</v>
      </c>
      <c r="H35" s="2">
        <f t="shared" si="1"/>
        <v>4.5</v>
      </c>
      <c r="I35" s="2"/>
      <c r="J35" s="2" t="str">
        <f t="shared" si="2"/>
        <v>?</v>
      </c>
      <c r="K35" s="8"/>
      <c r="L35" s="8"/>
    </row>
    <row r="36" spans="1:12">
      <c r="A36" s="3" t="s">
        <v>65</v>
      </c>
      <c r="B36" s="3" t="s">
        <v>66</v>
      </c>
      <c r="C36" s="2">
        <v>2.4</v>
      </c>
      <c r="D36" s="2">
        <v>0.2</v>
      </c>
      <c r="E36" s="5">
        <f t="shared" si="0"/>
        <v>2.6</v>
      </c>
      <c r="F36" s="2">
        <v>7</v>
      </c>
      <c r="G36" s="2">
        <v>6</v>
      </c>
      <c r="H36" s="2">
        <f>MAX((2*E36+3*(F36+G36))/8,(E36+3*(F36+G36))/7)</f>
        <v>5.9428571428571431</v>
      </c>
      <c r="I36" s="7"/>
      <c r="J36" s="2">
        <f t="shared" si="2"/>
        <v>5.9428571428571431</v>
      </c>
      <c r="K36" s="8"/>
      <c r="L36" s="8"/>
    </row>
    <row r="37" spans="1:12">
      <c r="A37" s="3" t="s">
        <v>67</v>
      </c>
      <c r="B37" s="3" t="s">
        <v>68</v>
      </c>
      <c r="C37" s="2">
        <v>1.2</v>
      </c>
      <c r="D37" s="2">
        <v>0</v>
      </c>
      <c r="E37" s="5">
        <f t="shared" si="0"/>
        <v>1.2</v>
      </c>
      <c r="F37" s="2">
        <v>3</v>
      </c>
      <c r="G37" s="2">
        <v>2</v>
      </c>
      <c r="H37" s="2">
        <f>MAX((2*E37+3*(F37+G37))/8,(E37+3*(F37+G37))/7)</f>
        <v>2.3142857142857141</v>
      </c>
      <c r="I37" s="7"/>
      <c r="J37" s="2">
        <f t="shared" si="2"/>
        <v>2.3142857142857141</v>
      </c>
      <c r="K37" s="8"/>
      <c r="L37" s="8"/>
    </row>
    <row r="38" spans="1:12">
      <c r="A38" s="3" t="s">
        <v>69</v>
      </c>
      <c r="B38" s="3" t="s">
        <v>70</v>
      </c>
      <c r="C38" s="2"/>
      <c r="D38" s="2"/>
      <c r="E38" s="5"/>
      <c r="F38" s="2"/>
      <c r="G38" s="2">
        <v>5</v>
      </c>
      <c r="H38" s="2">
        <f t="shared" si="1"/>
        <v>1.875</v>
      </c>
      <c r="I38" s="2"/>
      <c r="J38" s="2" t="str">
        <f t="shared" si="2"/>
        <v>?</v>
      </c>
      <c r="K38" s="8"/>
      <c r="L38" s="8"/>
    </row>
    <row r="39" spans="1:12">
      <c r="A39" s="3" t="s">
        <v>71</v>
      </c>
      <c r="B39" s="3" t="s">
        <v>72</v>
      </c>
      <c r="C39" s="2">
        <v>3.5999999999999996</v>
      </c>
      <c r="D39" s="2">
        <v>1.1000000000000001</v>
      </c>
      <c r="E39" s="5">
        <f t="shared" si="0"/>
        <v>4.6999999999999993</v>
      </c>
      <c r="F39" s="2">
        <v>4</v>
      </c>
      <c r="G39" s="2"/>
      <c r="H39" s="2">
        <f t="shared" si="1"/>
        <v>2.6749999999999998</v>
      </c>
      <c r="I39" s="2"/>
      <c r="J39" s="2" t="str">
        <f t="shared" si="2"/>
        <v>?</v>
      </c>
      <c r="K39" s="8"/>
      <c r="L39" s="8"/>
    </row>
    <row r="40" spans="1:12">
      <c r="A40" s="3" t="s">
        <v>73</v>
      </c>
      <c r="B40" s="3" t="s">
        <v>74</v>
      </c>
      <c r="C40" s="2">
        <v>2.4</v>
      </c>
      <c r="D40" s="2">
        <v>0</v>
      </c>
      <c r="E40" s="5">
        <f t="shared" si="0"/>
        <v>2.4</v>
      </c>
      <c r="F40" s="2"/>
      <c r="G40" s="2">
        <v>2</v>
      </c>
      <c r="H40" s="2">
        <f t="shared" si="1"/>
        <v>1.35</v>
      </c>
      <c r="I40" s="2"/>
      <c r="J40" s="2" t="str">
        <f t="shared" si="2"/>
        <v>?</v>
      </c>
      <c r="K40" s="8"/>
      <c r="L40" s="8"/>
    </row>
    <row r="41" spans="1:12">
      <c r="A41" s="3" t="s">
        <v>75</v>
      </c>
      <c r="B41" s="3" t="s">
        <v>76</v>
      </c>
      <c r="C41" s="2">
        <v>1.2</v>
      </c>
      <c r="D41" s="2">
        <v>0</v>
      </c>
      <c r="E41" s="5">
        <f t="shared" si="0"/>
        <v>1.2</v>
      </c>
      <c r="F41" s="2">
        <v>5</v>
      </c>
      <c r="G41" s="2">
        <v>4</v>
      </c>
      <c r="H41" s="2">
        <f>(E41+3*(F41+G41))/7</f>
        <v>4.0285714285714285</v>
      </c>
      <c r="I41" s="7"/>
      <c r="J41" s="2">
        <f t="shared" si="2"/>
        <v>4.0285714285714285</v>
      </c>
      <c r="K41" s="8"/>
      <c r="L41" s="8"/>
    </row>
    <row r="42" spans="1:12">
      <c r="A42" s="3" t="s">
        <v>77</v>
      </c>
      <c r="B42" s="3" t="s">
        <v>78</v>
      </c>
      <c r="C42" s="2">
        <v>4.8</v>
      </c>
      <c r="D42" s="2">
        <v>0</v>
      </c>
      <c r="E42" s="5">
        <f t="shared" si="0"/>
        <v>4.8</v>
      </c>
      <c r="F42" s="2">
        <v>2</v>
      </c>
      <c r="G42" s="2">
        <v>2</v>
      </c>
      <c r="H42" s="2">
        <f t="shared" si="1"/>
        <v>2.7</v>
      </c>
      <c r="I42" s="7"/>
      <c r="J42" s="2">
        <f t="shared" si="2"/>
        <v>2.7</v>
      </c>
      <c r="K42" s="8"/>
      <c r="L42" s="8"/>
    </row>
    <row r="43" spans="1:12">
      <c r="A43" s="3" t="s">
        <v>79</v>
      </c>
      <c r="B43" s="3" t="s">
        <v>80</v>
      </c>
      <c r="C43" s="2"/>
      <c r="D43" s="2"/>
      <c r="E43" s="5"/>
      <c r="F43" s="2">
        <v>1</v>
      </c>
      <c r="G43" s="2">
        <v>3</v>
      </c>
      <c r="H43" s="2">
        <f t="shared" si="1"/>
        <v>1.5</v>
      </c>
      <c r="I43" s="2"/>
      <c r="J43" s="2" t="str">
        <f t="shared" si="2"/>
        <v>?</v>
      </c>
      <c r="K43" s="8"/>
      <c r="L43" s="8"/>
    </row>
    <row r="44" spans="1:12">
      <c r="A44" s="3" t="s">
        <v>81</v>
      </c>
      <c r="B44" s="3" t="s">
        <v>82</v>
      </c>
      <c r="C44" s="2">
        <v>1.2</v>
      </c>
      <c r="D44" s="2">
        <v>0</v>
      </c>
      <c r="E44" s="5">
        <f t="shared" si="0"/>
        <v>1.2</v>
      </c>
      <c r="F44" s="2">
        <v>1</v>
      </c>
      <c r="G44" s="2">
        <v>4</v>
      </c>
      <c r="H44" s="2">
        <f t="shared" si="1"/>
        <v>2.1749999999999998</v>
      </c>
      <c r="I44" s="7"/>
      <c r="J44" s="2">
        <f t="shared" si="2"/>
        <v>2.1749999999999998</v>
      </c>
      <c r="K44" s="8"/>
      <c r="L44" s="8"/>
    </row>
    <row r="45" spans="1:12">
      <c r="A45" s="3" t="s">
        <v>83</v>
      </c>
      <c r="B45" s="3" t="s">
        <v>84</v>
      </c>
      <c r="C45" s="2">
        <v>4.8</v>
      </c>
      <c r="D45" s="2">
        <v>0</v>
      </c>
      <c r="E45" s="5">
        <f t="shared" si="0"/>
        <v>4.8</v>
      </c>
      <c r="F45" s="2">
        <v>5</v>
      </c>
      <c r="G45" s="2">
        <v>5</v>
      </c>
      <c r="H45" s="2">
        <f t="shared" si="1"/>
        <v>4.95</v>
      </c>
      <c r="I45" s="7"/>
      <c r="J45" s="2">
        <f t="shared" si="2"/>
        <v>4.95</v>
      </c>
      <c r="K45" s="8"/>
      <c r="L45" s="8"/>
    </row>
    <row r="46" spans="1:12">
      <c r="A46" s="3" t="s">
        <v>85</v>
      </c>
      <c r="B46" s="3" t="s">
        <v>86</v>
      </c>
      <c r="C46" s="2">
        <v>2.4</v>
      </c>
      <c r="D46" s="2">
        <v>1</v>
      </c>
      <c r="E46" s="5">
        <f t="shared" si="0"/>
        <v>3.4</v>
      </c>
      <c r="F46" s="2">
        <v>4</v>
      </c>
      <c r="G46" s="2">
        <v>3</v>
      </c>
      <c r="H46" s="2">
        <f t="shared" si="1"/>
        <v>3.4750000000000001</v>
      </c>
      <c r="I46" s="7"/>
      <c r="J46" s="2">
        <f t="shared" si="2"/>
        <v>3.4750000000000001</v>
      </c>
      <c r="K46" s="8"/>
      <c r="L46" s="8"/>
    </row>
    <row r="47" spans="1:12">
      <c r="A47" s="3" t="s">
        <v>87</v>
      </c>
      <c r="B47" s="3" t="s">
        <v>88</v>
      </c>
      <c r="C47" s="2">
        <v>2.4</v>
      </c>
      <c r="D47" s="2">
        <v>1.4</v>
      </c>
      <c r="E47" s="5">
        <f t="shared" si="0"/>
        <v>3.8</v>
      </c>
      <c r="F47" s="2">
        <v>1</v>
      </c>
      <c r="G47" s="2">
        <v>6</v>
      </c>
      <c r="H47" s="2">
        <f t="shared" si="1"/>
        <v>3.5750000000000002</v>
      </c>
      <c r="I47" s="7"/>
      <c r="J47" s="2">
        <f t="shared" si="2"/>
        <v>3.5750000000000002</v>
      </c>
      <c r="K47" s="8"/>
      <c r="L47" s="8"/>
    </row>
    <row r="48" spans="1:12">
      <c r="A48" s="3" t="s">
        <v>89</v>
      </c>
      <c r="B48" s="3" t="s">
        <v>90</v>
      </c>
      <c r="C48" s="2">
        <v>4.8</v>
      </c>
      <c r="D48" s="2">
        <v>0.5</v>
      </c>
      <c r="E48" s="5">
        <f t="shared" si="0"/>
        <v>5.3</v>
      </c>
      <c r="F48" s="2">
        <v>8</v>
      </c>
      <c r="G48" s="2">
        <v>8</v>
      </c>
      <c r="H48" s="2">
        <f t="shared" si="1"/>
        <v>7.3250000000000002</v>
      </c>
      <c r="I48" s="7"/>
      <c r="J48" s="2">
        <f t="shared" si="2"/>
        <v>7.3250000000000002</v>
      </c>
      <c r="K48" s="8"/>
      <c r="L48" s="8"/>
    </row>
    <row r="49" spans="1:12">
      <c r="A49" s="3" t="s">
        <v>91</v>
      </c>
      <c r="B49" s="3" t="s">
        <v>92</v>
      </c>
      <c r="C49" s="2">
        <v>2.4</v>
      </c>
      <c r="D49" s="2">
        <v>0</v>
      </c>
      <c r="E49" s="5">
        <f t="shared" si="0"/>
        <v>2.4</v>
      </c>
      <c r="F49" s="2">
        <v>3</v>
      </c>
      <c r="G49" s="2">
        <v>6</v>
      </c>
      <c r="H49" s="2">
        <f t="shared" si="1"/>
        <v>3.9750000000000001</v>
      </c>
      <c r="I49" s="7"/>
      <c r="J49" s="2">
        <f t="shared" si="2"/>
        <v>3.9750000000000001</v>
      </c>
      <c r="K49" s="8"/>
      <c r="L49" s="8"/>
    </row>
    <row r="50" spans="1:12">
      <c r="A50" s="3" t="s">
        <v>93</v>
      </c>
      <c r="B50" s="3" t="s">
        <v>94</v>
      </c>
      <c r="C50" s="2">
        <v>2.4</v>
      </c>
      <c r="D50" s="2">
        <v>0</v>
      </c>
      <c r="E50" s="5">
        <f t="shared" si="0"/>
        <v>2.4</v>
      </c>
      <c r="F50" s="2">
        <v>4</v>
      </c>
      <c r="G50" s="2">
        <v>5</v>
      </c>
      <c r="H50" s="2">
        <f t="shared" si="1"/>
        <v>3.9750000000000001</v>
      </c>
      <c r="I50" s="7"/>
      <c r="J50" s="2">
        <f t="shared" si="2"/>
        <v>3.9750000000000001</v>
      </c>
      <c r="K50" s="8"/>
      <c r="L50" s="8"/>
    </row>
    <row r="51" spans="1:12">
      <c r="A51" s="3" t="s">
        <v>95</v>
      </c>
      <c r="B51" s="3" t="s">
        <v>96</v>
      </c>
      <c r="C51" s="2">
        <v>4.8</v>
      </c>
      <c r="D51" s="2">
        <v>0.5</v>
      </c>
      <c r="E51" s="5">
        <f t="shared" si="0"/>
        <v>5.3</v>
      </c>
      <c r="F51" s="2">
        <v>6</v>
      </c>
      <c r="G51" s="2">
        <v>8</v>
      </c>
      <c r="H51" s="2">
        <f>MAX((2*E51+3*(F51+G51))/8,(E51+3*(F51+G51))/7)</f>
        <v>6.7571428571428571</v>
      </c>
      <c r="I51" s="7"/>
      <c r="J51" s="2">
        <f t="shared" si="2"/>
        <v>6.7571428571428571</v>
      </c>
      <c r="K51" s="8"/>
      <c r="L51" s="8"/>
    </row>
    <row r="52" spans="1:12">
      <c r="A52" s="3" t="s">
        <v>97</v>
      </c>
      <c r="B52" s="3" t="s">
        <v>98</v>
      </c>
      <c r="C52" s="2">
        <v>1.2</v>
      </c>
      <c r="D52" s="2">
        <v>0</v>
      </c>
      <c r="E52" s="5">
        <f t="shared" si="0"/>
        <v>1.2</v>
      </c>
      <c r="F52" s="2">
        <v>6</v>
      </c>
      <c r="G52" s="2">
        <v>2</v>
      </c>
      <c r="H52" s="2">
        <f t="shared" si="1"/>
        <v>3.3</v>
      </c>
      <c r="I52" s="7"/>
      <c r="J52" s="2">
        <f t="shared" si="2"/>
        <v>3.3</v>
      </c>
      <c r="K52" s="8"/>
      <c r="L52" s="8"/>
    </row>
    <row r="53" spans="1:12">
      <c r="A53" s="3" t="s">
        <v>99</v>
      </c>
      <c r="B53" s="3" t="s">
        <v>100</v>
      </c>
      <c r="C53" s="2">
        <v>2.4</v>
      </c>
      <c r="D53" s="2">
        <v>0.4</v>
      </c>
      <c r="E53" s="5">
        <f t="shared" si="0"/>
        <v>2.8</v>
      </c>
      <c r="F53" s="2">
        <v>5</v>
      </c>
      <c r="G53" s="2">
        <v>8</v>
      </c>
      <c r="H53" s="2">
        <f>MAX((2*E53+3*(F53+G53))/8,(E53+3*(F53+G53))/7)</f>
        <v>5.9714285714285706</v>
      </c>
      <c r="I53" s="7"/>
      <c r="J53" s="2">
        <f t="shared" si="2"/>
        <v>5.9714285714285706</v>
      </c>
      <c r="K53" s="8"/>
      <c r="L53" s="8"/>
    </row>
    <row r="54" spans="1:12">
      <c r="A54" s="3" t="s">
        <v>101</v>
      </c>
      <c r="B54" s="3" t="s">
        <v>102</v>
      </c>
      <c r="C54" s="2">
        <v>3.6</v>
      </c>
      <c r="D54" s="2">
        <v>1.8</v>
      </c>
      <c r="E54" s="5">
        <f t="shared" si="0"/>
        <v>5.4</v>
      </c>
      <c r="F54" s="2">
        <v>4</v>
      </c>
      <c r="G54" s="2">
        <v>9</v>
      </c>
      <c r="H54" s="2">
        <f t="shared" si="1"/>
        <v>6.2249999999999996</v>
      </c>
      <c r="I54" s="7"/>
      <c r="J54" s="2">
        <f t="shared" si="2"/>
        <v>6.2249999999999996</v>
      </c>
      <c r="K54" s="8"/>
      <c r="L54" s="8"/>
    </row>
    <row r="55" spans="1:12">
      <c r="A55" s="3" t="s">
        <v>103</v>
      </c>
      <c r="B55" s="3" t="s">
        <v>104</v>
      </c>
      <c r="C55" s="2">
        <v>2.4</v>
      </c>
      <c r="D55" s="2">
        <v>0</v>
      </c>
      <c r="E55" s="5">
        <f t="shared" si="0"/>
        <v>2.4</v>
      </c>
      <c r="F55" s="2">
        <v>1</v>
      </c>
      <c r="G55" s="2">
        <v>7</v>
      </c>
      <c r="H55" s="2">
        <f t="shared" si="1"/>
        <v>3.6</v>
      </c>
      <c r="I55" s="7"/>
      <c r="J55" s="2">
        <f t="shared" si="2"/>
        <v>3.6</v>
      </c>
      <c r="K55" s="8"/>
      <c r="L55" s="8"/>
    </row>
    <row r="56" spans="1:12">
      <c r="A56" s="3" t="s">
        <v>105</v>
      </c>
      <c r="B56" s="3" t="s">
        <v>106</v>
      </c>
      <c r="C56" s="2">
        <v>2.4</v>
      </c>
      <c r="D56" s="2">
        <v>0</v>
      </c>
      <c r="E56" s="5">
        <f t="shared" si="0"/>
        <v>2.4</v>
      </c>
      <c r="F56" s="2">
        <v>1</v>
      </c>
      <c r="G56" s="2"/>
      <c r="H56" s="2">
        <f t="shared" si="1"/>
        <v>0.97499999999999998</v>
      </c>
      <c r="I56" s="2"/>
      <c r="J56" s="2" t="str">
        <f t="shared" si="2"/>
        <v>?</v>
      </c>
      <c r="K56" s="8"/>
      <c r="L56" s="8"/>
    </row>
    <row r="57" spans="1:12">
      <c r="A57" s="3" t="s">
        <v>107</v>
      </c>
      <c r="B57" s="3" t="s">
        <v>108</v>
      </c>
      <c r="C57" s="2">
        <v>3.5999999999999996</v>
      </c>
      <c r="D57" s="2">
        <v>0.8</v>
      </c>
      <c r="E57" s="5">
        <f t="shared" si="0"/>
        <v>4.3999999999999995</v>
      </c>
      <c r="F57" s="2">
        <v>4</v>
      </c>
      <c r="G57" s="2">
        <v>5</v>
      </c>
      <c r="H57" s="2">
        <f t="shared" si="1"/>
        <v>4.4749999999999996</v>
      </c>
      <c r="I57" s="7"/>
      <c r="J57" s="2">
        <f t="shared" si="2"/>
        <v>4.4749999999999996</v>
      </c>
      <c r="K57" s="8"/>
      <c r="L57" s="8"/>
    </row>
    <row r="58" spans="1:12">
      <c r="A58" s="3" t="s">
        <v>109</v>
      </c>
      <c r="B58" s="3" t="s">
        <v>110</v>
      </c>
      <c r="C58" s="2">
        <v>2.4</v>
      </c>
      <c r="D58" s="2">
        <v>0.5</v>
      </c>
      <c r="E58" s="5">
        <f t="shared" si="0"/>
        <v>2.9</v>
      </c>
      <c r="F58" s="2">
        <v>7</v>
      </c>
      <c r="G58" s="2">
        <v>9</v>
      </c>
      <c r="H58" s="2">
        <f t="shared" si="1"/>
        <v>6.7249999999999996</v>
      </c>
      <c r="I58" s="7"/>
      <c r="J58" s="2">
        <f t="shared" si="2"/>
        <v>6.7249999999999996</v>
      </c>
      <c r="K58" s="8"/>
      <c r="L58" s="8"/>
    </row>
    <row r="59" spans="1:12">
      <c r="A59" s="3" t="s">
        <v>111</v>
      </c>
      <c r="B59" s="3" t="s">
        <v>112</v>
      </c>
      <c r="C59" s="2">
        <v>4.8</v>
      </c>
      <c r="D59" s="2">
        <v>2.8</v>
      </c>
      <c r="E59" s="5">
        <f t="shared" si="0"/>
        <v>7.6</v>
      </c>
      <c r="F59" s="2">
        <v>8</v>
      </c>
      <c r="G59" s="2">
        <v>10</v>
      </c>
      <c r="H59" s="2">
        <f t="shared" si="1"/>
        <v>8.65</v>
      </c>
      <c r="I59" s="7"/>
      <c r="J59" s="2">
        <f t="shared" si="2"/>
        <v>8.65</v>
      </c>
      <c r="K59" s="8"/>
      <c r="L59" s="8"/>
    </row>
    <row r="60" spans="1:12">
      <c r="A60" s="3" t="s">
        <v>113</v>
      </c>
      <c r="B60" s="3" t="s">
        <v>114</v>
      </c>
      <c r="C60" s="2">
        <v>3.5999999999999996</v>
      </c>
      <c r="D60" s="2">
        <v>0.4</v>
      </c>
      <c r="E60" s="5">
        <f t="shared" si="0"/>
        <v>3.9999999999999996</v>
      </c>
      <c r="F60" s="2">
        <v>3</v>
      </c>
      <c r="G60" s="2">
        <v>5</v>
      </c>
      <c r="H60" s="2">
        <f t="shared" si="1"/>
        <v>4</v>
      </c>
      <c r="I60" s="7"/>
      <c r="J60" s="2">
        <f t="shared" si="2"/>
        <v>4</v>
      </c>
      <c r="K60" s="8"/>
      <c r="L60" s="8"/>
    </row>
    <row r="61" spans="1:12">
      <c r="A61" s="3" t="s">
        <v>115</v>
      </c>
      <c r="B61" s="3" t="s">
        <v>116</v>
      </c>
      <c r="C61" s="2">
        <v>1.2</v>
      </c>
      <c r="D61" s="2">
        <v>0.5</v>
      </c>
      <c r="E61" s="5">
        <f t="shared" si="0"/>
        <v>1.7</v>
      </c>
      <c r="F61" s="2">
        <v>3</v>
      </c>
      <c r="G61" s="2">
        <v>7</v>
      </c>
      <c r="H61" s="2">
        <f t="shared" si="1"/>
        <v>4.1749999999999998</v>
      </c>
      <c r="I61" s="7"/>
      <c r="J61" s="2">
        <f t="shared" si="2"/>
        <v>4.1749999999999998</v>
      </c>
      <c r="K61" t="s">
        <v>140</v>
      </c>
      <c r="L61" s="8"/>
    </row>
    <row r="62" spans="1:12">
      <c r="A62" s="3" t="s">
        <v>117</v>
      </c>
      <c r="B62" s="3" t="s">
        <v>118</v>
      </c>
      <c r="C62" s="2">
        <v>4.8</v>
      </c>
      <c r="D62" s="2">
        <v>0.8</v>
      </c>
      <c r="E62" s="5">
        <f t="shared" si="0"/>
        <v>5.6</v>
      </c>
      <c r="F62" s="2">
        <v>5</v>
      </c>
      <c r="G62" s="2">
        <v>4</v>
      </c>
      <c r="H62" s="2">
        <f t="shared" si="1"/>
        <v>4.7750000000000004</v>
      </c>
      <c r="I62" s="7"/>
      <c r="J62" s="2">
        <f t="shared" si="2"/>
        <v>4.7750000000000004</v>
      </c>
      <c r="K62" s="8"/>
      <c r="L62" s="8"/>
    </row>
    <row r="63" spans="1:12">
      <c r="A63" s="3" t="s">
        <v>119</v>
      </c>
      <c r="B63" s="3" t="s">
        <v>120</v>
      </c>
      <c r="C63" s="2">
        <v>3.5999999999999996</v>
      </c>
      <c r="D63" s="2">
        <v>2.2000000000000002</v>
      </c>
      <c r="E63" s="5">
        <f t="shared" si="0"/>
        <v>5.8</v>
      </c>
      <c r="F63" s="2">
        <v>6</v>
      </c>
      <c r="G63" s="2">
        <v>2</v>
      </c>
      <c r="H63" s="2">
        <f t="shared" si="1"/>
        <v>4.45</v>
      </c>
      <c r="I63" s="7"/>
      <c r="J63" s="2">
        <f t="shared" si="2"/>
        <v>4.45</v>
      </c>
      <c r="K63" s="8"/>
      <c r="L63" s="8"/>
    </row>
    <row r="64" spans="1:12">
      <c r="A64" s="3" t="s">
        <v>121</v>
      </c>
      <c r="B64" s="3" t="s">
        <v>142</v>
      </c>
      <c r="C64" s="2">
        <v>2.4</v>
      </c>
      <c r="D64" s="2">
        <v>0</v>
      </c>
      <c r="E64" s="5">
        <f t="shared" si="0"/>
        <v>2.4</v>
      </c>
      <c r="F64" s="2">
        <v>5</v>
      </c>
      <c r="G64" s="2">
        <v>4</v>
      </c>
      <c r="H64" s="2">
        <f t="shared" si="1"/>
        <v>3.9750000000000001</v>
      </c>
      <c r="I64" s="7"/>
      <c r="J64" s="2">
        <f t="shared" si="2"/>
        <v>3.9750000000000001</v>
      </c>
      <c r="K64" s="8"/>
      <c r="L64" s="8"/>
    </row>
    <row r="65" spans="1:12">
      <c r="A65" s="3" t="s">
        <v>122</v>
      </c>
      <c r="B65" s="3" t="s">
        <v>123</v>
      </c>
      <c r="C65" s="2">
        <v>2.4</v>
      </c>
      <c r="D65" s="2">
        <v>0</v>
      </c>
      <c r="E65" s="5">
        <f t="shared" si="0"/>
        <v>2.4</v>
      </c>
      <c r="F65" s="2">
        <v>6</v>
      </c>
      <c r="G65" s="2">
        <v>7</v>
      </c>
      <c r="H65" s="2">
        <f t="shared" si="1"/>
        <v>5.4749999999999996</v>
      </c>
      <c r="I65" s="7"/>
      <c r="J65" s="2">
        <f t="shared" si="2"/>
        <v>5.4749999999999996</v>
      </c>
      <c r="K65" s="8"/>
      <c r="L65" s="8"/>
    </row>
    <row r="66" spans="1:12">
      <c r="A66" s="3" t="s">
        <v>124</v>
      </c>
      <c r="B66" s="3" t="s">
        <v>125</v>
      </c>
      <c r="C66" s="2">
        <v>2.4</v>
      </c>
      <c r="D66" s="2">
        <v>0</v>
      </c>
      <c r="E66" s="5">
        <f t="shared" si="0"/>
        <v>2.4</v>
      </c>
      <c r="F66" s="2">
        <v>4</v>
      </c>
      <c r="G66" s="2">
        <v>3</v>
      </c>
      <c r="H66" s="2">
        <f>MAX((2*E66+3*(F66+G66))/8,(E66+3*(F66+G66))/7)</f>
        <v>3.3428571428571425</v>
      </c>
      <c r="I66" s="7"/>
      <c r="J66" s="2">
        <f t="shared" si="2"/>
        <v>3.3428571428571425</v>
      </c>
    </row>
    <row r="67" spans="1:12">
      <c r="A67" s="3" t="s">
        <v>126</v>
      </c>
      <c r="B67" s="3" t="s">
        <v>127</v>
      </c>
      <c r="C67" s="2"/>
      <c r="D67" s="2"/>
      <c r="E67" s="5"/>
      <c r="F67" s="2">
        <v>4</v>
      </c>
      <c r="G67" s="2">
        <v>3</v>
      </c>
      <c r="H67" s="2">
        <f t="shared" si="1"/>
        <v>2.625</v>
      </c>
      <c r="I67" s="2"/>
      <c r="J67" s="2" t="str">
        <f t="shared" si="2"/>
        <v>?</v>
      </c>
    </row>
    <row r="68" spans="1:12">
      <c r="A68" s="3" t="s">
        <v>128</v>
      </c>
      <c r="B68" s="3" t="s">
        <v>129</v>
      </c>
      <c r="C68" s="2">
        <v>4.8</v>
      </c>
      <c r="D68" s="2">
        <v>0</v>
      </c>
      <c r="E68" s="5">
        <f t="shared" si="0"/>
        <v>4.8</v>
      </c>
      <c r="F68" s="2">
        <v>5</v>
      </c>
      <c r="G68" s="2">
        <v>5</v>
      </c>
      <c r="H68" s="2">
        <f t="shared" si="1"/>
        <v>4.95</v>
      </c>
      <c r="I68" s="7"/>
      <c r="J68" s="2">
        <f t="shared" si="2"/>
        <v>4.95</v>
      </c>
    </row>
    <row r="69" spans="1:12">
      <c r="A69" s="3" t="s">
        <v>130</v>
      </c>
      <c r="B69" s="3" t="s">
        <v>131</v>
      </c>
      <c r="C69" s="2">
        <v>7.1999999999999993</v>
      </c>
      <c r="D69" s="2">
        <v>0</v>
      </c>
      <c r="E69" s="5">
        <f t="shared" ref="E69:E73" si="3">C69+D69</f>
        <v>7.1999999999999993</v>
      </c>
      <c r="F69" s="2">
        <v>6</v>
      </c>
      <c r="G69" s="2">
        <v>4</v>
      </c>
      <c r="H69" s="2">
        <f t="shared" si="1"/>
        <v>5.55</v>
      </c>
      <c r="I69" s="7"/>
      <c r="J69" s="2">
        <f t="shared" si="2"/>
        <v>5.55</v>
      </c>
    </row>
    <row r="70" spans="1:12">
      <c r="A70" s="3" t="s">
        <v>132</v>
      </c>
      <c r="B70" s="3" t="s">
        <v>133</v>
      </c>
      <c r="C70" s="2">
        <v>4.8</v>
      </c>
      <c r="D70" s="2">
        <v>1.7</v>
      </c>
      <c r="E70" s="5">
        <f t="shared" si="3"/>
        <v>6.5</v>
      </c>
      <c r="F70" s="2">
        <v>9</v>
      </c>
      <c r="G70" s="2">
        <v>8</v>
      </c>
      <c r="H70" s="2">
        <f t="shared" si="1"/>
        <v>8</v>
      </c>
      <c r="I70" s="7"/>
      <c r="J70" s="2">
        <f t="shared" si="2"/>
        <v>8</v>
      </c>
    </row>
    <row r="71" spans="1:12">
      <c r="A71" s="3" t="s">
        <v>134</v>
      </c>
      <c r="B71" s="3" t="s">
        <v>135</v>
      </c>
      <c r="C71" s="2">
        <v>4.8</v>
      </c>
      <c r="D71" s="2">
        <v>0.5</v>
      </c>
      <c r="E71" s="5">
        <f t="shared" si="3"/>
        <v>5.3</v>
      </c>
      <c r="F71" s="2">
        <v>6</v>
      </c>
      <c r="G71" s="2">
        <v>6</v>
      </c>
      <c r="H71" s="2">
        <f t="shared" ref="H71:H73" si="4">(2*E71+3*(F71+G71))/8</f>
        <v>5.8250000000000002</v>
      </c>
      <c r="I71" s="7"/>
      <c r="J71" s="2">
        <f t="shared" ref="J71:J73" si="5">IF(E71*F71*G71=0,"?",H71)</f>
        <v>5.8250000000000002</v>
      </c>
    </row>
    <row r="72" spans="1:12">
      <c r="A72" s="3" t="s">
        <v>136</v>
      </c>
      <c r="B72" s="3" t="s">
        <v>137</v>
      </c>
      <c r="C72" s="2">
        <v>1.2</v>
      </c>
      <c r="D72" s="2">
        <v>0</v>
      </c>
      <c r="E72" s="5">
        <f t="shared" si="3"/>
        <v>1.2</v>
      </c>
      <c r="F72" s="2">
        <v>1</v>
      </c>
      <c r="G72" s="2">
        <v>5</v>
      </c>
      <c r="H72" s="2">
        <f t="shared" si="4"/>
        <v>2.5499999999999998</v>
      </c>
      <c r="I72" s="7"/>
      <c r="J72" s="2">
        <f t="shared" si="5"/>
        <v>2.5499999999999998</v>
      </c>
    </row>
    <row r="73" spans="1:12">
      <c r="A73" s="3" t="s">
        <v>138</v>
      </c>
      <c r="B73" s="3" t="s">
        <v>139</v>
      </c>
      <c r="C73" s="2">
        <v>6</v>
      </c>
      <c r="D73" s="2">
        <v>1.4</v>
      </c>
      <c r="E73" s="5">
        <f t="shared" si="3"/>
        <v>7.4</v>
      </c>
      <c r="F73" s="2">
        <v>5</v>
      </c>
      <c r="G73" s="2">
        <v>8</v>
      </c>
      <c r="H73" s="2">
        <f t="shared" si="4"/>
        <v>6.7249999999999996</v>
      </c>
      <c r="I73" s="7"/>
      <c r="J73" s="2">
        <f t="shared" si="5"/>
        <v>6.7249999999999996</v>
      </c>
    </row>
    <row r="74" spans="1:12">
      <c r="A74" s="3"/>
      <c r="B74" s="3"/>
      <c r="C74" s="2"/>
      <c r="D74" s="2"/>
      <c r="E74" s="5">
        <f>AVERAGE(E6:E73)</f>
        <v>3.6700000000000008</v>
      </c>
      <c r="F74" s="2">
        <f>AVERAGE(F6:F73)</f>
        <v>4.161290322580645</v>
      </c>
      <c r="G74" s="2"/>
      <c r="H74" s="2"/>
      <c r="I74" s="2"/>
      <c r="J74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raphael</dc:creator>
  <cp:lastModifiedBy>deborah raphael</cp:lastModifiedBy>
  <cp:lastPrinted>2019-06-21T04:49:47Z</cp:lastPrinted>
  <dcterms:created xsi:type="dcterms:W3CDTF">2019-04-22T02:20:11Z</dcterms:created>
  <dcterms:modified xsi:type="dcterms:W3CDTF">2019-06-21T04:50:35Z</dcterms:modified>
</cp:coreProperties>
</file>