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orah\Desktop\"/>
    </mc:Choice>
  </mc:AlternateContent>
  <xr:revisionPtr revIDLastSave="0" documentId="13_ncr:1_{920C92E9-FFBF-489D-8BEC-1BD5E63C44B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Marks" sheetId="1" r:id="rId1"/>
    <sheet name="Questions_statistics" sheetId="2" r:id="rId2"/>
    <sheet name="Indicative_questions_statistics" sheetId="3" r:id="rId3"/>
    <sheet name="Legend" sheetId="4" r:id="rId4"/>
  </sheets>
  <definedNames>
    <definedName name="__Anonymous_Sheet_DB__0">Marks!$A:$C</definedName>
    <definedName name="_xlnm.Print_Area" localSheetId="2">!#REF!</definedName>
    <definedName name="_xlnm.Print_Area" localSheetId="3">!#REF!</definedName>
    <definedName name="_xlnm.Print_Area" localSheetId="0">!#REF!</definedName>
    <definedName name="_xlnm.Print_Area" localSheetId="1">!#REF!</definedName>
    <definedName name="_xlnm.Sheet_Title" localSheetId="2">"Indicative questions statistics"</definedName>
    <definedName name="_xlnm.Sheet_Title" localSheetId="3">"Legend"</definedName>
    <definedName name="_xlnm.Sheet_Title" localSheetId="0">"Marks"</definedName>
    <definedName name="_xlnm.Sheet_Title" localSheetId="1">"Questions statistics"</definedName>
  </definedNames>
  <calcPr calcId="191029"/>
</workbook>
</file>

<file path=xl/calcChain.xml><?xml version="1.0" encoding="utf-8"?>
<calcChain xmlns="http://schemas.openxmlformats.org/spreadsheetml/2006/main">
  <c r="H66" i="1" l="1"/>
  <c r="J3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4" i="1"/>
  <c r="G87" i="1"/>
  <c r="H5" i="1"/>
  <c r="H17" i="1"/>
  <c r="H76" i="1"/>
  <c r="H80" i="1"/>
  <c r="F87" i="1" l="1"/>
  <c r="BB10" i="2" l="1"/>
  <c r="BA10" i="2"/>
  <c r="AW10" i="2"/>
  <c r="AV10" i="2"/>
  <c r="AR10" i="2"/>
  <c r="AQ10" i="2"/>
  <c r="AM10" i="2"/>
  <c r="AL10" i="2"/>
  <c r="AH10" i="2"/>
  <c r="AG10" i="2"/>
  <c r="AC10" i="2"/>
  <c r="AB10" i="2"/>
  <c r="X10" i="2"/>
  <c r="W10" i="2"/>
  <c r="S10" i="2"/>
  <c r="R10" i="2"/>
  <c r="N10" i="2"/>
  <c r="M10" i="2"/>
  <c r="I10" i="2"/>
  <c r="H10" i="2"/>
  <c r="D10" i="2"/>
  <c r="C10" i="2"/>
  <c r="BB9" i="2"/>
  <c r="BA9" i="2"/>
  <c r="AW9" i="2"/>
  <c r="AV9" i="2"/>
  <c r="AR9" i="2"/>
  <c r="AQ9" i="2"/>
  <c r="AM9" i="2"/>
  <c r="AL9" i="2"/>
  <c r="AH9" i="2"/>
  <c r="AG9" i="2"/>
  <c r="AC9" i="2"/>
  <c r="AB9" i="2"/>
  <c r="X9" i="2"/>
  <c r="W9" i="2"/>
  <c r="S9" i="2"/>
  <c r="R9" i="2"/>
  <c r="N9" i="2"/>
  <c r="M9" i="2"/>
  <c r="I9" i="2"/>
  <c r="H9" i="2"/>
  <c r="D9" i="2"/>
  <c r="C9" i="2"/>
  <c r="BB8" i="2"/>
  <c r="BA8" i="2"/>
  <c r="AW8" i="2"/>
  <c r="AV8" i="2"/>
  <c r="AR8" i="2"/>
  <c r="AQ8" i="2"/>
  <c r="AM8" i="2"/>
  <c r="AL8" i="2"/>
  <c r="AH8" i="2"/>
  <c r="AG8" i="2"/>
  <c r="AC8" i="2"/>
  <c r="AB8" i="2"/>
  <c r="X8" i="2"/>
  <c r="W8" i="2"/>
  <c r="S8" i="2"/>
  <c r="R8" i="2"/>
  <c r="N8" i="2"/>
  <c r="M8" i="2"/>
  <c r="I8" i="2"/>
  <c r="H8" i="2"/>
  <c r="D8" i="2"/>
  <c r="C8" i="2"/>
  <c r="BB7" i="2"/>
  <c r="BA7" i="2"/>
  <c r="AW7" i="2"/>
  <c r="AV7" i="2"/>
  <c r="AR7" i="2"/>
  <c r="AQ7" i="2"/>
  <c r="AM7" i="2"/>
  <c r="AL7" i="2"/>
  <c r="AH7" i="2"/>
  <c r="AG7" i="2"/>
  <c r="AC7" i="2"/>
  <c r="AB7" i="2"/>
  <c r="X7" i="2"/>
  <c r="W7" i="2"/>
  <c r="S7" i="2"/>
  <c r="R7" i="2"/>
  <c r="N7" i="2"/>
  <c r="M7" i="2"/>
  <c r="I7" i="2"/>
  <c r="H7" i="2"/>
  <c r="D7" i="2"/>
  <c r="C7" i="2"/>
  <c r="BB6" i="2"/>
  <c r="BA6" i="2"/>
  <c r="AW6" i="2"/>
  <c r="AV6" i="2"/>
  <c r="AR6" i="2"/>
  <c r="AQ6" i="2"/>
  <c r="AM6" i="2"/>
  <c r="AL6" i="2"/>
  <c r="AH6" i="2"/>
  <c r="AG6" i="2"/>
  <c r="AC6" i="2"/>
  <c r="AB6" i="2"/>
  <c r="X6" i="2"/>
  <c r="W6" i="2"/>
  <c r="S6" i="2"/>
  <c r="R6" i="2"/>
  <c r="N6" i="2"/>
  <c r="M6" i="2"/>
  <c r="I6" i="2"/>
  <c r="H6" i="2"/>
  <c r="D6" i="2"/>
  <c r="C6" i="2"/>
  <c r="BA5" i="2"/>
  <c r="AV5" i="2"/>
  <c r="AQ5" i="2"/>
  <c r="AL5" i="2"/>
  <c r="AG5" i="2"/>
  <c r="AB5" i="2"/>
  <c r="W5" i="2"/>
  <c r="R5" i="2"/>
  <c r="M5" i="2"/>
  <c r="H5" i="2"/>
  <c r="C5" i="2"/>
  <c r="BA4" i="2"/>
  <c r="AV4" i="2"/>
  <c r="AQ4" i="2"/>
  <c r="AL4" i="2"/>
  <c r="AG4" i="2"/>
  <c r="AB4" i="2"/>
  <c r="W4" i="2"/>
  <c r="R4" i="2"/>
  <c r="M4" i="2"/>
  <c r="H4" i="2"/>
  <c r="C4" i="2"/>
  <c r="E86" i="1"/>
  <c r="H86" i="1" s="1"/>
  <c r="E83" i="1"/>
  <c r="H83" i="1" s="1"/>
  <c r="E82" i="1"/>
  <c r="H82" i="1" s="1"/>
  <c r="E81" i="1"/>
  <c r="H81" i="1" s="1"/>
  <c r="E79" i="1"/>
  <c r="H79" i="1" s="1"/>
  <c r="E78" i="1"/>
  <c r="H78" i="1" s="1"/>
  <c r="E77" i="1"/>
  <c r="H77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E69" i="1"/>
  <c r="H69" i="1" s="1"/>
  <c r="E68" i="1"/>
  <c r="H68" i="1" s="1"/>
  <c r="E67" i="1"/>
  <c r="H67" i="1" s="1"/>
  <c r="E66" i="1"/>
  <c r="E65" i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E4" i="1"/>
  <c r="H4" i="1" s="1"/>
  <c r="E3" i="1"/>
  <c r="H3" i="1" s="1"/>
  <c r="E87" i="1" l="1"/>
  <c r="H6" i="1"/>
</calcChain>
</file>

<file path=xl/sharedStrings.xml><?xml version="1.0" encoding="utf-8"?>
<sst xmlns="http://schemas.openxmlformats.org/spreadsheetml/2006/main" count="336" uniqueCount="219">
  <si>
    <t>TURMA 01</t>
  </si>
  <si>
    <t>turma 01</t>
  </si>
  <si>
    <t>nusp</t>
  </si>
  <si>
    <t>NOME</t>
  </si>
  <si>
    <t>te</t>
  </si>
  <si>
    <t>esc</t>
  </si>
  <si>
    <t>P1</t>
  </si>
  <si>
    <t>11260547</t>
  </si>
  <si>
    <t>Alexandre Marques Carrer</t>
  </si>
  <si>
    <t>9395092</t>
  </si>
  <si>
    <t>Ayran Andrade Sampaio</t>
  </si>
  <si>
    <t>10687663</t>
  </si>
  <si>
    <t>Beatriz Neves Porto</t>
  </si>
  <si>
    <t>11288235</t>
  </si>
  <si>
    <t>Bernardo Rocha Coutinho</t>
  </si>
  <si>
    <t>11257741</t>
  </si>
  <si>
    <t>Brian Andrade Nunes</t>
  </si>
  <si>
    <t>11261826</t>
  </si>
  <si>
    <t>Bruno Mariz de Oliveira Teixeira</t>
  </si>
  <si>
    <t>11261228</t>
  </si>
  <si>
    <t>Bruno Pinto de Freitas</t>
  </si>
  <si>
    <t>11302626</t>
  </si>
  <si>
    <t>Caio da Costa Gossi</t>
  </si>
  <si>
    <t>11257734</t>
  </si>
  <si>
    <t>Caio de Souza Barbosa Costa</t>
  </si>
  <si>
    <t>11302651</t>
  </si>
  <si>
    <t>Camila Eduarda Vilela Lobianco</t>
  </si>
  <si>
    <t>11257713</t>
  </si>
  <si>
    <t>Carlos Eduardo Jedwab</t>
  </si>
  <si>
    <t>9395303</t>
  </si>
  <si>
    <t>Cayo Lopez de Syllos</t>
  </si>
  <si>
    <t>11261037</t>
  </si>
  <si>
    <t>Cesar Augusto Faria Annunciato</t>
  </si>
  <si>
    <t>11261573</t>
  </si>
  <si>
    <t>Claudia Baz Alvarez</t>
  </si>
  <si>
    <t>10772421</t>
  </si>
  <si>
    <t>Daniel Souza Barbosa</t>
  </si>
  <si>
    <t>7745831</t>
  </si>
  <si>
    <t>Dayane Pereira de Souza</t>
  </si>
  <si>
    <t>8988431</t>
  </si>
  <si>
    <t>Douglas Dizero Freitas</t>
  </si>
  <si>
    <t>10748048</t>
  </si>
  <si>
    <t>Douglas Monteiro Almeida Souza</t>
  </si>
  <si>
    <t>11260961</t>
  </si>
  <si>
    <t>Eduardo Thomaz dos Santos</t>
  </si>
  <si>
    <t>11257522</t>
  </si>
  <si>
    <t>Enzo Cardeal Neves</t>
  </si>
  <si>
    <t>11257400</t>
  </si>
  <si>
    <t>Enzo Nardinelli Melo da Silva</t>
  </si>
  <si>
    <t>11257571</t>
  </si>
  <si>
    <t>Felipe Bagni</t>
  </si>
  <si>
    <t>11257501</t>
  </si>
  <si>
    <t>Fernanda Namie Takemoto Furukita</t>
  </si>
  <si>
    <t>11302668</t>
  </si>
  <si>
    <t>Francisco Moreira da Costa e Telles</t>
  </si>
  <si>
    <t>11261941</t>
  </si>
  <si>
    <t>Gabriel Brandao de Carvalho</t>
  </si>
  <si>
    <t>11256816</t>
  </si>
  <si>
    <t>Gabriel Lujan Bonassi</t>
  </si>
  <si>
    <t>11257668</t>
  </si>
  <si>
    <t>Gabriel Pereira de Carvalho</t>
  </si>
  <si>
    <t>11257647</t>
  </si>
  <si>
    <t>Gabriel Yugo Nascimento Kishida</t>
  </si>
  <si>
    <t>11302394</t>
  </si>
  <si>
    <t>Geovani Rodrigues Yamaba</t>
  </si>
  <si>
    <t>11257539</t>
  </si>
  <si>
    <t>Guilherme Mariano Silva Francisco</t>
  </si>
  <si>
    <t>10774510</t>
  </si>
  <si>
    <t>Guilherme Tiago Goes Baceti</t>
  </si>
  <si>
    <t>10823827</t>
  </si>
  <si>
    <t>Gustavo Araujo de Souza</t>
  </si>
  <si>
    <t>11257693</t>
  </si>
  <si>
    <t>Gustavo Azevedo Correa</t>
  </si>
  <si>
    <t>11276277</t>
  </si>
  <si>
    <t>Gustavo Clementino Araujo</t>
  </si>
  <si>
    <t>11261062</t>
  </si>
  <si>
    <t>Gustavo Freitas de Sa Oliveira</t>
  </si>
  <si>
    <t>11260908</t>
  </si>
  <si>
    <t>Gustavo Trivelatto Gabriel</t>
  </si>
  <si>
    <t>10336042</t>
  </si>
  <si>
    <t>Heitor Garcia de Oliveira</t>
  </si>
  <si>
    <t>11261451</t>
  </si>
  <si>
    <t>Ivan Gabriel Ferreira Dias</t>
  </si>
  <si>
    <t>11234162</t>
  </si>
  <si>
    <t>Ivan Luiz de Moura Matos</t>
  </si>
  <si>
    <t>11257689</t>
  </si>
  <si>
    <t>Joas Barbosa</t>
  </si>
  <si>
    <t>10893805</t>
  </si>
  <si>
    <t>Jonas Gomes de Morais</t>
  </si>
  <si>
    <t>11261909</t>
  </si>
  <si>
    <t>Jorge Henrique Losso Giglio</t>
  </si>
  <si>
    <t>10774715</t>
  </si>
  <si>
    <t>Julia de Barros Araujo</t>
  </si>
  <si>
    <t>11261361</t>
  </si>
  <si>
    <t>Kevin Taiyo Onishi</t>
  </si>
  <si>
    <t>11261187</t>
  </si>
  <si>
    <t>Leonardo Augusto Azarias</t>
  </si>
  <si>
    <t>11257612</t>
  </si>
  <si>
    <t>Leonardo Vasques Sailer</t>
  </si>
  <si>
    <t>11302605</t>
  </si>
  <si>
    <t>Luca Okubo Baudenbacher</t>
  </si>
  <si>
    <t>10731404</t>
  </si>
  <si>
    <t>Lucas Akira Takahasi</t>
  </si>
  <si>
    <t>10355349</t>
  </si>
  <si>
    <t>Lucas Bicudo Ting</t>
  </si>
  <si>
    <t>11257651</t>
  </si>
  <si>
    <t>Lucas Felpi</t>
  </si>
  <si>
    <t>11288513</t>
  </si>
  <si>
    <t>Lucas Matheus Andrade da Silva</t>
  </si>
  <si>
    <t>11257543</t>
  </si>
  <si>
    <t>Lucas Rodrigues Cupertino Cardoso</t>
  </si>
  <si>
    <t>11257720</t>
  </si>
  <si>
    <t>Lucas Sepeda Lima</t>
  </si>
  <si>
    <t>11260850</t>
  </si>
  <si>
    <t>Lucas Tonini Rosenberg Schneider</t>
  </si>
  <si>
    <t>11259329</t>
  </si>
  <si>
    <t>Lucca Alipio Pagnan</t>
  </si>
  <si>
    <t>11261207</t>
  </si>
  <si>
    <t>Lucca Gamballi</t>
  </si>
  <si>
    <t>5595719</t>
  </si>
  <si>
    <t>Luisa Pepe Razzolini</t>
  </si>
  <si>
    <t>10439867</t>
  </si>
  <si>
    <t>Marco Antonio Formoso Camargo</t>
  </si>
  <si>
    <t>11257605</t>
  </si>
  <si>
    <t>Marco Aurelio Conde Oliveira Prado</t>
  </si>
  <si>
    <t>11261145</t>
  </si>
  <si>
    <t>Matheus Ramos de Oliveira</t>
  </si>
  <si>
    <t>11261103</t>
  </si>
  <si>
    <t>Matheus Ribeiro de Barros</t>
  </si>
  <si>
    <t>11257755</t>
  </si>
  <si>
    <t>Michel Trindade de Sousa Brito</t>
  </si>
  <si>
    <t>11257550</t>
  </si>
  <si>
    <t>Patrick Marques de Barros Costa</t>
  </si>
  <si>
    <t>11317077</t>
  </si>
  <si>
    <t>Patrick Vignol Baptista</t>
  </si>
  <si>
    <t>11261934</t>
  </si>
  <si>
    <t>Paulo Emanuel Castagnaro</t>
  </si>
  <si>
    <t>11257630</t>
  </si>
  <si>
    <t>Paulo Henrique Diniz Fernandes</t>
  </si>
  <si>
    <t>11257518</t>
  </si>
  <si>
    <t>Paulo Otavio Marzochio Sestini</t>
  </si>
  <si>
    <t>10773721</t>
  </si>
  <si>
    <t>Pedro Generoso Vique Dantas</t>
  </si>
  <si>
    <t>11260888</t>
  </si>
  <si>
    <t>Pedro Mota Hoertel</t>
  </si>
  <si>
    <t>10336574</t>
  </si>
  <si>
    <t>Rafael Yuji Yokowo</t>
  </si>
  <si>
    <t>11257626</t>
  </si>
  <si>
    <t>Renan Martins Fontes</t>
  </si>
  <si>
    <t>10877272</t>
  </si>
  <si>
    <t>Renan Pauluci Clemente</t>
  </si>
  <si>
    <t>11257028</t>
  </si>
  <si>
    <t>Roberta Barletta Zanchetti</t>
  </si>
  <si>
    <t>11258993</t>
  </si>
  <si>
    <t>Rodrigo dos Santos Campos</t>
  </si>
  <si>
    <t>11261660</t>
  </si>
  <si>
    <t>Rodrigo Tei Dalmas</t>
  </si>
  <si>
    <t>11261399</t>
  </si>
  <si>
    <t>Stephanie Miho Urashima</t>
  </si>
  <si>
    <t>10770051</t>
  </si>
  <si>
    <t>Victor Hoefling Padula</t>
  </si>
  <si>
    <t>11257564</t>
  </si>
  <si>
    <t>Vinicius Barros Alvarenga</t>
  </si>
  <si>
    <t>11302647</t>
  </si>
  <si>
    <t>Vinicius Meneses Souza</t>
  </si>
  <si>
    <t>11257709</t>
  </si>
  <si>
    <t>Vinicius Montiel Miranda</t>
  </si>
  <si>
    <t>11368411</t>
  </si>
  <si>
    <t>Vitor Oliveira Lima</t>
  </si>
  <si>
    <t>8610353</t>
  </si>
  <si>
    <t>Vitor Walace de Moraes Alves</t>
  </si>
  <si>
    <t>10698982</t>
  </si>
  <si>
    <t>Vitor Yasuhide Matayoshi</t>
  </si>
  <si>
    <t>9832745</t>
  </si>
  <si>
    <t>Yudy Yury Misaki</t>
  </si>
  <si>
    <t>confder1</t>
  </si>
  <si>
    <t>confder2</t>
  </si>
  <si>
    <t>derimpl1</t>
  </si>
  <si>
    <t>derimpl2</t>
  </si>
  <si>
    <t>limitada2</t>
  </si>
  <si>
    <t>limites1</t>
  </si>
  <si>
    <t>limites2</t>
  </si>
  <si>
    <t>retatg1</t>
  </si>
  <si>
    <t>retatg2</t>
  </si>
  <si>
    <t>taxavar1</t>
  </si>
  <si>
    <t>taxavar2</t>
  </si>
  <si>
    <t>Box</t>
  </si>
  <si>
    <t>Nb</t>
  </si>
  <si>
    <t>/all</t>
  </si>
  <si>
    <t>/expr</t>
  </si>
  <si>
    <t>ALL</t>
  </si>
  <si>
    <t>NA</t>
  </si>
  <si>
    <t>INVALID</t>
  </si>
  <si>
    <t>A</t>
  </si>
  <si>
    <t>0</t>
  </si>
  <si>
    <t>B</t>
  </si>
  <si>
    <t>1</t>
  </si>
  <si>
    <t>C</t>
  </si>
  <si>
    <t>2</t>
  </si>
  <si>
    <t>D</t>
  </si>
  <si>
    <t>3</t>
  </si>
  <si>
    <t>E</t>
  </si>
  <si>
    <t>4</t>
  </si>
  <si>
    <t>Legend</t>
  </si>
  <si>
    <t>Non applicable</t>
  </si>
  <si>
    <t>No answer</t>
  </si>
  <si>
    <t>Cancelled</t>
  </si>
  <si>
    <t>Invalid answer</t>
  </si>
  <si>
    <t>Correct answer</t>
  </si>
  <si>
    <t>Wrong answer</t>
  </si>
  <si>
    <t>Indicative</t>
  </si>
  <si>
    <t>p1 revista</t>
  </si>
  <si>
    <t>P2</t>
  </si>
  <si>
    <t>p2 revista</t>
  </si>
  <si>
    <t>P3</t>
  </si>
  <si>
    <t>MED</t>
  </si>
  <si>
    <t>p3 revista</t>
  </si>
  <si>
    <t>SUB</t>
  </si>
  <si>
    <t>*P1 peso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</si>
</sst>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#"/>
  </numFmts>
  <fonts count="8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Sans"/>
    </font>
  </fonts>
  <fills count="11">
    <fill>
      <patternFill patternType="none"/>
    </fill>
    <fill>
      <patternFill patternType="gray125"/>
    </fill>
    <fill>
      <patternFill patternType="solid">
        <fgColor rgb="FFC4DDFF"/>
        <bgColor rgb="FFC4DDFF"/>
      </patternFill>
    </fill>
    <fill>
      <patternFill patternType="solid">
        <fgColor rgb="FFFFC8A0"/>
        <bgColor rgb="FFFFC8A0"/>
      </patternFill>
    </fill>
    <fill>
      <patternFill patternType="solid">
        <fgColor rgb="FFFFFF99"/>
        <bgColor rgb="FFFFFF99"/>
      </patternFill>
    </fill>
    <fill>
      <patternFill patternType="solid">
        <fgColor rgb="FFFFBABA"/>
        <bgColor rgb="FFFFBABA"/>
      </patternFill>
    </fill>
    <fill>
      <patternFill patternType="solid">
        <fgColor rgb="FFC9FFD1"/>
        <bgColor rgb="FFC9FFD1"/>
      </patternFill>
    </fill>
    <fill>
      <patternFill patternType="solid">
        <fgColor rgb="FFB3B3B3"/>
        <bgColor rgb="FFB3B3B3"/>
      </patternFill>
    </fill>
    <fill>
      <patternFill patternType="solid">
        <fgColor rgb="FFB1E3E9"/>
        <bgColor rgb="FFB1E3E9"/>
      </patternFill>
    </fill>
    <fill>
      <patternFill patternType="solid">
        <fgColor rgb="FFE6E6FF"/>
        <bgColor rgb="FFE6E6FF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ont="0" applyBorder="0" applyProtection="0"/>
    <xf numFmtId="0" fontId="7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Fill="1" applyAlignment="1"/>
    <xf numFmtId="9" fontId="2" fillId="0" borderId="1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right"/>
    </xf>
    <xf numFmtId="9" fontId="4" fillId="2" borderId="1" xfId="0" applyNumberFormat="1" applyFont="1" applyFill="1" applyBorder="1" applyAlignment="1">
      <alignment horizontal="center"/>
    </xf>
    <xf numFmtId="0" fontId="0" fillId="0" borderId="0" xfId="0" applyFill="1" applyAlignment="1"/>
    <xf numFmtId="9" fontId="5" fillId="3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/>
    </xf>
    <xf numFmtId="9" fontId="0" fillId="3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left"/>
    </xf>
    <xf numFmtId="9" fontId="0" fillId="5" borderId="1" xfId="0" applyNumberFormat="1" applyFill="1" applyBorder="1" applyAlignment="1">
      <alignment horizontal="left"/>
    </xf>
    <xf numFmtId="9" fontId="0" fillId="6" borderId="1" xfId="0" applyNumberFormat="1" applyFill="1" applyBorder="1" applyAlignment="1">
      <alignment horizontal="left"/>
    </xf>
    <xf numFmtId="0" fontId="6" fillId="0" borderId="0" xfId="0" applyFont="1" applyFill="1" applyAlignment="1"/>
    <xf numFmtId="165" fontId="6" fillId="7" borderId="1" xfId="0" applyNumberFormat="1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/>
    </xf>
    <xf numFmtId="165" fontId="6" fillId="8" borderId="1" xfId="0" applyNumberFormat="1" applyFont="1" applyFill="1" applyBorder="1" applyAlignment="1">
      <alignment horizontal="center"/>
    </xf>
    <xf numFmtId="165" fontId="6" fillId="5" borderId="1" xfId="0" applyNumberFormat="1" applyFont="1" applyFill="1" applyBorder="1" applyAlignment="1">
      <alignment horizontal="center"/>
    </xf>
    <xf numFmtId="9" fontId="6" fillId="6" borderId="1" xfId="0" applyNumberFormat="1" applyFont="1" applyFill="1" applyBorder="1" applyAlignment="1">
      <alignment horizontal="left"/>
    </xf>
    <xf numFmtId="9" fontId="6" fillId="3" borderId="1" xfId="0" applyNumberFormat="1" applyFont="1" applyFill="1" applyBorder="1" applyAlignment="1">
      <alignment horizontal="left"/>
    </xf>
    <xf numFmtId="0" fontId="6" fillId="9" borderId="1" xfId="0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10" borderId="1" xfId="0" applyNumberFormat="1" applyFont="1" applyFill="1" applyBorder="1" applyAlignment="1">
      <alignment horizontal="center"/>
    </xf>
  </cellXfs>
  <cellStyles count="3">
    <cellStyle name="Gnumeric-default" xfId="1" xr:uid="{00000000-0005-0000-0000-000000000000}"/>
    <cellStyle name="Normal" xfId="0" builtinId="0" customBuiltin="1"/>
    <cellStyle name="Normal 2" xfId="2" xr:uid="{2AC2C402-71C5-4065-9A00-7C0281336A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87"/>
  <sheetViews>
    <sheetView tabSelected="1" workbookViewId="0">
      <selection sqref="A1:E1048576"/>
    </sheetView>
  </sheetViews>
  <sheetFormatPr defaultRowHeight="15" customHeight="1"/>
  <cols>
    <col min="1" max="1" width="11" style="1" bestFit="1" customWidth="1"/>
    <col min="2" max="2" width="35.85546875" style="1" customWidth="1"/>
    <col min="3" max="3" width="4.7109375" style="1" customWidth="1"/>
    <col min="4" max="4" width="5.7109375" style="3" customWidth="1"/>
    <col min="5" max="10" width="7.7109375" style="3" customWidth="1"/>
    <col min="11" max="124" width="9.140625" style="1" bestFit="1" customWidth="1"/>
    <col min="125" max="125" width="9.140625" style="1" customWidth="1"/>
    <col min="126" max="16384" width="9.140625" style="1"/>
  </cols>
  <sheetData>
    <row r="1" spans="1:124" ht="15" customHeight="1">
      <c r="A1" s="1" t="s">
        <v>0</v>
      </c>
      <c r="B1" s="2" t="s">
        <v>1</v>
      </c>
    </row>
    <row r="2" spans="1:124" ht="15" customHeight="1">
      <c r="A2" s="4" t="s">
        <v>2</v>
      </c>
      <c r="B2" s="4" t="s">
        <v>3</v>
      </c>
      <c r="C2" s="5" t="s">
        <v>4</v>
      </c>
      <c r="D2" s="6" t="s">
        <v>5</v>
      </c>
      <c r="E2" s="30" t="s">
        <v>6</v>
      </c>
      <c r="F2" s="34" t="s">
        <v>212</v>
      </c>
      <c r="G2" s="34" t="s">
        <v>214</v>
      </c>
      <c r="H2" s="32" t="s">
        <v>215</v>
      </c>
      <c r="I2" s="7" t="s">
        <v>217</v>
      </c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</row>
    <row r="3" spans="1:124" ht="15" customHeight="1">
      <c r="A3" s="9" t="s">
        <v>7</v>
      </c>
      <c r="B3" s="9" t="s">
        <v>8</v>
      </c>
      <c r="C3" s="10">
        <v>3.5999999999999996</v>
      </c>
      <c r="D3" s="6">
        <v>0.3</v>
      </c>
      <c r="E3" s="31">
        <f>C3+D3</f>
        <v>3.8999999999999995</v>
      </c>
      <c r="F3" s="35">
        <v>7</v>
      </c>
      <c r="G3" s="35">
        <v>9</v>
      </c>
      <c r="H3" s="33">
        <f>(2*E3+3*(F3+G3))/8</f>
        <v>6.9749999999999996</v>
      </c>
      <c r="I3" s="36"/>
      <c r="J3" s="6">
        <f>IF(E3*F3*G3=0,,H3)</f>
        <v>6.9749999999999996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</row>
    <row r="4" spans="1:124" ht="15" customHeight="1">
      <c r="A4" s="9" t="s">
        <v>9</v>
      </c>
      <c r="B4" s="9" t="s">
        <v>10</v>
      </c>
      <c r="C4" s="10">
        <v>3.5999999999999996</v>
      </c>
      <c r="D4" s="6">
        <v>2.4</v>
      </c>
      <c r="E4" s="31">
        <f>C4+D4</f>
        <v>6</v>
      </c>
      <c r="F4" s="35"/>
      <c r="G4" s="35"/>
      <c r="H4" s="33">
        <f t="shared" ref="H4:H67" si="0">(2*E4+3*(F4+G4))/8</f>
        <v>1.5</v>
      </c>
      <c r="I4" s="6"/>
      <c r="J4" s="6" t="str">
        <f>IF(E4*F4*G4=0,"?",H4)</f>
        <v>?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</row>
    <row r="5" spans="1:124" ht="15" customHeight="1">
      <c r="A5" s="9" t="s">
        <v>11</v>
      </c>
      <c r="B5" s="9" t="s">
        <v>12</v>
      </c>
      <c r="C5" s="10"/>
      <c r="D5" s="6"/>
      <c r="E5" s="31"/>
      <c r="F5" s="35">
        <v>5</v>
      </c>
      <c r="G5" s="35">
        <v>5</v>
      </c>
      <c r="H5" s="33">
        <f t="shared" si="0"/>
        <v>3.75</v>
      </c>
      <c r="I5" s="6"/>
      <c r="J5" s="6" t="str">
        <f t="shared" ref="J5:J68" si="1">IF(E5*F5*G5=0,"?",H5)</f>
        <v>?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</row>
    <row r="6" spans="1:124" ht="15" customHeight="1">
      <c r="A6" s="9" t="s">
        <v>13</v>
      </c>
      <c r="B6" s="9" t="s">
        <v>14</v>
      </c>
      <c r="C6" s="10">
        <v>7.1999999999999993</v>
      </c>
      <c r="D6" s="6">
        <v>2.8</v>
      </c>
      <c r="E6" s="31">
        <f t="shared" ref="E6:E16" si="2">C6+D6</f>
        <v>10</v>
      </c>
      <c r="F6" s="35">
        <v>9</v>
      </c>
      <c r="G6" s="35">
        <v>10</v>
      </c>
      <c r="H6" s="33">
        <f t="shared" si="0"/>
        <v>9.625</v>
      </c>
      <c r="I6" s="36"/>
      <c r="J6" s="6">
        <f t="shared" si="1"/>
        <v>9.625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</row>
    <row r="7" spans="1:124" ht="15" customHeight="1">
      <c r="A7" s="9" t="s">
        <v>15</v>
      </c>
      <c r="B7" s="9" t="s">
        <v>16</v>
      </c>
      <c r="C7" s="10">
        <v>4.8</v>
      </c>
      <c r="D7" s="6">
        <v>0.3</v>
      </c>
      <c r="E7" s="31">
        <f t="shared" si="2"/>
        <v>5.0999999999999996</v>
      </c>
      <c r="F7" s="35">
        <v>8</v>
      </c>
      <c r="G7" s="35">
        <v>6</v>
      </c>
      <c r="H7" s="33">
        <f t="shared" si="0"/>
        <v>6.5250000000000004</v>
      </c>
      <c r="I7" s="36"/>
      <c r="J7" s="6">
        <f t="shared" si="1"/>
        <v>6.5250000000000004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</row>
    <row r="8" spans="1:124" ht="15" customHeight="1">
      <c r="A8" s="9" t="s">
        <v>17</v>
      </c>
      <c r="B8" s="9" t="s">
        <v>18</v>
      </c>
      <c r="C8" s="10">
        <v>4.8</v>
      </c>
      <c r="D8" s="6">
        <v>2.8</v>
      </c>
      <c r="E8" s="31">
        <f t="shared" si="2"/>
        <v>7.6</v>
      </c>
      <c r="F8" s="35">
        <v>9</v>
      </c>
      <c r="G8" s="35">
        <v>6</v>
      </c>
      <c r="H8" s="33">
        <f t="shared" si="0"/>
        <v>7.5250000000000004</v>
      </c>
      <c r="I8" s="36"/>
      <c r="J8" s="6">
        <f t="shared" si="1"/>
        <v>7.5250000000000004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</row>
    <row r="9" spans="1:124" ht="15" customHeight="1">
      <c r="A9" s="9" t="s">
        <v>19</v>
      </c>
      <c r="B9" s="9" t="s">
        <v>20</v>
      </c>
      <c r="C9" s="10">
        <v>2.4</v>
      </c>
      <c r="D9" s="6">
        <v>0.5</v>
      </c>
      <c r="E9" s="31">
        <f t="shared" si="2"/>
        <v>2.9</v>
      </c>
      <c r="F9" s="35">
        <v>8</v>
      </c>
      <c r="G9" s="35">
        <v>6</v>
      </c>
      <c r="H9" s="33">
        <f t="shared" si="0"/>
        <v>5.9749999999999996</v>
      </c>
      <c r="I9" s="36"/>
      <c r="J9" s="6">
        <f t="shared" si="1"/>
        <v>5.9749999999999996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</row>
    <row r="10" spans="1:124" ht="15" customHeight="1">
      <c r="A10" s="9" t="s">
        <v>21</v>
      </c>
      <c r="B10" s="9" t="s">
        <v>22</v>
      </c>
      <c r="C10" s="10">
        <v>3.5999999999999996</v>
      </c>
      <c r="D10" s="6">
        <v>1</v>
      </c>
      <c r="E10" s="31">
        <f t="shared" si="2"/>
        <v>4.5999999999999996</v>
      </c>
      <c r="F10" s="35">
        <v>8</v>
      </c>
      <c r="G10" s="35">
        <v>7</v>
      </c>
      <c r="H10" s="33">
        <f t="shared" si="0"/>
        <v>6.7750000000000004</v>
      </c>
      <c r="I10" s="36"/>
      <c r="J10" s="6">
        <f t="shared" si="1"/>
        <v>6.7750000000000004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</row>
    <row r="11" spans="1:124" ht="15" customHeight="1">
      <c r="A11" s="9" t="s">
        <v>23</v>
      </c>
      <c r="B11" s="9" t="s">
        <v>24</v>
      </c>
      <c r="C11" s="10">
        <v>6</v>
      </c>
      <c r="D11" s="6">
        <v>2.8</v>
      </c>
      <c r="E11" s="31">
        <f t="shared" si="2"/>
        <v>8.8000000000000007</v>
      </c>
      <c r="F11" s="35">
        <v>10</v>
      </c>
      <c r="G11" s="35">
        <v>10</v>
      </c>
      <c r="H11" s="33">
        <f t="shared" si="0"/>
        <v>9.6999999999999993</v>
      </c>
      <c r="I11" s="36"/>
      <c r="J11" s="6">
        <f t="shared" si="1"/>
        <v>9.6999999999999993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</row>
    <row r="12" spans="1:124" ht="15" customHeight="1">
      <c r="A12" s="9" t="s">
        <v>25</v>
      </c>
      <c r="B12" s="9" t="s">
        <v>26</v>
      </c>
      <c r="C12" s="10">
        <v>2.4</v>
      </c>
      <c r="D12" s="6">
        <v>2.4</v>
      </c>
      <c r="E12" s="31">
        <f t="shared" si="2"/>
        <v>4.8</v>
      </c>
      <c r="F12" s="35">
        <v>6</v>
      </c>
      <c r="G12" s="35">
        <v>9</v>
      </c>
      <c r="H12" s="33">
        <f t="shared" si="0"/>
        <v>6.8250000000000002</v>
      </c>
      <c r="I12" s="36"/>
      <c r="J12" s="6">
        <f t="shared" si="1"/>
        <v>6.8250000000000002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</row>
    <row r="13" spans="1:124" ht="15" customHeight="1">
      <c r="A13" s="9" t="s">
        <v>27</v>
      </c>
      <c r="B13" s="9" t="s">
        <v>28</v>
      </c>
      <c r="C13" s="10">
        <v>7.1999999999999993</v>
      </c>
      <c r="D13" s="6">
        <v>2.8</v>
      </c>
      <c r="E13" s="31">
        <f t="shared" si="2"/>
        <v>10</v>
      </c>
      <c r="F13" s="35">
        <v>9</v>
      </c>
      <c r="G13" s="35">
        <v>8</v>
      </c>
      <c r="H13" s="33">
        <f t="shared" si="0"/>
        <v>8.875</v>
      </c>
      <c r="I13" s="36"/>
      <c r="J13" s="6">
        <f t="shared" si="1"/>
        <v>8.875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</row>
    <row r="14" spans="1:124" ht="15" customHeight="1">
      <c r="A14" s="9" t="s">
        <v>29</v>
      </c>
      <c r="B14" s="9" t="s">
        <v>30</v>
      </c>
      <c r="C14" s="10">
        <v>6</v>
      </c>
      <c r="D14" s="6">
        <v>0.2</v>
      </c>
      <c r="E14" s="31">
        <f t="shared" si="2"/>
        <v>6.2</v>
      </c>
      <c r="F14" s="35">
        <v>8</v>
      </c>
      <c r="G14" s="35">
        <v>6</v>
      </c>
      <c r="H14" s="33">
        <f t="shared" si="0"/>
        <v>6.8</v>
      </c>
      <c r="I14" s="36"/>
      <c r="J14" s="6">
        <f t="shared" si="1"/>
        <v>6.8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</row>
    <row r="15" spans="1:124" ht="15" customHeight="1">
      <c r="A15" s="9" t="s">
        <v>31</v>
      </c>
      <c r="B15" s="9" t="s">
        <v>32</v>
      </c>
      <c r="C15" s="10">
        <v>1.2</v>
      </c>
      <c r="D15" s="6">
        <v>0.2</v>
      </c>
      <c r="E15" s="31">
        <f t="shared" si="2"/>
        <v>1.4</v>
      </c>
      <c r="F15" s="35"/>
      <c r="G15" s="35"/>
      <c r="H15" s="33">
        <f t="shared" si="0"/>
        <v>0.35</v>
      </c>
      <c r="I15" s="6"/>
      <c r="J15" s="6" t="str">
        <f t="shared" si="1"/>
        <v>?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</row>
    <row r="16" spans="1:124" ht="15" customHeight="1">
      <c r="A16" s="9" t="s">
        <v>33</v>
      </c>
      <c r="B16" s="9" t="s">
        <v>34</v>
      </c>
      <c r="C16" s="10">
        <v>4.8</v>
      </c>
      <c r="D16" s="6">
        <v>0.3</v>
      </c>
      <c r="E16" s="31">
        <f t="shared" si="2"/>
        <v>5.0999999999999996</v>
      </c>
      <c r="F16" s="35">
        <v>7</v>
      </c>
      <c r="G16" s="35">
        <v>8</v>
      </c>
      <c r="H16" s="33">
        <f t="shared" si="0"/>
        <v>6.9</v>
      </c>
      <c r="I16" s="36"/>
      <c r="J16" s="6">
        <f t="shared" si="1"/>
        <v>6.9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</row>
    <row r="17" spans="1:124" ht="15" customHeight="1">
      <c r="A17" s="9" t="s">
        <v>35</v>
      </c>
      <c r="B17" s="9" t="s">
        <v>36</v>
      </c>
      <c r="C17" s="10"/>
      <c r="D17" s="6"/>
      <c r="E17" s="31"/>
      <c r="F17" s="35"/>
      <c r="G17" s="35"/>
      <c r="H17" s="33">
        <f t="shared" si="0"/>
        <v>0</v>
      </c>
      <c r="I17" s="6"/>
      <c r="J17" s="6" t="str">
        <f t="shared" si="1"/>
        <v>?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</row>
    <row r="18" spans="1:124" ht="15" customHeight="1">
      <c r="A18" s="9" t="s">
        <v>37</v>
      </c>
      <c r="B18" s="9" t="s">
        <v>38</v>
      </c>
      <c r="C18" s="10">
        <v>0</v>
      </c>
      <c r="D18" s="6">
        <v>0</v>
      </c>
      <c r="E18" s="31">
        <f t="shared" ref="E18:E49" si="3">C18+D18</f>
        <v>0</v>
      </c>
      <c r="F18" s="35">
        <v>3</v>
      </c>
      <c r="G18" s="35"/>
      <c r="H18" s="33">
        <f t="shared" si="0"/>
        <v>1.125</v>
      </c>
      <c r="I18" s="6"/>
      <c r="J18" s="6" t="str">
        <f t="shared" si="1"/>
        <v>?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</row>
    <row r="19" spans="1:124" ht="15" customHeight="1">
      <c r="A19" s="9" t="s">
        <v>39</v>
      </c>
      <c r="B19" s="9" t="s">
        <v>40</v>
      </c>
      <c r="C19" s="10">
        <v>7.1999999999999993</v>
      </c>
      <c r="D19" s="6">
        <v>2.8</v>
      </c>
      <c r="E19" s="31">
        <f t="shared" si="3"/>
        <v>10</v>
      </c>
      <c r="F19" s="35">
        <v>7</v>
      </c>
      <c r="G19" s="35">
        <v>9</v>
      </c>
      <c r="H19" s="33">
        <f t="shared" si="0"/>
        <v>8.5</v>
      </c>
      <c r="I19" s="36"/>
      <c r="J19" s="6">
        <f t="shared" si="1"/>
        <v>8.5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</row>
    <row r="20" spans="1:124" ht="15" customHeight="1">
      <c r="A20" s="9" t="s">
        <v>41</v>
      </c>
      <c r="B20" s="9" t="s">
        <v>42</v>
      </c>
      <c r="C20" s="10">
        <v>6</v>
      </c>
      <c r="D20" s="6">
        <v>0.8</v>
      </c>
      <c r="E20" s="31">
        <f t="shared" si="3"/>
        <v>6.8</v>
      </c>
      <c r="F20" s="35">
        <v>4</v>
      </c>
      <c r="G20" s="35">
        <v>7</v>
      </c>
      <c r="H20" s="33">
        <f t="shared" si="0"/>
        <v>5.8250000000000002</v>
      </c>
      <c r="I20" s="36"/>
      <c r="J20" s="6">
        <f t="shared" si="1"/>
        <v>5.8250000000000002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</row>
    <row r="21" spans="1:124" ht="15" customHeight="1">
      <c r="A21" s="9" t="s">
        <v>43</v>
      </c>
      <c r="B21" s="9" t="s">
        <v>44</v>
      </c>
      <c r="C21" s="10">
        <v>6</v>
      </c>
      <c r="D21" s="6">
        <v>0.9</v>
      </c>
      <c r="E21" s="31">
        <f t="shared" si="3"/>
        <v>6.9</v>
      </c>
      <c r="F21" s="35">
        <v>8</v>
      </c>
      <c r="G21" s="35">
        <v>8</v>
      </c>
      <c r="H21" s="33">
        <f t="shared" si="0"/>
        <v>7.7249999999999996</v>
      </c>
      <c r="I21" s="36"/>
      <c r="J21" s="6">
        <f t="shared" si="1"/>
        <v>7.7249999999999996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</row>
    <row r="22" spans="1:124" ht="15" customHeight="1">
      <c r="A22" s="9" t="s">
        <v>45</v>
      </c>
      <c r="B22" s="9" t="s">
        <v>46</v>
      </c>
      <c r="C22" s="10">
        <v>6</v>
      </c>
      <c r="D22" s="6">
        <v>1.4</v>
      </c>
      <c r="E22" s="31">
        <f t="shared" si="3"/>
        <v>7.4</v>
      </c>
      <c r="F22" s="35">
        <v>7</v>
      </c>
      <c r="G22" s="35">
        <v>9</v>
      </c>
      <c r="H22" s="33">
        <f t="shared" si="0"/>
        <v>7.85</v>
      </c>
      <c r="I22" s="36"/>
      <c r="J22" s="6">
        <f t="shared" si="1"/>
        <v>7.85</v>
      </c>
      <c r="K22" s="8" t="s">
        <v>216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</row>
    <row r="23" spans="1:124" ht="15" customHeight="1">
      <c r="A23" s="9" t="s">
        <v>47</v>
      </c>
      <c r="B23" s="9" t="s">
        <v>48</v>
      </c>
      <c r="C23" s="10">
        <v>2.4</v>
      </c>
      <c r="D23" s="6">
        <v>0.2</v>
      </c>
      <c r="E23" s="31">
        <f t="shared" si="3"/>
        <v>2.6</v>
      </c>
      <c r="F23" s="35">
        <v>2</v>
      </c>
      <c r="G23" s="35">
        <v>5</v>
      </c>
      <c r="H23" s="33">
        <f t="shared" si="0"/>
        <v>3.2749999999999999</v>
      </c>
      <c r="I23" s="36"/>
      <c r="J23" s="6">
        <f t="shared" si="1"/>
        <v>3.2749999999999999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</row>
    <row r="24" spans="1:124" ht="15" customHeight="1">
      <c r="A24" s="9" t="s">
        <v>49</v>
      </c>
      <c r="B24" s="9" t="s">
        <v>50</v>
      </c>
      <c r="C24" s="10">
        <v>6</v>
      </c>
      <c r="D24" s="6">
        <v>2.8</v>
      </c>
      <c r="E24" s="31">
        <f t="shared" si="3"/>
        <v>8.8000000000000007</v>
      </c>
      <c r="F24" s="35">
        <v>5</v>
      </c>
      <c r="G24" s="35">
        <v>8</v>
      </c>
      <c r="H24" s="33">
        <f t="shared" si="0"/>
        <v>7.0750000000000002</v>
      </c>
      <c r="I24" s="36"/>
      <c r="J24" s="6">
        <f t="shared" si="1"/>
        <v>7.0750000000000002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</row>
    <row r="25" spans="1:124" ht="15" customHeight="1">
      <c r="A25" s="9" t="s">
        <v>51</v>
      </c>
      <c r="B25" s="9" t="s">
        <v>52</v>
      </c>
      <c r="C25" s="10">
        <v>6</v>
      </c>
      <c r="D25" s="6">
        <v>1</v>
      </c>
      <c r="E25" s="31">
        <f t="shared" si="3"/>
        <v>7</v>
      </c>
      <c r="F25" s="35">
        <v>7</v>
      </c>
      <c r="G25" s="35">
        <v>10</v>
      </c>
      <c r="H25" s="33">
        <f t="shared" si="0"/>
        <v>8.125</v>
      </c>
      <c r="I25" s="36"/>
      <c r="J25" s="6">
        <f t="shared" si="1"/>
        <v>8.125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</row>
    <row r="26" spans="1:124" ht="15" customHeight="1">
      <c r="A26" s="9" t="s">
        <v>53</v>
      </c>
      <c r="B26" s="9" t="s">
        <v>54</v>
      </c>
      <c r="C26" s="10">
        <v>4.8</v>
      </c>
      <c r="D26" s="6">
        <v>1.4</v>
      </c>
      <c r="E26" s="31">
        <f t="shared" si="3"/>
        <v>6.1999999999999993</v>
      </c>
      <c r="F26" s="35">
        <v>8</v>
      </c>
      <c r="G26" s="35">
        <v>8</v>
      </c>
      <c r="H26" s="33">
        <f t="shared" si="0"/>
        <v>7.55</v>
      </c>
      <c r="I26" s="36"/>
      <c r="J26" s="6">
        <f t="shared" si="1"/>
        <v>7.55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</row>
    <row r="27" spans="1:124" ht="15" customHeight="1">
      <c r="A27" s="9" t="s">
        <v>55</v>
      </c>
      <c r="B27" s="9" t="s">
        <v>56</v>
      </c>
      <c r="C27" s="10">
        <v>6</v>
      </c>
      <c r="D27" s="6">
        <v>1.3</v>
      </c>
      <c r="E27" s="31">
        <f t="shared" si="3"/>
        <v>7.3</v>
      </c>
      <c r="F27" s="35">
        <v>8</v>
      </c>
      <c r="G27" s="35">
        <v>7</v>
      </c>
      <c r="H27" s="33">
        <f t="shared" si="0"/>
        <v>7.45</v>
      </c>
      <c r="I27" s="36"/>
      <c r="J27" s="6">
        <f t="shared" si="1"/>
        <v>7.45</v>
      </c>
      <c r="K27" s="8" t="s">
        <v>213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</row>
    <row r="28" spans="1:124" ht="15" customHeight="1">
      <c r="A28" s="9" t="s">
        <v>57</v>
      </c>
      <c r="B28" s="9" t="s">
        <v>58</v>
      </c>
      <c r="C28" s="10">
        <v>0</v>
      </c>
      <c r="D28" s="6">
        <v>0</v>
      </c>
      <c r="E28" s="31">
        <f t="shared" si="3"/>
        <v>0</v>
      </c>
      <c r="F28" s="35"/>
      <c r="G28" s="35">
        <v>6</v>
      </c>
      <c r="H28" s="33">
        <f t="shared" si="0"/>
        <v>2.25</v>
      </c>
      <c r="I28" s="6"/>
      <c r="J28" s="6" t="str">
        <f t="shared" si="1"/>
        <v>?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</row>
    <row r="29" spans="1:124" ht="15" customHeight="1">
      <c r="A29" s="9" t="s">
        <v>59</v>
      </c>
      <c r="B29" s="9" t="s">
        <v>60</v>
      </c>
      <c r="C29" s="10">
        <v>7.1999999999999993</v>
      </c>
      <c r="D29" s="6">
        <v>2.8</v>
      </c>
      <c r="E29" s="31">
        <f t="shared" si="3"/>
        <v>10</v>
      </c>
      <c r="F29" s="35">
        <v>10</v>
      </c>
      <c r="G29" s="35">
        <v>10</v>
      </c>
      <c r="H29" s="33">
        <f t="shared" si="0"/>
        <v>10</v>
      </c>
      <c r="I29" s="36"/>
      <c r="J29" s="6">
        <f t="shared" si="1"/>
        <v>10</v>
      </c>
      <c r="K29" s="8" t="s">
        <v>216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</row>
    <row r="30" spans="1:124" ht="15" customHeight="1">
      <c r="A30" s="9" t="s">
        <v>61</v>
      </c>
      <c r="B30" s="9" t="s">
        <v>62</v>
      </c>
      <c r="C30" s="10">
        <v>7.1999999999999993</v>
      </c>
      <c r="D30" s="6">
        <v>2.2000000000000002</v>
      </c>
      <c r="E30" s="31">
        <f t="shared" si="3"/>
        <v>9.3999999999999986</v>
      </c>
      <c r="F30" s="35">
        <v>8</v>
      </c>
      <c r="G30" s="35">
        <v>10</v>
      </c>
      <c r="H30" s="33">
        <f t="shared" si="0"/>
        <v>9.1</v>
      </c>
      <c r="I30" s="36"/>
      <c r="J30" s="6">
        <f t="shared" si="1"/>
        <v>9.1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</row>
    <row r="31" spans="1:124" ht="15" customHeight="1">
      <c r="A31" s="9" t="s">
        <v>63</v>
      </c>
      <c r="B31" s="9" t="s">
        <v>64</v>
      </c>
      <c r="C31" s="10">
        <v>7.1999999999999993</v>
      </c>
      <c r="D31" s="6">
        <v>1.4</v>
      </c>
      <c r="E31" s="31">
        <f t="shared" si="3"/>
        <v>8.6</v>
      </c>
      <c r="F31" s="35">
        <v>5</v>
      </c>
      <c r="G31" s="35">
        <v>7</v>
      </c>
      <c r="H31" s="33">
        <f t="shared" si="0"/>
        <v>6.65</v>
      </c>
      <c r="I31" s="36"/>
      <c r="J31" s="6">
        <f t="shared" si="1"/>
        <v>6.65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</row>
    <row r="32" spans="1:124" ht="15" customHeight="1">
      <c r="A32" s="9" t="s">
        <v>65</v>
      </c>
      <c r="B32" s="9" t="s">
        <v>66</v>
      </c>
      <c r="C32" s="10">
        <v>2.4</v>
      </c>
      <c r="D32" s="6">
        <v>0</v>
      </c>
      <c r="E32" s="31">
        <f t="shared" si="3"/>
        <v>2.4</v>
      </c>
      <c r="F32" s="35">
        <v>4</v>
      </c>
      <c r="G32" s="35">
        <v>8</v>
      </c>
      <c r="H32" s="33">
        <f t="shared" si="0"/>
        <v>5.0999999999999996</v>
      </c>
      <c r="I32" s="36"/>
      <c r="J32" s="6">
        <f t="shared" si="1"/>
        <v>5.0999999999999996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</row>
    <row r="33" spans="1:124" ht="15" customHeight="1">
      <c r="A33" s="9" t="s">
        <v>67</v>
      </c>
      <c r="B33" s="9" t="s">
        <v>68</v>
      </c>
      <c r="C33" s="10">
        <v>1.2</v>
      </c>
      <c r="D33" s="6">
        <v>0</v>
      </c>
      <c r="E33" s="31">
        <f t="shared" si="3"/>
        <v>1.2</v>
      </c>
      <c r="F33" s="35">
        <v>7</v>
      </c>
      <c r="G33" s="35"/>
      <c r="H33" s="33">
        <f t="shared" si="0"/>
        <v>2.9249999999999998</v>
      </c>
      <c r="I33" s="6"/>
      <c r="J33" s="6" t="str">
        <f t="shared" si="1"/>
        <v>?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</row>
    <row r="34" spans="1:124" ht="15" customHeight="1">
      <c r="A34" s="9" t="s">
        <v>69</v>
      </c>
      <c r="B34" s="9" t="s">
        <v>70</v>
      </c>
      <c r="C34" s="10">
        <v>3.5999999999999996</v>
      </c>
      <c r="D34" s="6">
        <v>1</v>
      </c>
      <c r="E34" s="31">
        <f t="shared" si="3"/>
        <v>4.5999999999999996</v>
      </c>
      <c r="F34" s="35">
        <v>2</v>
      </c>
      <c r="G34" s="35">
        <v>7</v>
      </c>
      <c r="H34" s="33">
        <f t="shared" si="0"/>
        <v>4.5250000000000004</v>
      </c>
      <c r="I34" s="36"/>
      <c r="J34" s="6">
        <f t="shared" si="1"/>
        <v>4.5250000000000004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</row>
    <row r="35" spans="1:124" ht="15" customHeight="1">
      <c r="A35" s="9" t="s">
        <v>71</v>
      </c>
      <c r="B35" s="9" t="s">
        <v>72</v>
      </c>
      <c r="C35" s="10">
        <v>7.1999999999999993</v>
      </c>
      <c r="D35" s="6">
        <v>2.8</v>
      </c>
      <c r="E35" s="31">
        <f t="shared" si="3"/>
        <v>10</v>
      </c>
      <c r="F35" s="35">
        <v>9</v>
      </c>
      <c r="G35" s="35">
        <v>7</v>
      </c>
      <c r="H35" s="33">
        <f t="shared" si="0"/>
        <v>8.5</v>
      </c>
      <c r="I35" s="36"/>
      <c r="J35" s="6">
        <f t="shared" si="1"/>
        <v>8.5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</row>
    <row r="36" spans="1:124" ht="15" customHeight="1">
      <c r="A36" s="9" t="s">
        <v>73</v>
      </c>
      <c r="B36" s="9" t="s">
        <v>74</v>
      </c>
      <c r="C36" s="10">
        <v>3.5999999999999996</v>
      </c>
      <c r="D36" s="6">
        <v>1.4</v>
      </c>
      <c r="E36" s="31">
        <f t="shared" si="3"/>
        <v>5</v>
      </c>
      <c r="F36" s="35">
        <v>5</v>
      </c>
      <c r="G36" s="35">
        <v>7</v>
      </c>
      <c r="H36" s="33">
        <f t="shared" si="0"/>
        <v>5.75</v>
      </c>
      <c r="I36" s="36"/>
      <c r="J36" s="6">
        <f t="shared" si="1"/>
        <v>5.75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</row>
    <row r="37" spans="1:124" ht="15" customHeight="1">
      <c r="A37" s="9" t="s">
        <v>75</v>
      </c>
      <c r="B37" s="9" t="s">
        <v>76</v>
      </c>
      <c r="C37" s="10">
        <v>6</v>
      </c>
      <c r="D37" s="6">
        <v>0</v>
      </c>
      <c r="E37" s="31">
        <f t="shared" si="3"/>
        <v>6</v>
      </c>
      <c r="F37" s="35">
        <v>8</v>
      </c>
      <c r="G37" s="35">
        <v>8</v>
      </c>
      <c r="H37" s="33">
        <f t="shared" si="0"/>
        <v>7.5</v>
      </c>
      <c r="I37" s="36"/>
      <c r="J37" s="6">
        <f t="shared" si="1"/>
        <v>7.5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</row>
    <row r="38" spans="1:124" ht="15" customHeight="1">
      <c r="A38" s="9" t="s">
        <v>77</v>
      </c>
      <c r="B38" s="9" t="s">
        <v>78</v>
      </c>
      <c r="C38" s="10">
        <v>4.8</v>
      </c>
      <c r="D38" s="6">
        <v>0.2</v>
      </c>
      <c r="E38" s="31">
        <f t="shared" si="3"/>
        <v>5</v>
      </c>
      <c r="F38" s="35">
        <v>5</v>
      </c>
      <c r="G38" s="35">
        <v>8</v>
      </c>
      <c r="H38" s="33">
        <f t="shared" si="0"/>
        <v>6.125</v>
      </c>
      <c r="I38" s="36"/>
      <c r="J38" s="6">
        <f t="shared" si="1"/>
        <v>6.125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</row>
    <row r="39" spans="1:124" ht="15" customHeight="1">
      <c r="A39" s="9" t="s">
        <v>79</v>
      </c>
      <c r="B39" s="9" t="s">
        <v>80</v>
      </c>
      <c r="C39" s="10">
        <v>4.8</v>
      </c>
      <c r="D39" s="6">
        <v>1</v>
      </c>
      <c r="E39" s="31">
        <f t="shared" si="3"/>
        <v>5.8</v>
      </c>
      <c r="F39" s="35">
        <v>7</v>
      </c>
      <c r="G39" s="35">
        <v>8</v>
      </c>
      <c r="H39" s="33">
        <f t="shared" si="0"/>
        <v>7.0750000000000002</v>
      </c>
      <c r="I39" s="36"/>
      <c r="J39" s="6">
        <f t="shared" si="1"/>
        <v>7.0750000000000002</v>
      </c>
      <c r="K39" s="8" t="s">
        <v>213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</row>
    <row r="40" spans="1:124" ht="15" customHeight="1">
      <c r="A40" s="9" t="s">
        <v>81</v>
      </c>
      <c r="B40" s="9" t="s">
        <v>82</v>
      </c>
      <c r="C40" s="10">
        <v>3.5999999999999996</v>
      </c>
      <c r="D40" s="6">
        <v>0</v>
      </c>
      <c r="E40" s="31">
        <f t="shared" si="3"/>
        <v>3.5999999999999996</v>
      </c>
      <c r="F40" s="35">
        <v>4</v>
      </c>
      <c r="G40" s="35">
        <v>8</v>
      </c>
      <c r="H40" s="33">
        <f t="shared" si="0"/>
        <v>5.4</v>
      </c>
      <c r="I40" s="36"/>
      <c r="J40" s="6">
        <f t="shared" si="1"/>
        <v>5.4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</row>
    <row r="41" spans="1:124" ht="15" customHeight="1">
      <c r="A41" s="9" t="s">
        <v>83</v>
      </c>
      <c r="B41" s="9" t="s">
        <v>84</v>
      </c>
      <c r="C41" s="10">
        <v>4.8</v>
      </c>
      <c r="D41" s="6">
        <v>2.4</v>
      </c>
      <c r="E41" s="31">
        <f t="shared" si="3"/>
        <v>7.1999999999999993</v>
      </c>
      <c r="F41" s="35">
        <v>9</v>
      </c>
      <c r="G41" s="35">
        <v>10</v>
      </c>
      <c r="H41" s="33">
        <f t="shared" si="0"/>
        <v>8.9250000000000007</v>
      </c>
      <c r="I41" s="36"/>
      <c r="J41" s="6">
        <f t="shared" si="1"/>
        <v>8.9250000000000007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</row>
    <row r="42" spans="1:124" ht="15" customHeight="1">
      <c r="A42" s="9" t="s">
        <v>85</v>
      </c>
      <c r="B42" s="9" t="s">
        <v>86</v>
      </c>
      <c r="C42" s="10">
        <v>2.4</v>
      </c>
      <c r="D42" s="6">
        <v>0.2</v>
      </c>
      <c r="E42" s="31">
        <f t="shared" si="3"/>
        <v>2.6</v>
      </c>
      <c r="F42" s="35">
        <v>3</v>
      </c>
      <c r="G42" s="35">
        <v>3</v>
      </c>
      <c r="H42" s="33">
        <f t="shared" si="0"/>
        <v>2.9</v>
      </c>
      <c r="I42" s="36"/>
      <c r="J42" s="6">
        <f t="shared" si="1"/>
        <v>2.9</v>
      </c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</row>
    <row r="43" spans="1:124" ht="15" customHeight="1">
      <c r="A43" s="9" t="s">
        <v>87</v>
      </c>
      <c r="B43" s="9" t="s">
        <v>88</v>
      </c>
      <c r="C43" s="10">
        <v>3.5999999999999996</v>
      </c>
      <c r="D43" s="6">
        <v>0.5</v>
      </c>
      <c r="E43" s="31">
        <f t="shared" si="3"/>
        <v>4.0999999999999996</v>
      </c>
      <c r="F43" s="35">
        <v>8</v>
      </c>
      <c r="G43" s="35"/>
      <c r="H43" s="33">
        <f t="shared" si="0"/>
        <v>4.0250000000000004</v>
      </c>
      <c r="I43" s="6"/>
      <c r="J43" s="6" t="str">
        <f t="shared" si="1"/>
        <v>?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</row>
    <row r="44" spans="1:124" ht="15" customHeight="1">
      <c r="A44" s="9" t="s">
        <v>89</v>
      </c>
      <c r="B44" s="9" t="s">
        <v>90</v>
      </c>
      <c r="C44" s="10">
        <v>4.8</v>
      </c>
      <c r="D44" s="6">
        <v>2</v>
      </c>
      <c r="E44" s="31">
        <f t="shared" si="3"/>
        <v>6.8</v>
      </c>
      <c r="F44" s="35">
        <v>7</v>
      </c>
      <c r="G44" s="35">
        <v>8</v>
      </c>
      <c r="H44" s="33">
        <f t="shared" si="0"/>
        <v>7.3250000000000002</v>
      </c>
      <c r="I44" s="36"/>
      <c r="J44" s="6">
        <f t="shared" si="1"/>
        <v>7.3250000000000002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</row>
    <row r="45" spans="1:124" ht="15" customHeight="1">
      <c r="A45" s="9" t="s">
        <v>91</v>
      </c>
      <c r="B45" s="9" t="s">
        <v>92</v>
      </c>
      <c r="C45" s="10">
        <v>2.4</v>
      </c>
      <c r="D45" s="6">
        <v>1</v>
      </c>
      <c r="E45" s="31">
        <f t="shared" si="3"/>
        <v>3.4</v>
      </c>
      <c r="F45" s="35">
        <v>3</v>
      </c>
      <c r="G45" s="35">
        <v>8</v>
      </c>
      <c r="H45" s="33">
        <f t="shared" si="0"/>
        <v>4.9749999999999996</v>
      </c>
      <c r="I45" s="36"/>
      <c r="J45" s="6">
        <f t="shared" si="1"/>
        <v>4.9749999999999996</v>
      </c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</row>
    <row r="46" spans="1:124" ht="15" customHeight="1">
      <c r="A46" s="9" t="s">
        <v>93</v>
      </c>
      <c r="B46" s="9" t="s">
        <v>94</v>
      </c>
      <c r="C46" s="10">
        <v>6</v>
      </c>
      <c r="D46" s="6">
        <v>1.9</v>
      </c>
      <c r="E46" s="31">
        <f t="shared" si="3"/>
        <v>7.9</v>
      </c>
      <c r="F46" s="35">
        <v>5</v>
      </c>
      <c r="G46" s="35">
        <v>7</v>
      </c>
      <c r="H46" s="33">
        <f t="shared" si="0"/>
        <v>6.4749999999999996</v>
      </c>
      <c r="I46" s="36"/>
      <c r="J46" s="6">
        <f t="shared" si="1"/>
        <v>6.4749999999999996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</row>
    <row r="47" spans="1:124" ht="15" customHeight="1">
      <c r="A47" s="9" t="s">
        <v>95</v>
      </c>
      <c r="B47" s="9" t="s">
        <v>96</v>
      </c>
      <c r="C47" s="10">
        <v>4.8</v>
      </c>
      <c r="D47" s="6">
        <v>2.8</v>
      </c>
      <c r="E47" s="31">
        <f t="shared" si="3"/>
        <v>7.6</v>
      </c>
      <c r="F47" s="35">
        <v>6</v>
      </c>
      <c r="G47" s="35">
        <v>5</v>
      </c>
      <c r="H47" s="33">
        <f t="shared" si="0"/>
        <v>6.0250000000000004</v>
      </c>
      <c r="I47" s="36"/>
      <c r="J47" s="6">
        <f t="shared" si="1"/>
        <v>6.0250000000000004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</row>
    <row r="48" spans="1:124" ht="15" customHeight="1">
      <c r="A48" s="9" t="s">
        <v>97</v>
      </c>
      <c r="B48" s="9" t="s">
        <v>98</v>
      </c>
      <c r="C48" s="10">
        <v>7.1999999999999993</v>
      </c>
      <c r="D48" s="6">
        <v>2.1</v>
      </c>
      <c r="E48" s="31">
        <f t="shared" si="3"/>
        <v>9.2999999999999989</v>
      </c>
      <c r="F48" s="35"/>
      <c r="G48" s="35"/>
      <c r="H48" s="33">
        <f t="shared" si="0"/>
        <v>2.3249999999999997</v>
      </c>
      <c r="I48" s="6"/>
      <c r="J48" s="6" t="str">
        <f t="shared" si="1"/>
        <v>?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</row>
    <row r="49" spans="1:124" ht="15" customHeight="1">
      <c r="A49" s="9" t="s">
        <v>99</v>
      </c>
      <c r="B49" s="9" t="s">
        <v>100</v>
      </c>
      <c r="C49" s="10">
        <v>3.5999999999999996</v>
      </c>
      <c r="D49" s="6">
        <v>1</v>
      </c>
      <c r="E49" s="31">
        <f t="shared" si="3"/>
        <v>4.5999999999999996</v>
      </c>
      <c r="F49" s="35">
        <v>5</v>
      </c>
      <c r="G49" s="35">
        <v>6</v>
      </c>
      <c r="H49" s="33">
        <f t="shared" si="0"/>
        <v>5.2750000000000004</v>
      </c>
      <c r="I49" s="36"/>
      <c r="J49" s="6">
        <f t="shared" si="1"/>
        <v>5.2750000000000004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</row>
    <row r="50" spans="1:124" ht="15" customHeight="1">
      <c r="A50" s="9" t="s">
        <v>101</v>
      </c>
      <c r="B50" s="9" t="s">
        <v>102</v>
      </c>
      <c r="C50" s="10">
        <v>6</v>
      </c>
      <c r="D50" s="6">
        <v>2.8</v>
      </c>
      <c r="E50" s="31">
        <f t="shared" ref="E50:E75" si="4">C50+D50</f>
        <v>8.8000000000000007</v>
      </c>
      <c r="F50" s="35">
        <v>9</v>
      </c>
      <c r="G50" s="35">
        <v>7</v>
      </c>
      <c r="H50" s="33">
        <f t="shared" si="0"/>
        <v>8.1999999999999993</v>
      </c>
      <c r="I50" s="36"/>
      <c r="J50" s="6">
        <f t="shared" si="1"/>
        <v>8.1999999999999993</v>
      </c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</row>
    <row r="51" spans="1:124" ht="15" customHeight="1">
      <c r="A51" s="9" t="s">
        <v>103</v>
      </c>
      <c r="B51" s="9" t="s">
        <v>104</v>
      </c>
      <c r="C51" s="10">
        <v>3.5999999999999996</v>
      </c>
      <c r="D51" s="6">
        <v>1</v>
      </c>
      <c r="E51" s="31">
        <f t="shared" si="4"/>
        <v>4.5999999999999996</v>
      </c>
      <c r="F51" s="35">
        <v>2</v>
      </c>
      <c r="G51" s="35">
        <v>4</v>
      </c>
      <c r="H51" s="33">
        <f t="shared" si="0"/>
        <v>3.4</v>
      </c>
      <c r="I51" s="36"/>
      <c r="J51" s="6">
        <f t="shared" si="1"/>
        <v>3.4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</row>
    <row r="52" spans="1:124" ht="15" customHeight="1">
      <c r="A52" s="9" t="s">
        <v>105</v>
      </c>
      <c r="B52" s="9" t="s">
        <v>106</v>
      </c>
      <c r="C52" s="10">
        <v>4.8</v>
      </c>
      <c r="D52" s="6">
        <v>1</v>
      </c>
      <c r="E52" s="31">
        <f t="shared" si="4"/>
        <v>5.8</v>
      </c>
      <c r="F52" s="35"/>
      <c r="G52" s="35"/>
      <c r="H52" s="33">
        <f t="shared" si="0"/>
        <v>1.45</v>
      </c>
      <c r="I52" s="6"/>
      <c r="J52" s="6" t="str">
        <f t="shared" si="1"/>
        <v>?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</row>
    <row r="53" spans="1:124" ht="15" customHeight="1">
      <c r="A53" s="9" t="s">
        <v>107</v>
      </c>
      <c r="B53" s="9" t="s">
        <v>108</v>
      </c>
      <c r="C53" s="10">
        <v>3.5999999999999996</v>
      </c>
      <c r="D53" s="6">
        <v>1.1000000000000001</v>
      </c>
      <c r="E53" s="31">
        <f t="shared" si="4"/>
        <v>4.6999999999999993</v>
      </c>
      <c r="F53" s="35">
        <v>3</v>
      </c>
      <c r="G53" s="35">
        <v>8</v>
      </c>
      <c r="H53" s="33">
        <f t="shared" si="0"/>
        <v>5.3</v>
      </c>
      <c r="I53" s="36"/>
      <c r="J53" s="6">
        <f t="shared" si="1"/>
        <v>5.3</v>
      </c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</row>
    <row r="54" spans="1:124" ht="15" customHeight="1">
      <c r="A54" s="9" t="s">
        <v>109</v>
      </c>
      <c r="B54" s="9" t="s">
        <v>110</v>
      </c>
      <c r="C54" s="10">
        <v>7.1999999999999993</v>
      </c>
      <c r="D54" s="6">
        <v>2.4</v>
      </c>
      <c r="E54" s="31">
        <f t="shared" si="4"/>
        <v>9.6</v>
      </c>
      <c r="F54" s="35">
        <v>7</v>
      </c>
      <c r="G54" s="35">
        <v>10</v>
      </c>
      <c r="H54" s="33">
        <f t="shared" si="0"/>
        <v>8.7750000000000004</v>
      </c>
      <c r="I54" s="36"/>
      <c r="J54" s="6">
        <f t="shared" si="1"/>
        <v>8.7750000000000004</v>
      </c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</row>
    <row r="55" spans="1:124" ht="15" customHeight="1">
      <c r="A55" s="9" t="s">
        <v>111</v>
      </c>
      <c r="B55" s="9" t="s">
        <v>112</v>
      </c>
      <c r="C55" s="10">
        <v>6</v>
      </c>
      <c r="D55" s="6">
        <v>1.9</v>
      </c>
      <c r="E55" s="31">
        <f t="shared" si="4"/>
        <v>7.9</v>
      </c>
      <c r="F55" s="35">
        <v>8</v>
      </c>
      <c r="G55" s="35">
        <v>7</v>
      </c>
      <c r="H55" s="33">
        <f t="shared" si="0"/>
        <v>7.6</v>
      </c>
      <c r="I55" s="36"/>
      <c r="J55" s="6">
        <f t="shared" si="1"/>
        <v>7.6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</row>
    <row r="56" spans="1:124" ht="15" customHeight="1">
      <c r="A56" s="9" t="s">
        <v>113</v>
      </c>
      <c r="B56" s="9" t="s">
        <v>114</v>
      </c>
      <c r="C56" s="10">
        <v>7.1999999999999993</v>
      </c>
      <c r="D56" s="6">
        <v>2.8</v>
      </c>
      <c r="E56" s="31">
        <f t="shared" si="4"/>
        <v>10</v>
      </c>
      <c r="F56" s="35">
        <v>9</v>
      </c>
      <c r="G56" s="35">
        <v>10</v>
      </c>
      <c r="H56" s="33">
        <f t="shared" si="0"/>
        <v>9.625</v>
      </c>
      <c r="I56" s="36"/>
      <c r="J56" s="6">
        <f t="shared" si="1"/>
        <v>9.625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</row>
    <row r="57" spans="1:124" ht="15" customHeight="1">
      <c r="A57" s="9" t="s">
        <v>115</v>
      </c>
      <c r="B57" s="9" t="s">
        <v>116</v>
      </c>
      <c r="C57" s="10">
        <v>2.4</v>
      </c>
      <c r="D57" s="6">
        <v>1</v>
      </c>
      <c r="E57" s="31">
        <f t="shared" si="4"/>
        <v>3.4</v>
      </c>
      <c r="F57" s="35">
        <v>6</v>
      </c>
      <c r="G57" s="35">
        <v>6</v>
      </c>
      <c r="H57" s="33">
        <f t="shared" si="0"/>
        <v>5.35</v>
      </c>
      <c r="I57" s="36"/>
      <c r="J57" s="6">
        <f t="shared" si="1"/>
        <v>5.35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</row>
    <row r="58" spans="1:124" ht="15" customHeight="1">
      <c r="A58" s="9" t="s">
        <v>117</v>
      </c>
      <c r="B58" s="9" t="s">
        <v>118</v>
      </c>
      <c r="C58" s="10">
        <v>2.4</v>
      </c>
      <c r="D58" s="6">
        <v>1.5</v>
      </c>
      <c r="E58" s="31">
        <f t="shared" si="4"/>
        <v>3.9</v>
      </c>
      <c r="F58" s="35">
        <v>9</v>
      </c>
      <c r="G58" s="35">
        <v>9</v>
      </c>
      <c r="H58" s="33">
        <f t="shared" si="0"/>
        <v>7.7249999999999996</v>
      </c>
      <c r="I58" s="36"/>
      <c r="J58" s="6">
        <f t="shared" si="1"/>
        <v>7.7249999999999996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</row>
    <row r="59" spans="1:124" ht="15" customHeight="1">
      <c r="A59" s="9" t="s">
        <v>119</v>
      </c>
      <c r="B59" s="9" t="s">
        <v>120</v>
      </c>
      <c r="C59" s="10">
        <v>6</v>
      </c>
      <c r="D59" s="6">
        <v>1.3</v>
      </c>
      <c r="E59" s="31">
        <f t="shared" si="4"/>
        <v>7.3</v>
      </c>
      <c r="F59" s="35">
        <v>4</v>
      </c>
      <c r="G59" s="35">
        <v>7</v>
      </c>
      <c r="H59" s="33">
        <f t="shared" si="0"/>
        <v>5.95</v>
      </c>
      <c r="I59" s="36"/>
      <c r="J59" s="6">
        <f t="shared" si="1"/>
        <v>5.95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</row>
    <row r="60" spans="1:124" ht="15" customHeight="1">
      <c r="A60" s="9" t="s">
        <v>121</v>
      </c>
      <c r="B60" s="9" t="s">
        <v>122</v>
      </c>
      <c r="C60" s="10">
        <v>1.2</v>
      </c>
      <c r="D60" s="6">
        <v>1.2</v>
      </c>
      <c r="E60" s="31">
        <f t="shared" si="4"/>
        <v>2.4</v>
      </c>
      <c r="F60" s="35"/>
      <c r="G60" s="35">
        <v>4</v>
      </c>
      <c r="H60" s="33">
        <f t="shared" si="0"/>
        <v>2.1</v>
      </c>
      <c r="I60" s="6"/>
      <c r="J60" s="6" t="str">
        <f t="shared" si="1"/>
        <v>?</v>
      </c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</row>
    <row r="61" spans="1:124" ht="15" customHeight="1">
      <c r="A61" s="9" t="s">
        <v>123</v>
      </c>
      <c r="B61" s="9" t="s">
        <v>124</v>
      </c>
      <c r="C61" s="10">
        <v>6</v>
      </c>
      <c r="D61" s="6">
        <v>0.6</v>
      </c>
      <c r="E61" s="31">
        <f t="shared" si="4"/>
        <v>6.6</v>
      </c>
      <c r="F61" s="35">
        <v>5</v>
      </c>
      <c r="G61" s="35">
        <v>8</v>
      </c>
      <c r="H61" s="33">
        <f t="shared" si="0"/>
        <v>6.5250000000000004</v>
      </c>
      <c r="I61" s="36"/>
      <c r="J61" s="6">
        <f t="shared" si="1"/>
        <v>6.5250000000000004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</row>
    <row r="62" spans="1:124" ht="15" customHeight="1">
      <c r="A62" s="9" t="s">
        <v>125</v>
      </c>
      <c r="B62" s="9" t="s">
        <v>126</v>
      </c>
      <c r="C62" s="10">
        <v>3.5999999999999996</v>
      </c>
      <c r="D62" s="6">
        <v>1.3</v>
      </c>
      <c r="E62" s="31">
        <f t="shared" si="4"/>
        <v>4.8999999999999995</v>
      </c>
      <c r="F62" s="35">
        <v>4</v>
      </c>
      <c r="G62" s="35">
        <v>5</v>
      </c>
      <c r="H62" s="33">
        <f t="shared" si="0"/>
        <v>4.5999999999999996</v>
      </c>
      <c r="I62" s="36"/>
      <c r="J62" s="6">
        <f t="shared" si="1"/>
        <v>4.5999999999999996</v>
      </c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</row>
    <row r="63" spans="1:124" ht="15" customHeight="1">
      <c r="A63" s="9" t="s">
        <v>127</v>
      </c>
      <c r="B63" s="9" t="s">
        <v>128</v>
      </c>
      <c r="C63" s="10">
        <v>2.4</v>
      </c>
      <c r="D63" s="6">
        <v>0.2</v>
      </c>
      <c r="E63" s="31">
        <f t="shared" si="4"/>
        <v>2.6</v>
      </c>
      <c r="F63" s="35">
        <v>4</v>
      </c>
      <c r="G63" s="35">
        <v>4</v>
      </c>
      <c r="H63" s="33">
        <f t="shared" si="0"/>
        <v>3.65</v>
      </c>
      <c r="I63" s="36"/>
      <c r="J63" s="6">
        <f t="shared" si="1"/>
        <v>3.65</v>
      </c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</row>
    <row r="64" spans="1:124" ht="15" customHeight="1">
      <c r="A64" s="9" t="s">
        <v>129</v>
      </c>
      <c r="B64" s="9" t="s">
        <v>130</v>
      </c>
      <c r="C64" s="10">
        <v>1.2</v>
      </c>
      <c r="D64" s="6">
        <v>0.2</v>
      </c>
      <c r="E64" s="31">
        <f t="shared" si="4"/>
        <v>1.4</v>
      </c>
      <c r="F64" s="35">
        <v>0</v>
      </c>
      <c r="G64" s="35">
        <v>4</v>
      </c>
      <c r="H64" s="33">
        <f t="shared" si="0"/>
        <v>1.85</v>
      </c>
      <c r="I64" s="36"/>
      <c r="J64" s="6" t="str">
        <f t="shared" si="1"/>
        <v>?</v>
      </c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</row>
    <row r="65" spans="1:124" ht="15" customHeight="1">
      <c r="A65" s="9" t="s">
        <v>131</v>
      </c>
      <c r="B65" s="9" t="s">
        <v>132</v>
      </c>
      <c r="C65" s="10">
        <v>3.5999999999999996</v>
      </c>
      <c r="D65" s="6">
        <v>0.3</v>
      </c>
      <c r="E65" s="31">
        <f t="shared" si="4"/>
        <v>3.8999999999999995</v>
      </c>
      <c r="F65" s="35">
        <v>6</v>
      </c>
      <c r="G65" s="35">
        <v>8</v>
      </c>
      <c r="H65" s="33">
        <f t="shared" si="0"/>
        <v>6.2249999999999996</v>
      </c>
      <c r="I65" s="36"/>
      <c r="J65" s="6">
        <f t="shared" si="1"/>
        <v>6.2249999999999996</v>
      </c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</row>
    <row r="66" spans="1:124" ht="15" customHeight="1">
      <c r="A66" s="9" t="s">
        <v>133</v>
      </c>
      <c r="B66" s="9" t="s">
        <v>134</v>
      </c>
      <c r="C66" s="10">
        <v>4.8</v>
      </c>
      <c r="D66" s="6">
        <v>0.3</v>
      </c>
      <c r="E66" s="31">
        <f t="shared" si="4"/>
        <v>5.0999999999999996</v>
      </c>
      <c r="F66" s="35">
        <v>8</v>
      </c>
      <c r="G66" s="35">
        <v>8</v>
      </c>
      <c r="H66" s="33">
        <f>MAX((2*E66+3*(F66+G66))/8,(E66+3*(F66+G66))/7)</f>
        <v>7.5857142857142863</v>
      </c>
      <c r="I66" s="36"/>
      <c r="J66" s="6">
        <f t="shared" si="1"/>
        <v>7.5857142857142863</v>
      </c>
      <c r="K66" s="8" t="s">
        <v>218</v>
      </c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</row>
    <row r="67" spans="1:124" ht="15" customHeight="1">
      <c r="A67" s="9" t="s">
        <v>135</v>
      </c>
      <c r="B67" s="9" t="s">
        <v>136</v>
      </c>
      <c r="C67" s="10">
        <v>3.5999999999999996</v>
      </c>
      <c r="D67" s="6">
        <v>0.5</v>
      </c>
      <c r="E67" s="31">
        <f t="shared" si="4"/>
        <v>4.0999999999999996</v>
      </c>
      <c r="F67" s="35">
        <v>5</v>
      </c>
      <c r="G67" s="35">
        <v>5</v>
      </c>
      <c r="H67" s="33">
        <f t="shared" si="0"/>
        <v>4.7750000000000004</v>
      </c>
      <c r="I67" s="36"/>
      <c r="J67" s="6">
        <f t="shared" si="1"/>
        <v>4.7750000000000004</v>
      </c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</row>
    <row r="68" spans="1:124" ht="15" customHeight="1">
      <c r="A68" s="9" t="s">
        <v>137</v>
      </c>
      <c r="B68" s="9" t="s">
        <v>138</v>
      </c>
      <c r="C68" s="10">
        <v>7.1999999999999993</v>
      </c>
      <c r="D68" s="6">
        <v>1.7</v>
      </c>
      <c r="E68" s="31">
        <f t="shared" si="4"/>
        <v>8.8999999999999986</v>
      </c>
      <c r="F68" s="35">
        <v>9</v>
      </c>
      <c r="G68" s="35">
        <v>9</v>
      </c>
      <c r="H68" s="33">
        <f t="shared" ref="H68:H86" si="5">(2*E68+3*(F68+G68))/8</f>
        <v>8.9749999999999996</v>
      </c>
      <c r="I68" s="36"/>
      <c r="J68" s="6">
        <f t="shared" si="1"/>
        <v>8.9749999999999996</v>
      </c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</row>
    <row r="69" spans="1:124" ht="15" customHeight="1">
      <c r="A69" s="9" t="s">
        <v>139</v>
      </c>
      <c r="B69" s="9" t="s">
        <v>140</v>
      </c>
      <c r="C69" s="10">
        <v>7.2</v>
      </c>
      <c r="D69" s="6">
        <v>0.7</v>
      </c>
      <c r="E69" s="31">
        <f t="shared" si="4"/>
        <v>7.9</v>
      </c>
      <c r="F69" s="35">
        <v>10</v>
      </c>
      <c r="G69" s="35">
        <v>10</v>
      </c>
      <c r="H69" s="33">
        <f t="shared" si="5"/>
        <v>9.4749999999999996</v>
      </c>
      <c r="I69" s="36"/>
      <c r="J69" s="6">
        <f t="shared" ref="J69:J86" si="6">IF(E69*F69*G69=0,"?",H69)</f>
        <v>9.4749999999999996</v>
      </c>
      <c r="K69" s="8" t="s">
        <v>211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</row>
    <row r="70" spans="1:124" ht="15" customHeight="1">
      <c r="A70" s="9" t="s">
        <v>141</v>
      </c>
      <c r="B70" s="9" t="s">
        <v>142</v>
      </c>
      <c r="C70" s="10">
        <v>3.5999999999999996</v>
      </c>
      <c r="D70" s="6">
        <v>0</v>
      </c>
      <c r="E70" s="31">
        <f t="shared" si="4"/>
        <v>3.5999999999999996</v>
      </c>
      <c r="F70" s="35">
        <v>1</v>
      </c>
      <c r="G70" s="35">
        <v>6</v>
      </c>
      <c r="H70" s="33">
        <f t="shared" si="5"/>
        <v>3.5249999999999999</v>
      </c>
      <c r="I70" s="36"/>
      <c r="J70" s="6">
        <f t="shared" si="6"/>
        <v>3.5249999999999999</v>
      </c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</row>
    <row r="71" spans="1:124" ht="15" customHeight="1">
      <c r="A71" s="9" t="s">
        <v>143</v>
      </c>
      <c r="B71" s="9" t="s">
        <v>144</v>
      </c>
      <c r="C71" s="10">
        <v>6</v>
      </c>
      <c r="D71" s="6">
        <v>1.3</v>
      </c>
      <c r="E71" s="31">
        <f t="shared" si="4"/>
        <v>7.3</v>
      </c>
      <c r="F71" s="35">
        <v>9</v>
      </c>
      <c r="G71" s="35">
        <v>7</v>
      </c>
      <c r="H71" s="33">
        <f t="shared" si="5"/>
        <v>7.8250000000000002</v>
      </c>
      <c r="I71" s="36"/>
      <c r="J71" s="6">
        <f t="shared" si="6"/>
        <v>7.8250000000000002</v>
      </c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</row>
    <row r="72" spans="1:124" ht="15" customHeight="1">
      <c r="A72" s="9" t="s">
        <v>145</v>
      </c>
      <c r="B72" s="9" t="s">
        <v>146</v>
      </c>
      <c r="C72" s="10">
        <v>7.1999999999999993</v>
      </c>
      <c r="D72" s="6">
        <v>2.2000000000000002</v>
      </c>
      <c r="E72" s="31">
        <f t="shared" si="4"/>
        <v>9.3999999999999986</v>
      </c>
      <c r="F72" s="35">
        <v>7</v>
      </c>
      <c r="G72" s="35">
        <v>9</v>
      </c>
      <c r="H72" s="33">
        <f t="shared" si="5"/>
        <v>8.35</v>
      </c>
      <c r="I72" s="36"/>
      <c r="J72" s="6">
        <f t="shared" si="6"/>
        <v>8.35</v>
      </c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</row>
    <row r="73" spans="1:124" ht="15" customHeight="1">
      <c r="A73" s="9" t="s">
        <v>147</v>
      </c>
      <c r="B73" s="9" t="s">
        <v>148</v>
      </c>
      <c r="C73" s="10">
        <v>0</v>
      </c>
      <c r="D73" s="6">
        <v>0</v>
      </c>
      <c r="E73" s="31">
        <f t="shared" si="4"/>
        <v>0</v>
      </c>
      <c r="F73" s="35">
        <v>1</v>
      </c>
      <c r="G73" s="35">
        <v>5</v>
      </c>
      <c r="H73" s="33">
        <f t="shared" si="5"/>
        <v>2.25</v>
      </c>
      <c r="I73" s="36"/>
      <c r="J73" s="6" t="str">
        <f t="shared" si="6"/>
        <v>?</v>
      </c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</row>
    <row r="74" spans="1:124" ht="15" customHeight="1">
      <c r="A74" s="9" t="s">
        <v>149</v>
      </c>
      <c r="B74" s="9" t="s">
        <v>150</v>
      </c>
      <c r="C74" s="10">
        <v>2.4</v>
      </c>
      <c r="D74" s="6">
        <v>0.5</v>
      </c>
      <c r="E74" s="31">
        <f t="shared" si="4"/>
        <v>2.9</v>
      </c>
      <c r="F74" s="35">
        <v>6</v>
      </c>
      <c r="G74" s="35">
        <v>7</v>
      </c>
      <c r="H74" s="33">
        <f t="shared" si="5"/>
        <v>5.6</v>
      </c>
      <c r="I74" s="36"/>
      <c r="J74" s="6">
        <f t="shared" si="6"/>
        <v>5.6</v>
      </c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</row>
    <row r="75" spans="1:124" ht="15" customHeight="1">
      <c r="A75" s="9" t="s">
        <v>151</v>
      </c>
      <c r="B75" s="9" t="s">
        <v>152</v>
      </c>
      <c r="C75" s="10">
        <v>2.4</v>
      </c>
      <c r="D75" s="6">
        <v>0</v>
      </c>
      <c r="E75" s="31">
        <f t="shared" si="4"/>
        <v>2.4</v>
      </c>
      <c r="F75" s="35">
        <v>1</v>
      </c>
      <c r="G75" s="35"/>
      <c r="H75" s="33">
        <f t="shared" si="5"/>
        <v>0.97499999999999998</v>
      </c>
      <c r="I75" s="6"/>
      <c r="J75" s="6" t="str">
        <f t="shared" si="6"/>
        <v>?</v>
      </c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</row>
    <row r="76" spans="1:124" ht="15" customHeight="1">
      <c r="A76" s="9" t="s">
        <v>153</v>
      </c>
      <c r="B76" s="9" t="s">
        <v>154</v>
      </c>
      <c r="C76" s="10"/>
      <c r="D76" s="6"/>
      <c r="E76" s="31"/>
      <c r="F76" s="35">
        <v>3</v>
      </c>
      <c r="G76" s="35">
        <v>4</v>
      </c>
      <c r="H76" s="33">
        <f t="shared" si="5"/>
        <v>2.625</v>
      </c>
      <c r="I76" s="6"/>
      <c r="J76" s="6" t="str">
        <f t="shared" si="6"/>
        <v>?</v>
      </c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</row>
    <row r="77" spans="1:124" ht="15" customHeight="1">
      <c r="A77" s="9" t="s">
        <v>155</v>
      </c>
      <c r="B77" s="9" t="s">
        <v>156</v>
      </c>
      <c r="C77" s="10">
        <v>3.5999999999999996</v>
      </c>
      <c r="D77" s="6">
        <v>2</v>
      </c>
      <c r="E77" s="31">
        <f>C77+D77</f>
        <v>5.6</v>
      </c>
      <c r="F77" s="35">
        <v>4</v>
      </c>
      <c r="G77" s="35">
        <v>7</v>
      </c>
      <c r="H77" s="33">
        <f t="shared" si="5"/>
        <v>5.5250000000000004</v>
      </c>
      <c r="I77" s="36"/>
      <c r="J77" s="6">
        <f t="shared" si="6"/>
        <v>5.5250000000000004</v>
      </c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</row>
    <row r="78" spans="1:124" ht="15" customHeight="1">
      <c r="A78" s="9" t="s">
        <v>157</v>
      </c>
      <c r="B78" s="9" t="s">
        <v>158</v>
      </c>
      <c r="C78" s="10">
        <v>7.1999999999999993</v>
      </c>
      <c r="D78" s="6">
        <v>2.8</v>
      </c>
      <c r="E78" s="31">
        <f>C78+D78</f>
        <v>10</v>
      </c>
      <c r="F78" s="35">
        <v>10</v>
      </c>
      <c r="G78" s="35">
        <v>10</v>
      </c>
      <c r="H78" s="33">
        <f t="shared" si="5"/>
        <v>10</v>
      </c>
      <c r="I78" s="36"/>
      <c r="J78" s="6">
        <f t="shared" si="6"/>
        <v>10</v>
      </c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</row>
    <row r="79" spans="1:124" ht="15" customHeight="1">
      <c r="A79" s="9" t="s">
        <v>159</v>
      </c>
      <c r="B79" s="9" t="s">
        <v>160</v>
      </c>
      <c r="C79" s="10">
        <v>6</v>
      </c>
      <c r="D79" s="6">
        <v>1.1000000000000001</v>
      </c>
      <c r="E79" s="31">
        <f>C79+D79</f>
        <v>7.1</v>
      </c>
      <c r="F79" s="35">
        <v>8</v>
      </c>
      <c r="G79" s="35">
        <v>9</v>
      </c>
      <c r="H79" s="33">
        <f t="shared" si="5"/>
        <v>8.15</v>
      </c>
      <c r="I79" s="36"/>
      <c r="J79" s="6">
        <f t="shared" si="6"/>
        <v>8.15</v>
      </c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</row>
    <row r="80" spans="1:124" ht="15" customHeight="1">
      <c r="A80" s="9" t="s">
        <v>161</v>
      </c>
      <c r="B80" s="9" t="s">
        <v>162</v>
      </c>
      <c r="C80" s="10"/>
      <c r="D80" s="6"/>
      <c r="E80" s="31"/>
      <c r="F80" s="35"/>
      <c r="G80" s="35"/>
      <c r="H80" s="33">
        <f t="shared" si="5"/>
        <v>0</v>
      </c>
      <c r="I80" s="6"/>
      <c r="J80" s="6" t="str">
        <f t="shared" si="6"/>
        <v>?</v>
      </c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</row>
    <row r="81" spans="1:124" ht="15" customHeight="1">
      <c r="A81" s="9" t="s">
        <v>163</v>
      </c>
      <c r="B81" s="9" t="s">
        <v>164</v>
      </c>
      <c r="C81" s="10">
        <v>2.4</v>
      </c>
      <c r="D81" s="6">
        <v>0.2</v>
      </c>
      <c r="E81" s="31">
        <f>C81+D81</f>
        <v>2.6</v>
      </c>
      <c r="F81" s="35">
        <v>5</v>
      </c>
      <c r="G81" s="35">
        <v>8</v>
      </c>
      <c r="H81" s="33">
        <f t="shared" si="5"/>
        <v>5.5250000000000004</v>
      </c>
      <c r="I81" s="36"/>
      <c r="J81" s="6">
        <f t="shared" si="6"/>
        <v>5.5250000000000004</v>
      </c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</row>
    <row r="82" spans="1:124" ht="15" customHeight="1">
      <c r="A82" s="9" t="s">
        <v>165</v>
      </c>
      <c r="B82" s="9" t="s">
        <v>166</v>
      </c>
      <c r="C82" s="10">
        <v>4.8</v>
      </c>
      <c r="D82" s="6">
        <v>0.5</v>
      </c>
      <c r="E82" s="31">
        <f>C82+D82</f>
        <v>5.3</v>
      </c>
      <c r="F82" s="35">
        <v>4</v>
      </c>
      <c r="G82" s="35">
        <v>1</v>
      </c>
      <c r="H82" s="33">
        <f t="shared" si="5"/>
        <v>3.2</v>
      </c>
      <c r="I82" s="36"/>
      <c r="J82" s="6">
        <f t="shared" si="6"/>
        <v>3.2</v>
      </c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</row>
    <row r="83" spans="1:124" ht="15" customHeight="1">
      <c r="A83" s="9" t="s">
        <v>167</v>
      </c>
      <c r="B83" s="9" t="s">
        <v>168</v>
      </c>
      <c r="C83" s="10">
        <v>1.2</v>
      </c>
      <c r="D83" s="6">
        <v>0</v>
      </c>
      <c r="E83" s="31">
        <f>C83+D83</f>
        <v>1.2</v>
      </c>
      <c r="F83" s="35">
        <v>3</v>
      </c>
      <c r="G83" s="35">
        <v>5</v>
      </c>
      <c r="H83" s="33">
        <f t="shared" si="5"/>
        <v>3.3</v>
      </c>
      <c r="I83" s="36"/>
      <c r="J83" s="6">
        <f t="shared" si="6"/>
        <v>3.3</v>
      </c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</row>
    <row r="84" spans="1:124" ht="15" customHeight="1">
      <c r="A84" s="9" t="s">
        <v>169</v>
      </c>
      <c r="B84" s="9" t="s">
        <v>170</v>
      </c>
      <c r="C84" s="10"/>
      <c r="D84" s="6"/>
      <c r="E84" s="31"/>
      <c r="F84" s="35"/>
      <c r="G84" s="35"/>
      <c r="H84" s="33"/>
      <c r="I84" s="6"/>
      <c r="J84" s="6" t="str">
        <f t="shared" si="6"/>
        <v>?</v>
      </c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</row>
    <row r="85" spans="1:124" ht="15" customHeight="1">
      <c r="A85" s="9" t="s">
        <v>171</v>
      </c>
      <c r="B85" s="9" t="s">
        <v>172</v>
      </c>
      <c r="C85" s="10"/>
      <c r="D85" s="6"/>
      <c r="E85" s="31"/>
      <c r="F85" s="35"/>
      <c r="G85" s="35"/>
      <c r="H85" s="33"/>
      <c r="I85" s="6"/>
      <c r="J85" s="6" t="str">
        <f t="shared" si="6"/>
        <v>?</v>
      </c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</row>
    <row r="86" spans="1:124" ht="15" customHeight="1">
      <c r="A86" s="9" t="s">
        <v>173</v>
      </c>
      <c r="B86" s="9" t="s">
        <v>174</v>
      </c>
      <c r="C86" s="10">
        <v>6</v>
      </c>
      <c r="D86" s="6">
        <v>0</v>
      </c>
      <c r="E86" s="31">
        <f>C86+D86</f>
        <v>6</v>
      </c>
      <c r="F86" s="35">
        <v>2</v>
      </c>
      <c r="G86" s="35"/>
      <c r="H86" s="33">
        <f t="shared" si="5"/>
        <v>2.25</v>
      </c>
      <c r="I86" s="6"/>
      <c r="J86" s="6" t="str">
        <f t="shared" si="6"/>
        <v>?</v>
      </c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</row>
    <row r="87" spans="1:124" ht="15" customHeight="1">
      <c r="A87" s="9"/>
      <c r="B87" s="9"/>
      <c r="C87" s="10"/>
      <c r="D87" s="6"/>
      <c r="E87" s="6">
        <f>AVERAGE(E6:E86)</f>
        <v>5.6815789473684202</v>
      </c>
      <c r="F87" s="6">
        <f>AVERAGE(F6:F86)</f>
        <v>6.0138888888888893</v>
      </c>
      <c r="G87" s="6">
        <f>AVERAGE(G6:G86)</f>
        <v>7.2318840579710146</v>
      </c>
      <c r="H87" s="6"/>
      <c r="I87" s="6"/>
      <c r="J87" s="6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</row>
  </sheetData>
  <pageMargins left="1" right="1" top="1.295694444444444" bottom="1.295694444444444" header="1" footer="1"/>
  <pageSetup paperSize="9" fitToWidth="0" fitToHeight="0" orientation="portrait" cellComments="asDisplayed" useFirstPageNumber="1" r:id="rId1"/>
  <headerFooter alignWithMargins="0">
    <oddHeader>&amp;L&amp;C&amp;A&amp;R</oddHeader>
    <oddFooter>&amp;L&amp;CPage &amp;P&amp;R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X128"/>
  <sheetViews>
    <sheetView workbookViewId="0"/>
  </sheetViews>
  <sheetFormatPr defaultRowHeight="15"/>
  <cols>
    <col min="1" max="4" width="12.140625" bestFit="1" customWidth="1"/>
    <col min="5" max="5" width="2.140625" bestFit="1" customWidth="1"/>
    <col min="6" max="9" width="12.140625" bestFit="1" customWidth="1"/>
    <col min="10" max="10" width="2.140625" bestFit="1" customWidth="1"/>
    <col min="11" max="14" width="12.140625" bestFit="1" customWidth="1"/>
    <col min="15" max="15" width="2.140625" bestFit="1" customWidth="1"/>
    <col min="16" max="19" width="12.140625" bestFit="1" customWidth="1"/>
    <col min="20" max="20" width="2.140625" bestFit="1" customWidth="1"/>
    <col min="21" max="24" width="12.140625" bestFit="1" customWidth="1"/>
    <col min="25" max="25" width="2.140625" bestFit="1" customWidth="1"/>
    <col min="26" max="29" width="12.140625" bestFit="1" customWidth="1"/>
    <col min="30" max="30" width="2.140625" bestFit="1" customWidth="1"/>
    <col min="31" max="34" width="12.140625" bestFit="1" customWidth="1"/>
    <col min="35" max="35" width="2.140625" bestFit="1" customWidth="1"/>
    <col min="36" max="39" width="12.140625" bestFit="1" customWidth="1"/>
    <col min="40" max="40" width="2.140625" bestFit="1" customWidth="1"/>
    <col min="41" max="44" width="12.140625" bestFit="1" customWidth="1"/>
    <col min="45" max="45" width="2.140625" bestFit="1" customWidth="1"/>
    <col min="46" max="49" width="12.140625" bestFit="1" customWidth="1"/>
    <col min="50" max="50" width="2.140625" bestFit="1" customWidth="1"/>
    <col min="51" max="54" width="12.140625" bestFit="1" customWidth="1"/>
    <col min="55" max="55" width="2.140625" bestFit="1" customWidth="1"/>
    <col min="56" max="128" width="9.140625" bestFit="1" customWidth="1"/>
    <col min="129" max="129" width="9.140625" customWidth="1"/>
  </cols>
  <sheetData>
    <row r="1" spans="1:128" ht="18.75">
      <c r="A1" s="11" t="s">
        <v>175</v>
      </c>
      <c r="E1" s="12"/>
      <c r="F1" s="11" t="s">
        <v>176</v>
      </c>
      <c r="J1" s="12"/>
      <c r="K1" s="11" t="s">
        <v>177</v>
      </c>
      <c r="O1" s="12"/>
      <c r="P1" s="11" t="s">
        <v>178</v>
      </c>
      <c r="T1" s="12"/>
      <c r="U1" s="11" t="s">
        <v>179</v>
      </c>
      <c r="Y1" s="12"/>
      <c r="Z1" s="11" t="s">
        <v>180</v>
      </c>
      <c r="AD1" s="12"/>
      <c r="AE1" s="11" t="s">
        <v>181</v>
      </c>
      <c r="AI1" s="12"/>
      <c r="AJ1" s="11" t="s">
        <v>182</v>
      </c>
      <c r="AN1" s="12"/>
      <c r="AO1" s="11" t="s">
        <v>183</v>
      </c>
      <c r="AS1" s="12"/>
      <c r="AT1" s="11" t="s">
        <v>184</v>
      </c>
      <c r="AX1" s="12"/>
      <c r="AY1" s="11" t="s">
        <v>185</v>
      </c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</row>
    <row r="2" spans="1:128">
      <c r="A2" s="13" t="s">
        <v>186</v>
      </c>
      <c r="B2" s="14" t="s">
        <v>187</v>
      </c>
      <c r="C2" s="15" t="s">
        <v>188</v>
      </c>
      <c r="D2" s="15" t="s">
        <v>189</v>
      </c>
      <c r="E2" s="12"/>
      <c r="F2" s="13" t="s">
        <v>186</v>
      </c>
      <c r="G2" s="14" t="s">
        <v>187</v>
      </c>
      <c r="H2" s="15" t="s">
        <v>188</v>
      </c>
      <c r="I2" s="15" t="s">
        <v>189</v>
      </c>
      <c r="J2" s="12"/>
      <c r="K2" s="13" t="s">
        <v>186</v>
      </c>
      <c r="L2" s="14" t="s">
        <v>187</v>
      </c>
      <c r="M2" s="15" t="s">
        <v>188</v>
      </c>
      <c r="N2" s="15" t="s">
        <v>189</v>
      </c>
      <c r="O2" s="12"/>
      <c r="P2" s="13" t="s">
        <v>186</v>
      </c>
      <c r="Q2" s="14" t="s">
        <v>187</v>
      </c>
      <c r="R2" s="15" t="s">
        <v>188</v>
      </c>
      <c r="S2" s="15" t="s">
        <v>189</v>
      </c>
      <c r="T2" s="12"/>
      <c r="U2" s="13" t="s">
        <v>186</v>
      </c>
      <c r="V2" s="14" t="s">
        <v>187</v>
      </c>
      <c r="W2" s="15" t="s">
        <v>188</v>
      </c>
      <c r="X2" s="15" t="s">
        <v>189</v>
      </c>
      <c r="Y2" s="12"/>
      <c r="Z2" s="13" t="s">
        <v>186</v>
      </c>
      <c r="AA2" s="14" t="s">
        <v>187</v>
      </c>
      <c r="AB2" s="15" t="s">
        <v>188</v>
      </c>
      <c r="AC2" s="15" t="s">
        <v>189</v>
      </c>
      <c r="AD2" s="12"/>
      <c r="AE2" s="13" t="s">
        <v>186</v>
      </c>
      <c r="AF2" s="14" t="s">
        <v>187</v>
      </c>
      <c r="AG2" s="15" t="s">
        <v>188</v>
      </c>
      <c r="AH2" s="15" t="s">
        <v>189</v>
      </c>
      <c r="AI2" s="12"/>
      <c r="AJ2" s="13" t="s">
        <v>186</v>
      </c>
      <c r="AK2" s="14" t="s">
        <v>187</v>
      </c>
      <c r="AL2" s="15" t="s">
        <v>188</v>
      </c>
      <c r="AM2" s="15" t="s">
        <v>189</v>
      </c>
      <c r="AN2" s="12"/>
      <c r="AO2" s="13" t="s">
        <v>186</v>
      </c>
      <c r="AP2" s="14" t="s">
        <v>187</v>
      </c>
      <c r="AQ2" s="15" t="s">
        <v>188</v>
      </c>
      <c r="AR2" s="15" t="s">
        <v>189</v>
      </c>
      <c r="AS2" s="12"/>
      <c r="AT2" s="13" t="s">
        <v>186</v>
      </c>
      <c r="AU2" s="14" t="s">
        <v>187</v>
      </c>
      <c r="AV2" s="15" t="s">
        <v>188</v>
      </c>
      <c r="AW2" s="15" t="s">
        <v>189</v>
      </c>
      <c r="AX2" s="12"/>
      <c r="AY2" s="13" t="s">
        <v>186</v>
      </c>
      <c r="AZ2" s="14" t="s">
        <v>187</v>
      </c>
      <c r="BA2" s="15" t="s">
        <v>188</v>
      </c>
      <c r="BB2" s="15" t="s">
        <v>189</v>
      </c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</row>
    <row r="3" spans="1:128">
      <c r="A3" s="16" t="s">
        <v>190</v>
      </c>
      <c r="B3" s="17">
        <v>452</v>
      </c>
      <c r="C3" s="18"/>
      <c r="D3" s="18"/>
      <c r="E3" s="12"/>
      <c r="F3" s="16" t="s">
        <v>190</v>
      </c>
      <c r="G3" s="17">
        <v>459</v>
      </c>
      <c r="H3" s="18"/>
      <c r="I3" s="18"/>
      <c r="J3" s="12"/>
      <c r="K3" s="16" t="s">
        <v>190</v>
      </c>
      <c r="L3" s="17">
        <v>461</v>
      </c>
      <c r="M3" s="18"/>
      <c r="N3" s="18"/>
      <c r="O3" s="12"/>
      <c r="P3" s="16" t="s">
        <v>190</v>
      </c>
      <c r="Q3" s="17">
        <v>450</v>
      </c>
      <c r="R3" s="18"/>
      <c r="S3" s="18"/>
      <c r="T3" s="12"/>
      <c r="U3" s="16" t="s">
        <v>190</v>
      </c>
      <c r="V3" s="17">
        <v>911</v>
      </c>
      <c r="W3" s="18"/>
      <c r="X3" s="18"/>
      <c r="Y3" s="12"/>
      <c r="Z3" s="16" t="s">
        <v>190</v>
      </c>
      <c r="AA3" s="17">
        <v>231</v>
      </c>
      <c r="AB3" s="18"/>
      <c r="AC3" s="18"/>
      <c r="AD3" s="12"/>
      <c r="AE3" s="16" t="s">
        <v>190</v>
      </c>
      <c r="AF3" s="17">
        <v>680</v>
      </c>
      <c r="AG3" s="18"/>
      <c r="AH3" s="18"/>
      <c r="AI3" s="12"/>
      <c r="AJ3" s="16" t="s">
        <v>190</v>
      </c>
      <c r="AK3" s="17">
        <v>459</v>
      </c>
      <c r="AL3" s="18"/>
      <c r="AM3" s="18"/>
      <c r="AN3" s="12"/>
      <c r="AO3" s="16" t="s">
        <v>190</v>
      </c>
      <c r="AP3" s="17">
        <v>452</v>
      </c>
      <c r="AQ3" s="18"/>
      <c r="AR3" s="18"/>
      <c r="AS3" s="12"/>
      <c r="AT3" s="16" t="s">
        <v>190</v>
      </c>
      <c r="AU3" s="17">
        <v>452</v>
      </c>
      <c r="AV3" s="18"/>
      <c r="AW3" s="18"/>
      <c r="AX3" s="12"/>
      <c r="AY3" s="16" t="s">
        <v>190</v>
      </c>
      <c r="AZ3" s="17">
        <v>459</v>
      </c>
      <c r="BA3" s="18"/>
      <c r="BB3" s="18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</row>
    <row r="4" spans="1:128">
      <c r="A4" s="19" t="s">
        <v>191</v>
      </c>
      <c r="B4" s="17">
        <v>2</v>
      </c>
      <c r="C4" s="18">
        <f>B4/B3</f>
        <v>4.4247787610619468E-3</v>
      </c>
      <c r="D4" s="18"/>
      <c r="E4" s="12"/>
      <c r="F4" s="19" t="s">
        <v>191</v>
      </c>
      <c r="G4" s="17">
        <v>3</v>
      </c>
      <c r="H4" s="18">
        <f>G4/G3</f>
        <v>6.5359477124183009E-3</v>
      </c>
      <c r="I4" s="18"/>
      <c r="J4" s="12"/>
      <c r="K4" s="19" t="s">
        <v>191</v>
      </c>
      <c r="L4" s="17">
        <v>5</v>
      </c>
      <c r="M4" s="18">
        <f>L4/L3</f>
        <v>1.0845986984815618E-2</v>
      </c>
      <c r="N4" s="18"/>
      <c r="O4" s="12"/>
      <c r="P4" s="19" t="s">
        <v>191</v>
      </c>
      <c r="Q4" s="17">
        <v>0</v>
      </c>
      <c r="R4" s="18">
        <f>Q4/Q3</f>
        <v>0</v>
      </c>
      <c r="S4" s="18"/>
      <c r="T4" s="12"/>
      <c r="U4" s="19" t="s">
        <v>191</v>
      </c>
      <c r="V4" s="17">
        <v>8</v>
      </c>
      <c r="W4" s="18">
        <f>V4/V3</f>
        <v>8.7815587266739849E-3</v>
      </c>
      <c r="X4" s="18"/>
      <c r="Y4" s="12"/>
      <c r="Z4" s="19" t="s">
        <v>191</v>
      </c>
      <c r="AA4" s="17">
        <v>1</v>
      </c>
      <c r="AB4" s="18">
        <f>AA4/AA3</f>
        <v>4.329004329004329E-3</v>
      </c>
      <c r="AC4" s="18"/>
      <c r="AD4" s="12"/>
      <c r="AE4" s="19" t="s">
        <v>191</v>
      </c>
      <c r="AF4" s="17">
        <v>5</v>
      </c>
      <c r="AG4" s="18">
        <f>AF4/AF3</f>
        <v>7.3529411764705881E-3</v>
      </c>
      <c r="AH4" s="18"/>
      <c r="AI4" s="12"/>
      <c r="AJ4" s="19" t="s">
        <v>191</v>
      </c>
      <c r="AK4" s="17">
        <v>3</v>
      </c>
      <c r="AL4" s="18">
        <f>AK4/AK3</f>
        <v>6.5359477124183009E-3</v>
      </c>
      <c r="AM4" s="18"/>
      <c r="AN4" s="12"/>
      <c r="AO4" s="19" t="s">
        <v>191</v>
      </c>
      <c r="AP4" s="17">
        <v>3</v>
      </c>
      <c r="AQ4" s="18">
        <f>AP4/AP3</f>
        <v>6.6371681415929203E-3</v>
      </c>
      <c r="AR4" s="18"/>
      <c r="AS4" s="12"/>
      <c r="AT4" s="19" t="s">
        <v>191</v>
      </c>
      <c r="AU4" s="17">
        <v>4</v>
      </c>
      <c r="AV4" s="18">
        <f>AU4/AU3</f>
        <v>8.8495575221238937E-3</v>
      </c>
      <c r="AW4" s="18"/>
      <c r="AX4" s="12"/>
      <c r="AY4" s="19" t="s">
        <v>191</v>
      </c>
      <c r="AZ4" s="17">
        <v>2</v>
      </c>
      <c r="BA4" s="18">
        <f>AZ4/AZ3</f>
        <v>4.3572984749455342E-3</v>
      </c>
      <c r="BB4" s="18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</row>
    <row r="5" spans="1:128">
      <c r="A5" s="20" t="s">
        <v>192</v>
      </c>
      <c r="B5" s="17">
        <v>1</v>
      </c>
      <c r="C5" s="18">
        <f>B5/B3</f>
        <v>2.2123893805309734E-3</v>
      </c>
      <c r="D5" s="18"/>
      <c r="E5" s="12"/>
      <c r="F5" s="20" t="s">
        <v>192</v>
      </c>
      <c r="G5" s="17">
        <v>2</v>
      </c>
      <c r="H5" s="18">
        <f>G5/G3</f>
        <v>4.3572984749455342E-3</v>
      </c>
      <c r="I5" s="18"/>
      <c r="J5" s="12"/>
      <c r="K5" s="20" t="s">
        <v>192</v>
      </c>
      <c r="L5" s="17">
        <v>2</v>
      </c>
      <c r="M5" s="18">
        <f>L5/L3</f>
        <v>4.3383947939262474E-3</v>
      </c>
      <c r="N5" s="18"/>
      <c r="O5" s="12"/>
      <c r="P5" s="20" t="s">
        <v>192</v>
      </c>
      <c r="Q5" s="17">
        <v>2</v>
      </c>
      <c r="R5" s="18">
        <f>Q5/Q3</f>
        <v>4.4444444444444444E-3</v>
      </c>
      <c r="S5" s="18"/>
      <c r="T5" s="12"/>
      <c r="U5" s="20" t="s">
        <v>192</v>
      </c>
      <c r="V5" s="17">
        <v>4</v>
      </c>
      <c r="W5" s="18">
        <f>V5/V3</f>
        <v>4.3907793633369925E-3</v>
      </c>
      <c r="X5" s="18"/>
      <c r="Y5" s="12"/>
      <c r="Z5" s="20" t="s">
        <v>192</v>
      </c>
      <c r="AA5" s="17">
        <v>11</v>
      </c>
      <c r="AB5" s="18">
        <f>AA5/AA3</f>
        <v>4.7619047619047616E-2</v>
      </c>
      <c r="AC5" s="18"/>
      <c r="AD5" s="12"/>
      <c r="AE5" s="20" t="s">
        <v>192</v>
      </c>
      <c r="AF5" s="17">
        <v>3</v>
      </c>
      <c r="AG5" s="18">
        <f>AF5/AF3</f>
        <v>4.4117647058823529E-3</v>
      </c>
      <c r="AH5" s="18"/>
      <c r="AI5" s="12"/>
      <c r="AJ5" s="20" t="s">
        <v>192</v>
      </c>
      <c r="AK5" s="17">
        <v>0</v>
      </c>
      <c r="AL5" s="18">
        <f>AK5/AK3</f>
        <v>0</v>
      </c>
      <c r="AM5" s="18"/>
      <c r="AN5" s="12"/>
      <c r="AO5" s="20" t="s">
        <v>192</v>
      </c>
      <c r="AP5" s="17">
        <v>4</v>
      </c>
      <c r="AQ5" s="18">
        <f>AP5/AP3</f>
        <v>8.8495575221238937E-3</v>
      </c>
      <c r="AR5" s="18"/>
      <c r="AS5" s="12"/>
      <c r="AT5" s="20" t="s">
        <v>192</v>
      </c>
      <c r="AU5" s="17">
        <v>2</v>
      </c>
      <c r="AV5" s="18">
        <f>AU5/AU3</f>
        <v>4.4247787610619468E-3</v>
      </c>
      <c r="AW5" s="18"/>
      <c r="AX5" s="12"/>
      <c r="AY5" s="20" t="s">
        <v>192</v>
      </c>
      <c r="AZ5" s="17">
        <v>8</v>
      </c>
      <c r="BA5" s="18">
        <f>AZ5/AZ3</f>
        <v>1.7429193899782137E-2</v>
      </c>
      <c r="BB5" s="18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</row>
    <row r="6" spans="1:128">
      <c r="A6" s="21" t="s">
        <v>193</v>
      </c>
      <c r="B6" s="17">
        <v>247</v>
      </c>
      <c r="C6" s="18">
        <f>B6/B3</f>
        <v>0.54646017699115046</v>
      </c>
      <c r="D6" s="18">
        <f>B6/(B3-B4-B5)</f>
        <v>0.55011135857461024</v>
      </c>
      <c r="E6" s="12"/>
      <c r="F6" s="21" t="s">
        <v>194</v>
      </c>
      <c r="G6" s="17">
        <v>292</v>
      </c>
      <c r="H6" s="18">
        <f>G6/G3</f>
        <v>0.63616557734204793</v>
      </c>
      <c r="I6" s="18">
        <f>G6/(G3-G4-G5)</f>
        <v>0.64317180616740088</v>
      </c>
      <c r="J6" s="12"/>
      <c r="K6" s="21" t="s">
        <v>193</v>
      </c>
      <c r="L6" s="17">
        <v>267</v>
      </c>
      <c r="M6" s="18">
        <f>L6/L3</f>
        <v>0.57917570498915405</v>
      </c>
      <c r="N6" s="18">
        <f>L6/(L3-L4-L5)</f>
        <v>0.58810572687224671</v>
      </c>
      <c r="O6" s="12"/>
      <c r="P6" s="21" t="s">
        <v>194</v>
      </c>
      <c r="Q6" s="17">
        <v>198</v>
      </c>
      <c r="R6" s="18">
        <f>Q6/Q3</f>
        <v>0.44</v>
      </c>
      <c r="S6" s="18">
        <f>Q6/(Q3-Q4-Q5)</f>
        <v>0.4419642857142857</v>
      </c>
      <c r="T6" s="12"/>
      <c r="U6" s="21" t="s">
        <v>193</v>
      </c>
      <c r="V6" s="17">
        <v>568</v>
      </c>
      <c r="W6" s="18">
        <f>V6/V3</f>
        <v>0.62349066959385291</v>
      </c>
      <c r="X6" s="18">
        <f>V6/(V3-V4-V5)</f>
        <v>0.63181312569521686</v>
      </c>
      <c r="Y6" s="12"/>
      <c r="Z6" s="21" t="s">
        <v>194</v>
      </c>
      <c r="AA6" s="17">
        <v>161</v>
      </c>
      <c r="AB6" s="18">
        <f>AA6/AA3</f>
        <v>0.69696969696969702</v>
      </c>
      <c r="AC6" s="18">
        <f>AA6/(AA3-AA4-AA5)</f>
        <v>0.73515981735159819</v>
      </c>
      <c r="AD6" s="12"/>
      <c r="AE6" s="21" t="s">
        <v>193</v>
      </c>
      <c r="AF6" s="17">
        <v>532</v>
      </c>
      <c r="AG6" s="18">
        <f>AF6/AF3</f>
        <v>0.78235294117647058</v>
      </c>
      <c r="AH6" s="18">
        <f>AF6/(AF3-AF4-AF5)</f>
        <v>0.79166666666666663</v>
      </c>
      <c r="AI6" s="12"/>
      <c r="AJ6" s="21" t="s">
        <v>194</v>
      </c>
      <c r="AK6" s="17">
        <v>260</v>
      </c>
      <c r="AL6" s="18">
        <f>AK6/AK3</f>
        <v>0.56644880174291934</v>
      </c>
      <c r="AM6" s="18">
        <f>AK6/(AK3-AK4-AK5)</f>
        <v>0.57017543859649122</v>
      </c>
      <c r="AN6" s="12"/>
      <c r="AO6" s="21" t="s">
        <v>193</v>
      </c>
      <c r="AP6" s="17">
        <v>170</v>
      </c>
      <c r="AQ6" s="18">
        <f>AP6/AP3</f>
        <v>0.37610619469026546</v>
      </c>
      <c r="AR6" s="18">
        <f>AP6/(AP3-AP4-AP5)</f>
        <v>0.38202247191011235</v>
      </c>
      <c r="AS6" s="12"/>
      <c r="AT6" s="21" t="s">
        <v>193</v>
      </c>
      <c r="AU6" s="17">
        <v>196</v>
      </c>
      <c r="AV6" s="18">
        <f>AU6/AU3</f>
        <v>0.4336283185840708</v>
      </c>
      <c r="AW6" s="18">
        <f>AU6/(AU3-AU4-AU5)</f>
        <v>0.43946188340807174</v>
      </c>
      <c r="AX6" s="12"/>
      <c r="AY6" s="21" t="s">
        <v>194</v>
      </c>
      <c r="AZ6" s="17">
        <v>124</v>
      </c>
      <c r="BA6" s="18">
        <f>AZ6/AZ3</f>
        <v>0.27015250544662311</v>
      </c>
      <c r="BB6" s="18">
        <f>AZ6/(AZ3-AZ4-AZ5)</f>
        <v>0.27616926503340755</v>
      </c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</row>
    <row r="7" spans="1:128">
      <c r="A7" s="16" t="s">
        <v>195</v>
      </c>
      <c r="B7" s="17">
        <v>62</v>
      </c>
      <c r="C7" s="18">
        <f>B7/B3</f>
        <v>0.13716814159292035</v>
      </c>
      <c r="D7" s="18">
        <f>B7/(B3-B4-B5)</f>
        <v>0.13808463251670378</v>
      </c>
      <c r="E7" s="12"/>
      <c r="F7" s="16" t="s">
        <v>196</v>
      </c>
      <c r="G7" s="17">
        <v>22</v>
      </c>
      <c r="H7" s="18">
        <f>G7/G3</f>
        <v>4.793028322440087E-2</v>
      </c>
      <c r="I7" s="18">
        <f>G7/(G3-G4-G5)</f>
        <v>4.8458149779735685E-2</v>
      </c>
      <c r="J7" s="12"/>
      <c r="K7" s="16" t="s">
        <v>195</v>
      </c>
      <c r="L7" s="17">
        <v>73</v>
      </c>
      <c r="M7" s="18">
        <f>L7/L3</f>
        <v>0.15835140997830802</v>
      </c>
      <c r="N7" s="18">
        <f>L7/(L3-L4-L5)</f>
        <v>0.16079295154185022</v>
      </c>
      <c r="O7" s="12"/>
      <c r="P7" s="16" t="s">
        <v>196</v>
      </c>
      <c r="Q7" s="17">
        <v>136</v>
      </c>
      <c r="R7" s="18">
        <f>Q7/Q3</f>
        <v>0.30222222222222223</v>
      </c>
      <c r="S7" s="18">
        <f>Q7/(Q3-Q4-Q5)</f>
        <v>0.30357142857142855</v>
      </c>
      <c r="T7" s="12"/>
      <c r="U7" s="16" t="s">
        <v>195</v>
      </c>
      <c r="V7" s="17">
        <v>51</v>
      </c>
      <c r="W7" s="18">
        <f>V7/V3</f>
        <v>5.598243688254665E-2</v>
      </c>
      <c r="X7" s="18">
        <f>V7/(V3-V4-V5)</f>
        <v>5.6729699666295881E-2</v>
      </c>
      <c r="Y7" s="12"/>
      <c r="Z7" s="16" t="s">
        <v>196</v>
      </c>
      <c r="AA7" s="17">
        <v>6</v>
      </c>
      <c r="AB7" s="18">
        <f>AA7/AA3</f>
        <v>2.5974025974025976E-2</v>
      </c>
      <c r="AC7" s="18">
        <f>AA7/(AA3-AA4-AA5)</f>
        <v>2.7397260273972601E-2</v>
      </c>
      <c r="AD7" s="12"/>
      <c r="AE7" s="16" t="s">
        <v>195</v>
      </c>
      <c r="AF7" s="17">
        <v>36</v>
      </c>
      <c r="AG7" s="18">
        <f>AF7/AF3</f>
        <v>5.2941176470588235E-2</v>
      </c>
      <c r="AH7" s="18">
        <f>AF7/(AF3-AF4-AF5)</f>
        <v>5.3571428571428568E-2</v>
      </c>
      <c r="AI7" s="12"/>
      <c r="AJ7" s="16" t="s">
        <v>196</v>
      </c>
      <c r="AK7" s="17">
        <v>50</v>
      </c>
      <c r="AL7" s="18">
        <f>AK7/AK3</f>
        <v>0.10893246187363835</v>
      </c>
      <c r="AM7" s="18">
        <f>AK7/(AK3-AK4-AK5)</f>
        <v>0.10964912280701754</v>
      </c>
      <c r="AN7" s="12"/>
      <c r="AO7" s="16" t="s">
        <v>195</v>
      </c>
      <c r="AP7" s="17">
        <v>91</v>
      </c>
      <c r="AQ7" s="18">
        <f>AP7/AP3</f>
        <v>0.20132743362831859</v>
      </c>
      <c r="AR7" s="18">
        <f>AP7/(AP3-AP4-AP5)</f>
        <v>0.20449438202247192</v>
      </c>
      <c r="AS7" s="12"/>
      <c r="AT7" s="16" t="s">
        <v>195</v>
      </c>
      <c r="AU7" s="17">
        <v>30</v>
      </c>
      <c r="AV7" s="18">
        <f>AU7/AU3</f>
        <v>6.637168141592921E-2</v>
      </c>
      <c r="AW7" s="18">
        <f>AU7/(AU3-AU4-AU5)</f>
        <v>6.726457399103139E-2</v>
      </c>
      <c r="AX7" s="12"/>
      <c r="AY7" s="16" t="s">
        <v>196</v>
      </c>
      <c r="AZ7" s="17">
        <v>81</v>
      </c>
      <c r="BA7" s="18">
        <f>AZ7/AZ3</f>
        <v>0.17647058823529413</v>
      </c>
      <c r="BB7" s="18">
        <f>AZ7/(AZ3-AZ4-AZ5)</f>
        <v>0.18040089086859687</v>
      </c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</row>
    <row r="8" spans="1:128">
      <c r="A8" s="16" t="s">
        <v>197</v>
      </c>
      <c r="B8" s="17">
        <v>88</v>
      </c>
      <c r="C8" s="18">
        <f>B8/B3</f>
        <v>0.19469026548672566</v>
      </c>
      <c r="D8" s="18">
        <f>B8/(B3-B4-B5)</f>
        <v>0.19599109131403117</v>
      </c>
      <c r="E8" s="12"/>
      <c r="F8" s="16" t="s">
        <v>198</v>
      </c>
      <c r="G8" s="17">
        <v>20</v>
      </c>
      <c r="H8" s="18">
        <f>G8/G3</f>
        <v>4.357298474945534E-2</v>
      </c>
      <c r="I8" s="18">
        <f>G8/(G3-G4-G5)</f>
        <v>4.405286343612335E-2</v>
      </c>
      <c r="J8" s="12"/>
      <c r="K8" s="16" t="s">
        <v>197</v>
      </c>
      <c r="L8" s="17">
        <v>39</v>
      </c>
      <c r="M8" s="18">
        <f>L8/L3</f>
        <v>8.4598698481561818E-2</v>
      </c>
      <c r="N8" s="18">
        <f>L8/(L3-L4-L5)</f>
        <v>8.590308370044053E-2</v>
      </c>
      <c r="O8" s="12"/>
      <c r="P8" s="16" t="s">
        <v>198</v>
      </c>
      <c r="Q8" s="17">
        <v>46</v>
      </c>
      <c r="R8" s="18">
        <f>Q8/Q3</f>
        <v>0.10222222222222223</v>
      </c>
      <c r="S8" s="18">
        <f>Q8/(Q3-Q4-Q5)</f>
        <v>0.10267857142857142</v>
      </c>
      <c r="T8" s="12"/>
      <c r="U8" s="16" t="s">
        <v>197</v>
      </c>
      <c r="V8" s="17">
        <v>42</v>
      </c>
      <c r="W8" s="18">
        <f>V8/V3</f>
        <v>4.6103183315038418E-2</v>
      </c>
      <c r="X8" s="18">
        <f>V8/(V3-V4-V5)</f>
        <v>4.6718576195773083E-2</v>
      </c>
      <c r="Y8" s="12"/>
      <c r="Z8" s="16" t="s">
        <v>198</v>
      </c>
      <c r="AA8" s="17">
        <v>40</v>
      </c>
      <c r="AB8" s="18">
        <f>AA8/AA3</f>
        <v>0.17316017316017315</v>
      </c>
      <c r="AC8" s="18">
        <f>AA8/(AA3-AA4-AA5)</f>
        <v>0.18264840182648401</v>
      </c>
      <c r="AD8" s="12"/>
      <c r="AE8" s="16" t="s">
        <v>197</v>
      </c>
      <c r="AF8" s="17">
        <v>29</v>
      </c>
      <c r="AG8" s="18">
        <f>AF8/AF3</f>
        <v>4.2647058823529413E-2</v>
      </c>
      <c r="AH8" s="18">
        <f>AF8/(AF3-AF4-AF5)</f>
        <v>4.3154761904761904E-2</v>
      </c>
      <c r="AI8" s="12"/>
      <c r="AJ8" s="16" t="s">
        <v>198</v>
      </c>
      <c r="AK8" s="17">
        <v>72</v>
      </c>
      <c r="AL8" s="18">
        <f>AK8/AK3</f>
        <v>0.15686274509803921</v>
      </c>
      <c r="AM8" s="18">
        <f>AK8/(AK3-AK4-AK5)</f>
        <v>0.15789473684210525</v>
      </c>
      <c r="AN8" s="12"/>
      <c r="AO8" s="16" t="s">
        <v>197</v>
      </c>
      <c r="AP8" s="17">
        <v>32</v>
      </c>
      <c r="AQ8" s="18">
        <f>AP8/AP3</f>
        <v>7.0796460176991149E-2</v>
      </c>
      <c r="AR8" s="18">
        <f>AP8/(AP3-AP4-AP5)</f>
        <v>7.1910112359550568E-2</v>
      </c>
      <c r="AS8" s="12"/>
      <c r="AT8" s="16" t="s">
        <v>197</v>
      </c>
      <c r="AU8" s="17">
        <v>86</v>
      </c>
      <c r="AV8" s="18">
        <f>AU8/AU3</f>
        <v>0.19026548672566371</v>
      </c>
      <c r="AW8" s="18">
        <f>AU8/(AU3-AU4-AU5)</f>
        <v>0.19282511210762332</v>
      </c>
      <c r="AX8" s="12"/>
      <c r="AY8" s="16" t="s">
        <v>198</v>
      </c>
      <c r="AZ8" s="17">
        <v>28</v>
      </c>
      <c r="BA8" s="18">
        <f>AZ8/AZ3</f>
        <v>6.1002178649237473E-2</v>
      </c>
      <c r="BB8" s="18">
        <f>AZ8/(AZ3-AZ4-AZ5)</f>
        <v>6.2360801781737196E-2</v>
      </c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</row>
    <row r="9" spans="1:128">
      <c r="A9" s="16" t="s">
        <v>199</v>
      </c>
      <c r="B9" s="17">
        <v>12</v>
      </c>
      <c r="C9" s="18">
        <f>B9/B3</f>
        <v>2.6548672566371681E-2</v>
      </c>
      <c r="D9" s="18">
        <f>B9/(B3-B4-B5)</f>
        <v>2.6726057906458798E-2</v>
      </c>
      <c r="E9" s="12"/>
      <c r="F9" s="16" t="s">
        <v>200</v>
      </c>
      <c r="G9" s="17">
        <v>7</v>
      </c>
      <c r="H9" s="18">
        <f>G9/G3</f>
        <v>1.5250544662309368E-2</v>
      </c>
      <c r="I9" s="18">
        <f>G9/(G3-G4-G5)</f>
        <v>1.5418502202643172E-2</v>
      </c>
      <c r="J9" s="12"/>
      <c r="K9" s="16" t="s">
        <v>199</v>
      </c>
      <c r="L9" s="17">
        <v>40</v>
      </c>
      <c r="M9" s="18">
        <f>L9/L3</f>
        <v>8.6767895878524945E-2</v>
      </c>
      <c r="N9" s="18">
        <f>L9/(L3-L4-L5)</f>
        <v>8.8105726872246701E-2</v>
      </c>
      <c r="O9" s="12"/>
      <c r="P9" s="16" t="s">
        <v>200</v>
      </c>
      <c r="Q9" s="17">
        <v>52</v>
      </c>
      <c r="R9" s="18">
        <f>Q9/Q3</f>
        <v>0.11555555555555555</v>
      </c>
      <c r="S9" s="18">
        <f>Q9/(Q3-Q4-Q5)</f>
        <v>0.11607142857142858</v>
      </c>
      <c r="T9" s="12"/>
      <c r="U9" s="16" t="s">
        <v>199</v>
      </c>
      <c r="V9" s="17">
        <v>52</v>
      </c>
      <c r="W9" s="18">
        <f>V9/V3</f>
        <v>5.7080131723380903E-2</v>
      </c>
      <c r="X9" s="18">
        <f>V9/(V3-V4-V5)</f>
        <v>5.7842046718576193E-2</v>
      </c>
      <c r="Y9" s="12"/>
      <c r="Z9" s="16" t="s">
        <v>200</v>
      </c>
      <c r="AA9" s="17">
        <v>5</v>
      </c>
      <c r="AB9" s="18">
        <f>AA9/AA3</f>
        <v>2.1645021645021644E-2</v>
      </c>
      <c r="AC9" s="18">
        <f>AA9/(AA3-AA4-AA5)</f>
        <v>2.2831050228310501E-2</v>
      </c>
      <c r="AD9" s="12"/>
      <c r="AE9" s="16" t="s">
        <v>199</v>
      </c>
      <c r="AF9" s="17">
        <v>25</v>
      </c>
      <c r="AG9" s="18">
        <f>AF9/AF3</f>
        <v>3.6764705882352942E-2</v>
      </c>
      <c r="AH9" s="18">
        <f>AF9/(AF3-AF4-AF5)</f>
        <v>3.7202380952380952E-2</v>
      </c>
      <c r="AI9" s="12"/>
      <c r="AJ9" s="16" t="s">
        <v>200</v>
      </c>
      <c r="AK9" s="17">
        <v>22</v>
      </c>
      <c r="AL9" s="18">
        <f>AK9/AK3</f>
        <v>4.793028322440087E-2</v>
      </c>
      <c r="AM9" s="18">
        <f>AK9/(AK3-AK4-AK5)</f>
        <v>4.8245614035087717E-2</v>
      </c>
      <c r="AN9" s="12"/>
      <c r="AO9" s="16" t="s">
        <v>199</v>
      </c>
      <c r="AP9" s="17">
        <v>30</v>
      </c>
      <c r="AQ9" s="18">
        <f>AP9/AP3</f>
        <v>6.637168141592921E-2</v>
      </c>
      <c r="AR9" s="18">
        <f>AP9/(AP3-AP4-AP5)</f>
        <v>6.741573033707865E-2</v>
      </c>
      <c r="AS9" s="12"/>
      <c r="AT9" s="16" t="s">
        <v>199</v>
      </c>
      <c r="AU9" s="17">
        <v>38</v>
      </c>
      <c r="AV9" s="18">
        <f>AU9/AU3</f>
        <v>8.4070796460176997E-2</v>
      </c>
      <c r="AW9" s="18">
        <f>AU9/(AU3-AU4-AU5)</f>
        <v>8.520179372197309E-2</v>
      </c>
      <c r="AX9" s="12"/>
      <c r="AY9" s="16" t="s">
        <v>200</v>
      </c>
      <c r="AZ9" s="17">
        <v>24</v>
      </c>
      <c r="BA9" s="18">
        <f>AZ9/AZ3</f>
        <v>5.2287581699346407E-2</v>
      </c>
      <c r="BB9" s="18">
        <f>AZ9/(AZ3-AZ4-AZ5)</f>
        <v>5.3452115812917596E-2</v>
      </c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</row>
    <row r="10" spans="1:128">
      <c r="A10" s="16" t="s">
        <v>201</v>
      </c>
      <c r="B10" s="17">
        <v>40</v>
      </c>
      <c r="C10" s="18">
        <f>B10/B3</f>
        <v>8.8495575221238937E-2</v>
      </c>
      <c r="D10" s="18">
        <f>B10/(B3-B4-B5)</f>
        <v>8.9086859688195991E-2</v>
      </c>
      <c r="E10" s="12"/>
      <c r="F10" s="16" t="s">
        <v>202</v>
      </c>
      <c r="G10" s="17">
        <v>113</v>
      </c>
      <c r="H10" s="18">
        <f>G10/G3</f>
        <v>0.24618736383442266</v>
      </c>
      <c r="I10" s="18">
        <f>G10/(G3-G4-G5)</f>
        <v>0.24889867841409691</v>
      </c>
      <c r="J10" s="12"/>
      <c r="K10" s="16" t="s">
        <v>201</v>
      </c>
      <c r="L10" s="17">
        <v>35</v>
      </c>
      <c r="M10" s="18">
        <f>L10/L3</f>
        <v>7.5921908893709325E-2</v>
      </c>
      <c r="N10" s="18">
        <f>L10/(L3-L4-L5)</f>
        <v>7.7092511013215861E-2</v>
      </c>
      <c r="O10" s="12"/>
      <c r="P10" s="16" t="s">
        <v>202</v>
      </c>
      <c r="Q10" s="17">
        <v>16</v>
      </c>
      <c r="R10" s="18">
        <f>Q10/Q3</f>
        <v>3.5555555555555556E-2</v>
      </c>
      <c r="S10" s="18">
        <f>Q10/(Q3-Q4-Q5)</f>
        <v>3.5714285714285712E-2</v>
      </c>
      <c r="T10" s="12"/>
      <c r="U10" s="16" t="s">
        <v>201</v>
      </c>
      <c r="V10" s="17">
        <v>186</v>
      </c>
      <c r="W10" s="18">
        <f>V10/V3</f>
        <v>0.20417124039517015</v>
      </c>
      <c r="X10" s="18">
        <f>V10/(V3-V4-V5)</f>
        <v>0.20689655172413793</v>
      </c>
      <c r="Y10" s="12"/>
      <c r="Z10" s="16" t="s">
        <v>202</v>
      </c>
      <c r="AA10" s="17">
        <v>7</v>
      </c>
      <c r="AB10" s="18">
        <f>AA10/AA3</f>
        <v>3.0303030303030304E-2</v>
      </c>
      <c r="AC10" s="18">
        <f>AA10/(AA3-AA4-AA5)</f>
        <v>3.1963470319634701E-2</v>
      </c>
      <c r="AD10" s="12"/>
      <c r="AE10" s="16" t="s">
        <v>201</v>
      </c>
      <c r="AF10" s="17">
        <v>50</v>
      </c>
      <c r="AG10" s="18">
        <f>AF10/AF3</f>
        <v>7.3529411764705885E-2</v>
      </c>
      <c r="AH10" s="18">
        <f>AF10/(AF3-AF4-AF5)</f>
        <v>7.4404761904761904E-2</v>
      </c>
      <c r="AI10" s="12"/>
      <c r="AJ10" s="16" t="s">
        <v>202</v>
      </c>
      <c r="AK10" s="17">
        <v>52</v>
      </c>
      <c r="AL10" s="18">
        <f>AK10/AK3</f>
        <v>0.11328976034858387</v>
      </c>
      <c r="AM10" s="18">
        <f>AK10/(AK3-AK4-AK5)</f>
        <v>0.11403508771929824</v>
      </c>
      <c r="AN10" s="12"/>
      <c r="AO10" s="16" t="s">
        <v>201</v>
      </c>
      <c r="AP10" s="17">
        <v>122</v>
      </c>
      <c r="AQ10" s="18">
        <f>AP10/AP3</f>
        <v>0.26991150442477874</v>
      </c>
      <c r="AR10" s="18">
        <f>AP10/(AP3-AP4-AP5)</f>
        <v>0.27415730337078653</v>
      </c>
      <c r="AS10" s="12"/>
      <c r="AT10" s="16" t="s">
        <v>201</v>
      </c>
      <c r="AU10" s="17">
        <v>96</v>
      </c>
      <c r="AV10" s="18">
        <f>AU10/AU3</f>
        <v>0.21238938053097345</v>
      </c>
      <c r="AW10" s="18">
        <f>AU10/(AU3-AU4-AU5)</f>
        <v>0.21524663677130046</v>
      </c>
      <c r="AX10" s="12"/>
      <c r="AY10" s="16" t="s">
        <v>202</v>
      </c>
      <c r="AZ10" s="17">
        <v>192</v>
      </c>
      <c r="BA10" s="18">
        <f>AZ10/AZ3</f>
        <v>0.41830065359477125</v>
      </c>
      <c r="BB10" s="18">
        <f>AZ10/(AZ3-AZ4-AZ5)</f>
        <v>0.42761692650334077</v>
      </c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</row>
    <row r="11" spans="1:12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</row>
    <row r="12" spans="1:12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</row>
    <row r="13" spans="1:12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</row>
    <row r="14" spans="1:12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</row>
    <row r="15" spans="1:12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</row>
    <row r="16" spans="1:12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</row>
    <row r="17" spans="1:12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</row>
    <row r="18" spans="1:12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</row>
    <row r="19" spans="1:12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</row>
    <row r="20" spans="1:12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</row>
    <row r="21" spans="1:12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</row>
    <row r="22" spans="1:12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</row>
    <row r="23" spans="1:12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</row>
    <row r="24" spans="1:12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</row>
    <row r="25" spans="1:12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</row>
    <row r="26" spans="1:12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</row>
    <row r="27" spans="1:12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</row>
    <row r="28" spans="1:1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</row>
    <row r="29" spans="1:128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</row>
    <row r="30" spans="1:12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</row>
    <row r="31" spans="1:128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</row>
    <row r="32" spans="1:12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</row>
    <row r="33" spans="1:12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</row>
    <row r="34" spans="1:12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</row>
    <row r="35" spans="1:12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</row>
    <row r="36" spans="1:12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</row>
    <row r="37" spans="1:128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</row>
    <row r="38" spans="1:12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</row>
    <row r="39" spans="1:12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</row>
    <row r="40" spans="1:12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</row>
    <row r="41" spans="1:12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</row>
    <row r="42" spans="1:12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</row>
    <row r="43" spans="1:12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</row>
    <row r="44" spans="1:12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</row>
    <row r="45" spans="1:12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</row>
    <row r="46" spans="1:12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</row>
    <row r="47" spans="1:12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</row>
    <row r="48" spans="1:12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</row>
    <row r="49" spans="1:12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</row>
    <row r="50" spans="1:12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</row>
    <row r="51" spans="1:12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</row>
    <row r="52" spans="1:12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</row>
    <row r="53" spans="1:12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</row>
    <row r="54" spans="1:12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</row>
    <row r="55" spans="1:12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</row>
    <row r="56" spans="1:12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</row>
    <row r="57" spans="1:128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</row>
    <row r="58" spans="1:12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</row>
    <row r="59" spans="1:128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</row>
    <row r="60" spans="1:128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</row>
    <row r="61" spans="1:128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</row>
    <row r="62" spans="1:12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</row>
    <row r="63" spans="1:12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</row>
    <row r="64" spans="1:12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</row>
    <row r="65" spans="1:12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</row>
    <row r="66" spans="1:12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</row>
    <row r="67" spans="1:12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</row>
    <row r="68" spans="1:12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</row>
    <row r="69" spans="1:128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</row>
    <row r="70" spans="1:128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</row>
    <row r="71" spans="1:128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</row>
    <row r="72" spans="1:128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</row>
    <row r="73" spans="1:128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</row>
    <row r="74" spans="1:128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</row>
    <row r="75" spans="1:128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</row>
    <row r="76" spans="1:128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</row>
    <row r="77" spans="1:128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</row>
    <row r="78" spans="1:12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</row>
    <row r="79" spans="1:12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</row>
    <row r="80" spans="1:12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</row>
    <row r="81" spans="1:128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</row>
    <row r="82" spans="1:128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</row>
    <row r="83" spans="1:128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</row>
    <row r="84" spans="1:128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</row>
    <row r="85" spans="1:128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</row>
    <row r="86" spans="1:128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</row>
    <row r="87" spans="1:128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</row>
    <row r="88" spans="1:12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</row>
    <row r="89" spans="1:128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</row>
    <row r="90" spans="1:128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</row>
    <row r="91" spans="1:128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</row>
    <row r="92" spans="1:128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</row>
    <row r="93" spans="1:128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</row>
    <row r="94" spans="1:128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</row>
    <row r="95" spans="1:128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</row>
    <row r="96" spans="1:128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</row>
    <row r="97" spans="1:128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</row>
    <row r="98" spans="1:12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</row>
    <row r="99" spans="1:128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</row>
    <row r="100" spans="1:128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</row>
    <row r="101" spans="1:128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</row>
    <row r="102" spans="1:128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</row>
    <row r="103" spans="1:128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</row>
    <row r="104" spans="1:128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</row>
    <row r="105" spans="1:128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</row>
    <row r="106" spans="1:128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</row>
    <row r="107" spans="1:128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</row>
    <row r="108" spans="1:12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</row>
    <row r="109" spans="1:128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</row>
    <row r="110" spans="1:128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</row>
    <row r="111" spans="1:12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</row>
    <row r="112" spans="1:128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</row>
    <row r="113" spans="1:128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</row>
    <row r="114" spans="1:128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</row>
    <row r="115" spans="1:128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</row>
    <row r="116" spans="1:128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</row>
    <row r="117" spans="1:128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</row>
    <row r="118" spans="1:12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</row>
    <row r="119" spans="1:128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</row>
    <row r="120" spans="1:128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</row>
    <row r="121" spans="1:128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</row>
    <row r="122" spans="1:128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</row>
    <row r="123" spans="1:128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</row>
    <row r="124" spans="1:128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</row>
    <row r="125" spans="1:128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</row>
    <row r="126" spans="1:128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</row>
    <row r="127" spans="1:128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</row>
    <row r="128" spans="1:12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</row>
  </sheetData>
  <pageMargins left="1" right="1" top="1.295694444444444" bottom="1.295694444444444" header="1" footer="1"/>
  <pageSetup paperSize="0" fitToWidth="0" fitToHeight="0" orientation="portrait" cellComments="asDisplayed" useFirstPageNumber="1" horizontalDpi="0" verticalDpi="0" copies="0"/>
  <headerFooter alignWithMargins="0">
    <oddHeader>&amp;L&amp;C&amp;A&amp;R</oddHeader>
    <oddFooter>&amp;L&amp;CPage &amp;P&amp;R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X128"/>
  <sheetViews>
    <sheetView workbookViewId="0"/>
  </sheetViews>
  <sheetFormatPr defaultRowHeight="15"/>
  <cols>
    <col min="1" max="1" width="12.140625" bestFit="1" customWidth="1"/>
    <col min="2" max="128" width="9.140625" bestFit="1" customWidth="1"/>
    <col min="129" max="129" width="9.140625" customWidth="1"/>
  </cols>
  <sheetData>
    <row r="1" spans="1:128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</row>
    <row r="2" spans="1:128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</row>
    <row r="3" spans="1:128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</row>
    <row r="4" spans="1:128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</row>
    <row r="5" spans="1:128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</row>
    <row r="6" spans="1:128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</row>
    <row r="7" spans="1:128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</row>
    <row r="8" spans="1:128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</row>
    <row r="9" spans="1:128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</row>
    <row r="10" spans="1:12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</row>
    <row r="11" spans="1:12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</row>
    <row r="12" spans="1:12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</row>
    <row r="13" spans="1:12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</row>
    <row r="14" spans="1:12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</row>
    <row r="15" spans="1:12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</row>
    <row r="16" spans="1:12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</row>
    <row r="17" spans="1:12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</row>
    <row r="18" spans="1:12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</row>
    <row r="19" spans="1:12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</row>
    <row r="20" spans="1:12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</row>
    <row r="21" spans="1:12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</row>
    <row r="22" spans="1:12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</row>
    <row r="23" spans="1:12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</row>
    <row r="24" spans="1:12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</row>
    <row r="25" spans="1:12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</row>
    <row r="26" spans="1:12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</row>
    <row r="27" spans="1:12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</row>
    <row r="28" spans="1:1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</row>
    <row r="29" spans="1:128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</row>
    <row r="30" spans="1:12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</row>
    <row r="31" spans="1:128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</row>
    <row r="32" spans="1:12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</row>
    <row r="33" spans="1:12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</row>
    <row r="34" spans="1:12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</row>
    <row r="35" spans="1:12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</row>
    <row r="36" spans="1:12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</row>
    <row r="37" spans="1:128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</row>
    <row r="38" spans="1:12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</row>
    <row r="39" spans="1:12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</row>
    <row r="40" spans="1:12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</row>
    <row r="41" spans="1:12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</row>
    <row r="42" spans="1:12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</row>
    <row r="43" spans="1:12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</row>
    <row r="44" spans="1:12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</row>
    <row r="45" spans="1:12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</row>
    <row r="46" spans="1:12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</row>
    <row r="47" spans="1:12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</row>
    <row r="48" spans="1:12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</row>
    <row r="49" spans="1:12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</row>
    <row r="50" spans="1:12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</row>
    <row r="51" spans="1:12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</row>
    <row r="52" spans="1:12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</row>
    <row r="53" spans="1:12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</row>
    <row r="54" spans="1:12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</row>
    <row r="55" spans="1:12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</row>
    <row r="56" spans="1:12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</row>
    <row r="57" spans="1:128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</row>
    <row r="58" spans="1:12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</row>
    <row r="59" spans="1:128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</row>
    <row r="60" spans="1:128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</row>
    <row r="61" spans="1:128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</row>
    <row r="62" spans="1:12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</row>
    <row r="63" spans="1:12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</row>
    <row r="64" spans="1:12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</row>
    <row r="65" spans="1:12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</row>
    <row r="66" spans="1:12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</row>
    <row r="67" spans="1:12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</row>
    <row r="68" spans="1:12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</row>
    <row r="69" spans="1:128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</row>
    <row r="70" spans="1:128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</row>
    <row r="71" spans="1:128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</row>
    <row r="72" spans="1:128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</row>
    <row r="73" spans="1:128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</row>
    <row r="74" spans="1:128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</row>
    <row r="75" spans="1:128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</row>
    <row r="76" spans="1:128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</row>
    <row r="77" spans="1:128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</row>
    <row r="78" spans="1:12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</row>
    <row r="79" spans="1:12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</row>
    <row r="80" spans="1:12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</row>
    <row r="81" spans="1:128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</row>
    <row r="82" spans="1:128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</row>
    <row r="83" spans="1:128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</row>
    <row r="84" spans="1:128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</row>
    <row r="85" spans="1:128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</row>
    <row r="86" spans="1:128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</row>
    <row r="87" spans="1:128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</row>
    <row r="88" spans="1:12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</row>
    <row r="89" spans="1:128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</row>
    <row r="90" spans="1:128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</row>
    <row r="91" spans="1:128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</row>
    <row r="92" spans="1:128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</row>
    <row r="93" spans="1:128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</row>
    <row r="94" spans="1:128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</row>
    <row r="95" spans="1:128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</row>
    <row r="96" spans="1:128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</row>
    <row r="97" spans="1:128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</row>
    <row r="98" spans="1:12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</row>
    <row r="99" spans="1:128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</row>
    <row r="100" spans="1:128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</row>
    <row r="101" spans="1:128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</row>
    <row r="102" spans="1:128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</row>
    <row r="103" spans="1:128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</row>
    <row r="104" spans="1:128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</row>
    <row r="105" spans="1:128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</row>
    <row r="106" spans="1:128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</row>
    <row r="107" spans="1:128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</row>
    <row r="108" spans="1:12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</row>
    <row r="109" spans="1:128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</row>
    <row r="110" spans="1:128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</row>
    <row r="111" spans="1:12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</row>
    <row r="112" spans="1:128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</row>
    <row r="113" spans="1:128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</row>
    <row r="114" spans="1:128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</row>
    <row r="115" spans="1:128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</row>
    <row r="116" spans="1:128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</row>
    <row r="117" spans="1:128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</row>
    <row r="118" spans="1:12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</row>
    <row r="119" spans="1:128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</row>
    <row r="120" spans="1:128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</row>
    <row r="121" spans="1:128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</row>
    <row r="122" spans="1:128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</row>
    <row r="123" spans="1:128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</row>
    <row r="124" spans="1:128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</row>
    <row r="125" spans="1:128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</row>
    <row r="126" spans="1:128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</row>
    <row r="127" spans="1:128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</row>
    <row r="128" spans="1:12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</row>
  </sheetData>
  <pageMargins left="1" right="1" top="1.295694444444444" bottom="1.295694444444444" header="1" footer="1"/>
  <pageSetup paperSize="0" fitToWidth="0" fitToHeight="0" orientation="portrait" cellComments="asDisplayed" useFirstPageNumber="1" horizontalDpi="0" verticalDpi="0" copies="0"/>
  <headerFooter alignWithMargins="0">
    <oddHeader>&amp;L&amp;C&amp;A&amp;R</oddHeader>
    <oddFooter>&amp;L&amp;CPage &amp;P&amp;R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X128"/>
  <sheetViews>
    <sheetView workbookViewId="0"/>
  </sheetViews>
  <sheetFormatPr defaultRowHeight="15"/>
  <cols>
    <col min="1" max="1" width="12.140625" bestFit="1" customWidth="1"/>
    <col min="2" max="2" width="32.42578125" bestFit="1" customWidth="1"/>
    <col min="3" max="128" width="9.140625" bestFit="1" customWidth="1"/>
    <col min="129" max="129" width="9.140625" customWidth="1"/>
  </cols>
  <sheetData>
    <row r="1" spans="1:128" ht="21">
      <c r="A1" s="22" t="s">
        <v>203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</row>
    <row r="2" spans="1:128" ht="21">
      <c r="A2" s="2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</row>
    <row r="3" spans="1:128" ht="21">
      <c r="A3" s="23"/>
      <c r="B3" s="12" t="s">
        <v>204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</row>
    <row r="4" spans="1:128" ht="21">
      <c r="A4" s="24"/>
      <c r="B4" s="12" t="s">
        <v>205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</row>
    <row r="5" spans="1:128" ht="21">
      <c r="A5" s="25"/>
      <c r="B5" s="12" t="s">
        <v>206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</row>
    <row r="6" spans="1:128" ht="21">
      <c r="A6" s="26"/>
      <c r="B6" s="12" t="s">
        <v>207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</row>
    <row r="7" spans="1:128" ht="21">
      <c r="A7" s="27"/>
      <c r="B7" s="12" t="s">
        <v>208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</row>
    <row r="8" spans="1:128" ht="21">
      <c r="A8" s="28"/>
      <c r="B8" s="12" t="s">
        <v>209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</row>
    <row r="9" spans="1:128" ht="21">
      <c r="A9" s="29"/>
      <c r="B9" s="12" t="s">
        <v>210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</row>
    <row r="10" spans="1:12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</row>
    <row r="11" spans="1:12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</row>
    <row r="12" spans="1:12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</row>
    <row r="13" spans="1:12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</row>
    <row r="14" spans="1:12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</row>
    <row r="15" spans="1:12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</row>
    <row r="16" spans="1:12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</row>
    <row r="17" spans="1:12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</row>
    <row r="18" spans="1:12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</row>
    <row r="19" spans="1:12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</row>
    <row r="20" spans="1:12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</row>
    <row r="21" spans="1:12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</row>
    <row r="22" spans="1:12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</row>
    <row r="23" spans="1:12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</row>
    <row r="24" spans="1:12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</row>
    <row r="25" spans="1:12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</row>
    <row r="26" spans="1:12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</row>
    <row r="27" spans="1:12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</row>
    <row r="28" spans="1:1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</row>
    <row r="29" spans="1:128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</row>
    <row r="30" spans="1:12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</row>
    <row r="31" spans="1:128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</row>
    <row r="32" spans="1:12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</row>
    <row r="33" spans="1:12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</row>
    <row r="34" spans="1:12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</row>
    <row r="35" spans="1:12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</row>
    <row r="36" spans="1:12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</row>
    <row r="37" spans="1:128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</row>
    <row r="38" spans="1:12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</row>
    <row r="39" spans="1:12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</row>
    <row r="40" spans="1:12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</row>
    <row r="41" spans="1:12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</row>
    <row r="42" spans="1:12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</row>
    <row r="43" spans="1:12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</row>
    <row r="44" spans="1:12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</row>
    <row r="45" spans="1:12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</row>
    <row r="46" spans="1:12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</row>
    <row r="47" spans="1:12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</row>
    <row r="48" spans="1:12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</row>
    <row r="49" spans="1:12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</row>
    <row r="50" spans="1:12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</row>
    <row r="51" spans="1:12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</row>
    <row r="52" spans="1:12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</row>
    <row r="53" spans="1:12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</row>
    <row r="54" spans="1:12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</row>
    <row r="55" spans="1:12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</row>
    <row r="56" spans="1:12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</row>
    <row r="57" spans="1:128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</row>
    <row r="58" spans="1:12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</row>
    <row r="59" spans="1:128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</row>
    <row r="60" spans="1:128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</row>
    <row r="61" spans="1:128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</row>
    <row r="62" spans="1:12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</row>
    <row r="63" spans="1:12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</row>
    <row r="64" spans="1:12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</row>
    <row r="65" spans="1:12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</row>
    <row r="66" spans="1:12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</row>
    <row r="67" spans="1:12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</row>
    <row r="68" spans="1:12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</row>
    <row r="69" spans="1:128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</row>
    <row r="70" spans="1:128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</row>
    <row r="71" spans="1:128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</row>
    <row r="72" spans="1:128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</row>
    <row r="73" spans="1:128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</row>
    <row r="74" spans="1:128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</row>
    <row r="75" spans="1:128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</row>
    <row r="76" spans="1:128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</row>
    <row r="77" spans="1:128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</row>
    <row r="78" spans="1:12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</row>
    <row r="79" spans="1:12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</row>
    <row r="80" spans="1:12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</row>
    <row r="81" spans="1:128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</row>
    <row r="82" spans="1:128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</row>
    <row r="83" spans="1:128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</row>
    <row r="84" spans="1:128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</row>
    <row r="85" spans="1:128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</row>
    <row r="86" spans="1:128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</row>
    <row r="87" spans="1:128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</row>
    <row r="88" spans="1:12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</row>
    <row r="89" spans="1:128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</row>
    <row r="90" spans="1:128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</row>
    <row r="91" spans="1:128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</row>
    <row r="92" spans="1:128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</row>
    <row r="93" spans="1:128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</row>
    <row r="94" spans="1:128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</row>
    <row r="95" spans="1:128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</row>
    <row r="96" spans="1:128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</row>
    <row r="97" spans="1:128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</row>
    <row r="98" spans="1:12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</row>
    <row r="99" spans="1:128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</row>
    <row r="100" spans="1:128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</row>
    <row r="101" spans="1:128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</row>
    <row r="102" spans="1:128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</row>
    <row r="103" spans="1:128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</row>
    <row r="104" spans="1:128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</row>
    <row r="105" spans="1:128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</row>
    <row r="106" spans="1:128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</row>
    <row r="107" spans="1:128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</row>
    <row r="108" spans="1:12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</row>
    <row r="109" spans="1:128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</row>
    <row r="110" spans="1:128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</row>
    <row r="111" spans="1:12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</row>
    <row r="112" spans="1:128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</row>
    <row r="113" spans="1:128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</row>
    <row r="114" spans="1:128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</row>
    <row r="115" spans="1:128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</row>
    <row r="116" spans="1:128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</row>
    <row r="117" spans="1:128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</row>
    <row r="118" spans="1:12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</row>
    <row r="119" spans="1:128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</row>
    <row r="120" spans="1:128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</row>
    <row r="121" spans="1:128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</row>
    <row r="122" spans="1:128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</row>
    <row r="123" spans="1:128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</row>
    <row r="124" spans="1:128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</row>
    <row r="125" spans="1:128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</row>
    <row r="126" spans="1:128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</row>
    <row r="127" spans="1:128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</row>
    <row r="128" spans="1:12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</row>
  </sheetData>
  <pageMargins left="1" right="1" top="1.295694444444444" bottom="1.295694444444444" header="1" footer="1"/>
  <pageSetup paperSize="0" fitToWidth="0" fitToHeight="0" orientation="portrait" cellComments="asDisplayed" useFirstPageNumber="1" horizontalDpi="0" verticalDpi="0" copies="0"/>
  <headerFooter alignWithMargins="0">
    <oddHeader>&amp;L&amp;C&amp;A&amp;R</oddHeader>
    <oddFooter>&amp;L&amp;CPage &amp;P&amp;R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Marks</vt:lpstr>
      <vt:lpstr>Questions_statistics</vt:lpstr>
      <vt:lpstr>Indicative_questions_statistics</vt:lpstr>
      <vt:lpstr>Legend</vt:lpstr>
      <vt:lpstr>__Anonymous_Sheet_DB__0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lymber</dc:creator>
  <dc:description/>
  <cp:lastModifiedBy>deborah raphael</cp:lastModifiedBy>
  <cp:revision>2</cp:revision>
  <cp:lastPrinted>2019-06-21T05:05:12Z</cp:lastPrinted>
  <dcterms:created xsi:type="dcterms:W3CDTF">2019-04-03T09:28:26Z</dcterms:created>
  <dcterms:modified xsi:type="dcterms:W3CDTF">2019-06-21T05:05:44Z</dcterms:modified>
</cp:coreProperties>
</file>