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a de Matriculados" sheetId="1" r:id="rId1"/>
  </sheets>
  <definedNames/>
  <calcPr fullCalcOnLoad="1"/>
</workbook>
</file>

<file path=xl/sharedStrings.xml><?xml version="1.0" encoding="utf-8"?>
<sst xmlns="http://schemas.openxmlformats.org/spreadsheetml/2006/main" count="429" uniqueCount="208">
  <si>
    <t xml:space="preserve">Relatório: </t>
  </si>
  <si>
    <t>Lista de Matriculados</t>
  </si>
  <si>
    <t>Primeiro Semestrede2013</t>
  </si>
  <si>
    <t xml:space="preserve"> </t>
  </si>
  <si>
    <t>Disciplina:</t>
  </si>
  <si>
    <t>MAT2455</t>
  </si>
  <si>
    <t>Mat 2455</t>
  </si>
  <si>
    <t>Turma:</t>
  </si>
  <si>
    <t>2013102</t>
  </si>
  <si>
    <t>Turma: 02</t>
  </si>
  <si>
    <t>P1</t>
  </si>
  <si>
    <t>P2</t>
  </si>
  <si>
    <t>P3</t>
  </si>
  <si>
    <t>M1</t>
  </si>
  <si>
    <t>Sub</t>
  </si>
  <si>
    <t>M2</t>
  </si>
  <si>
    <t>Código</t>
  </si>
  <si>
    <t>Ingresso</t>
  </si>
  <si>
    <t>Curso</t>
  </si>
  <si>
    <t>Nome</t>
  </si>
  <si>
    <t>8039515</t>
  </si>
  <si>
    <t>2012/1</t>
  </si>
  <si>
    <t>3082</t>
  </si>
  <si>
    <t>Alex Parolin Ito</t>
  </si>
  <si>
    <t>8037882</t>
  </si>
  <si>
    <t>3111</t>
  </si>
  <si>
    <t>Alex Saratani Huang</t>
  </si>
  <si>
    <t>8039710</t>
  </si>
  <si>
    <t>Alexandre Almir Verdier</t>
  </si>
  <si>
    <t>8040931</t>
  </si>
  <si>
    <t>3031</t>
  </si>
  <si>
    <t>Ana Carolina Ferreira Luchesi</t>
  </si>
  <si>
    <t>8038107</t>
  </si>
  <si>
    <t>Andre Felipe Cruvinel Portas</t>
  </si>
  <si>
    <t>8040559</t>
  </si>
  <si>
    <t>3071</t>
  </si>
  <si>
    <t>Andrea Gattas Volpe</t>
  </si>
  <si>
    <t>8040455</t>
  </si>
  <si>
    <t>3043</t>
  </si>
  <si>
    <t>Bruno Barros Cheng</t>
  </si>
  <si>
    <t>7628225</t>
  </si>
  <si>
    <t>2011/1</t>
  </si>
  <si>
    <t>Bruno Stella Chamie</t>
  </si>
  <si>
    <t>4223191</t>
  </si>
  <si>
    <t>Caio de Almeida Camilli</t>
  </si>
  <si>
    <t>8038045</t>
  </si>
  <si>
    <t>Caio Negrao Franzolin</t>
  </si>
  <si>
    <t>8039800</t>
  </si>
  <si>
    <t>Caio Ribeiro Magalhaes</t>
  </si>
  <si>
    <t>7631869</t>
  </si>
  <si>
    <t>Conrado Hotta Ansai</t>
  </si>
  <si>
    <t>8040326</t>
  </si>
  <si>
    <t>Daniel Ken Takayanagi Garcia</t>
  </si>
  <si>
    <t>8038160</t>
  </si>
  <si>
    <t>Daniel Morais dos Santos Verde</t>
  </si>
  <si>
    <t>8040351</t>
  </si>
  <si>
    <t>Danillo Kazuya Koga</t>
  </si>
  <si>
    <t>8039773</t>
  </si>
  <si>
    <t>Eduardo Rizzo Assef</t>
  </si>
  <si>
    <t>5639492</t>
  </si>
  <si>
    <t>2006/1</t>
  </si>
  <si>
    <t>Emilio Chen Yeh</t>
  </si>
  <si>
    <t>8039918</t>
  </si>
  <si>
    <t>Estefania Esbaile</t>
  </si>
  <si>
    <t>8040312</t>
  </si>
  <si>
    <t>Fabio Eiji Nakane</t>
  </si>
  <si>
    <t>8039939</t>
  </si>
  <si>
    <t>Felipe de Oliveira Pimenta</t>
  </si>
  <si>
    <t>8042190</t>
  </si>
  <si>
    <t>Felipe Marino Moreno</t>
  </si>
  <si>
    <t>8075047</t>
  </si>
  <si>
    <t>Felipe Modesto dos Santos</t>
  </si>
  <si>
    <t>8038052</t>
  </si>
  <si>
    <t>Felipe Soares Silva</t>
  </si>
  <si>
    <t>7630191</t>
  </si>
  <si>
    <t>Felippe Demarqui Ramos</t>
  </si>
  <si>
    <t>7631873</t>
  </si>
  <si>
    <t>3021</t>
  </si>
  <si>
    <t>Fernanda Miyamoto Nakamura</t>
  </si>
  <si>
    <t>7628695</t>
  </si>
  <si>
    <t>Fernando Henrique Vilela Donega</t>
  </si>
  <si>
    <t>8039387</t>
  </si>
  <si>
    <t>Fernando Seiryo Kuteken</t>
  </si>
  <si>
    <t>7628271</t>
  </si>
  <si>
    <t>Frederico Stahlberg Lucente</t>
  </si>
  <si>
    <t>8039481</t>
  </si>
  <si>
    <t>Gabriel Delage e Silva</t>
  </si>
  <si>
    <t>8040729</t>
  </si>
  <si>
    <t>Gabriel Erwin Gruber</t>
  </si>
  <si>
    <t>4397435</t>
  </si>
  <si>
    <t>Guilherme Augusto Stefani</t>
  </si>
  <si>
    <t>7246567</t>
  </si>
  <si>
    <t>2010/1</t>
  </si>
  <si>
    <t>3101</t>
  </si>
  <si>
    <t>Guilherme de Araujo Cirilo</t>
  </si>
  <si>
    <t>6482823</t>
  </si>
  <si>
    <t>2008/1</t>
  </si>
  <si>
    <t>Guilherme Schmalz Franco</t>
  </si>
  <si>
    <t>8040692</t>
  </si>
  <si>
    <t>Guilherme Vianna Miachon</t>
  </si>
  <si>
    <t>8040271</t>
  </si>
  <si>
    <t>Henrique Kokron Rodrigues</t>
  </si>
  <si>
    <t>7700956</t>
  </si>
  <si>
    <t>3150</t>
  </si>
  <si>
    <t>Hugo Henrique Salvoni</t>
  </si>
  <si>
    <t>8040837</t>
  </si>
  <si>
    <t>Italo Castilho Oliveira Silva</t>
  </si>
  <si>
    <t>7210185</t>
  </si>
  <si>
    <t>Jacqueline de Sousa Carvalho</t>
  </si>
  <si>
    <t>7628865</t>
  </si>
  <si>
    <t>Joao Marcos Alves Aude</t>
  </si>
  <si>
    <t>6798231</t>
  </si>
  <si>
    <t>Juliana Martins de Oliveira</t>
  </si>
  <si>
    <t>8040570</t>
  </si>
  <si>
    <t>Julio Sampaio Gabriel de Pieri</t>
  </si>
  <si>
    <t>8041011</t>
  </si>
  <si>
    <t>Kevin Takanori Sibata</t>
  </si>
  <si>
    <t>8039748</t>
  </si>
  <si>
    <t>Leonardo Calo</t>
  </si>
  <si>
    <t>8038473</t>
  </si>
  <si>
    <t>3091</t>
  </si>
  <si>
    <t>Leticia Yukari Yamamoto</t>
  </si>
  <si>
    <t>8038789</t>
  </si>
  <si>
    <t>Lilian Yuri Sato Sugiyama</t>
  </si>
  <si>
    <t>7630548</t>
  </si>
  <si>
    <t>Luis Felipe Takeo Fujiwara</t>
  </si>
  <si>
    <t>7627120</t>
  </si>
  <si>
    <t>3061</t>
  </si>
  <si>
    <t>Luiz Felipe Abrileri</t>
  </si>
  <si>
    <t>7206461</t>
  </si>
  <si>
    <t>Luiz Fernando Barba Alvarenga</t>
  </si>
  <si>
    <t>8039644</t>
  </si>
  <si>
    <t>Luiz Henrique de Sa Arakaki</t>
  </si>
  <si>
    <t>8040708</t>
  </si>
  <si>
    <t>Luiza Ungari Ferreira</t>
  </si>
  <si>
    <t>8042461</t>
  </si>
  <si>
    <t>Marcelo Ide Pimentel</t>
  </si>
  <si>
    <t>5607051</t>
  </si>
  <si>
    <t>Marcius Felipe C. Bianchini Neves</t>
  </si>
  <si>
    <t>8037840</t>
  </si>
  <si>
    <t>Marcos Yu Sakurada</t>
  </si>
  <si>
    <t>8040434</t>
  </si>
  <si>
    <t>Mateus Banti Rocha</t>
  </si>
  <si>
    <t>8040517</t>
  </si>
  <si>
    <t>Mauro L. Sabatelli de Moura Neto</t>
  </si>
  <si>
    <t>8038282</t>
  </si>
  <si>
    <t>Miguel Agostinho Pereira Neto</t>
  </si>
  <si>
    <t>8039860</t>
  </si>
  <si>
    <t>Naiara Cristina da Costa Santos</t>
  </si>
  <si>
    <t>8040239</t>
  </si>
  <si>
    <t>Paula Bueno Sleiman</t>
  </si>
  <si>
    <t>5997735</t>
  </si>
  <si>
    <t>Paulo Fernandes Garcia Neto</t>
  </si>
  <si>
    <t>5948010</t>
  </si>
  <si>
    <t>2007/1</t>
  </si>
  <si>
    <t>Pedro Paulo Candeloro Antonioli</t>
  </si>
  <si>
    <t>8039449</t>
  </si>
  <si>
    <t>Pedro Rodrigues F. da Fonseca</t>
  </si>
  <si>
    <t>8039474</t>
  </si>
  <si>
    <t>Raphael Orsini Ardengh</t>
  </si>
  <si>
    <t>7207924</t>
  </si>
  <si>
    <t>Ricardo Moyses de Arruda</t>
  </si>
  <si>
    <t>7210571</t>
  </si>
  <si>
    <t>Roberto Silva Dragao</t>
  </si>
  <si>
    <t>6846321</t>
  </si>
  <si>
    <t>2009/1</t>
  </si>
  <si>
    <t>Rodolfo B Moreira de C Cortese</t>
  </si>
  <si>
    <t>8040198</t>
  </si>
  <si>
    <t>Rodolfo Telles da Silva Vale</t>
  </si>
  <si>
    <t>8040420</t>
  </si>
  <si>
    <t>Rudi Eros de Francesco</t>
  </si>
  <si>
    <t>8039651</t>
  </si>
  <si>
    <t>Simon Sei Gon Yoo</t>
  </si>
  <si>
    <t>7627885</t>
  </si>
  <si>
    <t>Thais Fabris Trigo Rocha</t>
  </si>
  <si>
    <t>8039582</t>
  </si>
  <si>
    <t>Thiago Audi Casseb</t>
  </si>
  <si>
    <t>5992390</t>
  </si>
  <si>
    <t>Thiago Peternella Rocha</t>
  </si>
  <si>
    <t>8037983</t>
  </si>
  <si>
    <t>Thiago Resende Kruppa Villani</t>
  </si>
  <si>
    <t>7207646</t>
  </si>
  <si>
    <t>Thomas Geise</t>
  </si>
  <si>
    <t>8040632</t>
  </si>
  <si>
    <t>Victor Mireu Camargo</t>
  </si>
  <si>
    <t>6483230</t>
  </si>
  <si>
    <t>Victor Rafael Lima Souza</t>
  </si>
  <si>
    <t>7630812</t>
  </si>
  <si>
    <t>Victoria Lellis Adnet Coutinho</t>
  </si>
  <si>
    <t>8040121</t>
  </si>
  <si>
    <t>Vinicius Madarazo Dandrade</t>
  </si>
  <si>
    <t>8040048</t>
  </si>
  <si>
    <t>Vitor Robles Filomeno</t>
  </si>
  <si>
    <t>7700751</t>
  </si>
  <si>
    <t>Yago de Sousa Andolfo</t>
  </si>
  <si>
    <t>8039619</t>
  </si>
  <si>
    <t>Yago Oliveira Cavalcante</t>
  </si>
  <si>
    <t>média</t>
  </si>
  <si>
    <t>desv pad</t>
  </si>
  <si>
    <t>assimetria</t>
  </si>
  <si>
    <t>mediana</t>
  </si>
  <si>
    <t>Freq</t>
  </si>
  <si>
    <t>S=frequência suficiente. I= freq insuficiente</t>
  </si>
  <si>
    <t>S</t>
  </si>
  <si>
    <t>I</t>
  </si>
  <si>
    <t>rec</t>
  </si>
  <si>
    <t>revisão da Rec será na segunda 29 de julho</t>
  </si>
  <si>
    <t>12.15 hs, sala 150 Bl A IME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</si>
</sst>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</numFmts>
  <fonts count="21"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8"/>
      <name val="Verdana"/>
      <family val="2"/>
    </font>
    <font>
      <sz val="8"/>
      <name val="Verdana"/>
      <family val="2"/>
    </font>
    <font>
      <b/>
      <sz val="18"/>
      <color theme="3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3" fontId="0" fillId="0" borderId="0" applyFill="0" applyBorder="0" applyAlignment="0" applyProtection="0"/>
  </cellStyleXfs>
  <cellXfs count="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64" fontId="0" fillId="0" borderId="0" xfId="0" applyNumberFormat="1" applyAlignment="1">
      <alignment/>
    </xf>
    <xf numFmtId="0" fontId="19" fillId="0" borderId="0" xfId="0" applyFont="1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1 1" xfId="56"/>
    <cellStyle name="Título 1 1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zoomScalePageLayoutView="0" workbookViewId="0" topLeftCell="D1">
      <selection activeCell="I3" sqref="I3"/>
    </sheetView>
  </sheetViews>
  <sheetFormatPr defaultColWidth="9.140625" defaultRowHeight="12.75"/>
  <cols>
    <col min="1" max="3" width="0" style="0" hidden="1" customWidth="1"/>
    <col min="4" max="4" width="27.7109375" style="0" customWidth="1"/>
    <col min="5" max="10" width="5.7109375" style="0" customWidth="1"/>
  </cols>
  <sheetData>
    <row r="1" spans="1:13" ht="12.75">
      <c r="A1" s="1" t="s">
        <v>0</v>
      </c>
      <c r="B1" s="2" t="s">
        <v>1</v>
      </c>
      <c r="D1" s="1" t="s">
        <v>2</v>
      </c>
      <c r="E1" s="4" t="s">
        <v>206</v>
      </c>
      <c r="F1" s="4"/>
      <c r="G1" s="4"/>
      <c r="H1" s="4"/>
      <c r="I1" s="4"/>
      <c r="M1" t="s">
        <v>3</v>
      </c>
    </row>
    <row r="2" spans="1:9" ht="12.75">
      <c r="A2" s="1" t="s">
        <v>4</v>
      </c>
      <c r="B2" s="2" t="s">
        <v>5</v>
      </c>
      <c r="D2" s="1" t="s">
        <v>6</v>
      </c>
      <c r="E2" s="4" t="s">
        <v>207</v>
      </c>
      <c r="F2" s="4"/>
      <c r="G2" s="4"/>
      <c r="H2" s="4"/>
      <c r="I2" s="4"/>
    </row>
    <row r="3" spans="1:5" ht="12.75">
      <c r="A3" s="1" t="s">
        <v>7</v>
      </c>
      <c r="B3" s="2" t="s">
        <v>8</v>
      </c>
      <c r="D3" s="1" t="s">
        <v>9</v>
      </c>
      <c r="E3" s="2"/>
    </row>
    <row r="4" spans="5:11" ht="12.75">
      <c r="E4" s="5" t="s">
        <v>202</v>
      </c>
      <c r="F4" s="5"/>
      <c r="G4" s="5"/>
      <c r="H4" s="5"/>
      <c r="I4" s="5"/>
      <c r="J4" s="5"/>
      <c r="K4" s="5"/>
    </row>
    <row r="5" spans="5:12" ht="12.75">
      <c r="E5" t="s">
        <v>10</v>
      </c>
      <c r="F5" t="s">
        <v>11</v>
      </c>
      <c r="G5" t="s">
        <v>12</v>
      </c>
      <c r="H5" t="s">
        <v>13</v>
      </c>
      <c r="I5" t="s">
        <v>14</v>
      </c>
      <c r="J5" t="s">
        <v>15</v>
      </c>
      <c r="K5" t="s">
        <v>201</v>
      </c>
      <c r="L5" t="s">
        <v>205</v>
      </c>
    </row>
    <row r="6" spans="1:4" ht="12.75">
      <c r="A6" s="1" t="s">
        <v>16</v>
      </c>
      <c r="B6" s="1" t="s">
        <v>17</v>
      </c>
      <c r="C6" s="1" t="s">
        <v>18</v>
      </c>
      <c r="D6" s="1" t="s">
        <v>19</v>
      </c>
    </row>
    <row r="7" spans="1:11" ht="12.75">
      <c r="A7" s="2" t="s">
        <v>20</v>
      </c>
      <c r="B7" s="2" t="s">
        <v>21</v>
      </c>
      <c r="C7" s="2" t="s">
        <v>22</v>
      </c>
      <c r="D7" s="2" t="s">
        <v>23</v>
      </c>
      <c r="E7">
        <v>6.9</v>
      </c>
      <c r="F7">
        <v>9</v>
      </c>
      <c r="G7">
        <v>5.5</v>
      </c>
      <c r="H7" s="3">
        <f>(E7+F7+2*G7)/4</f>
        <v>6.725</v>
      </c>
      <c r="K7" t="s">
        <v>203</v>
      </c>
    </row>
    <row r="8" spans="1:11" ht="12.75">
      <c r="A8" s="2" t="s">
        <v>24</v>
      </c>
      <c r="B8" s="2" t="s">
        <v>21</v>
      </c>
      <c r="C8" s="2" t="s">
        <v>25</v>
      </c>
      <c r="D8" s="2" t="s">
        <v>26</v>
      </c>
      <c r="E8">
        <v>8</v>
      </c>
      <c r="F8">
        <v>7.2</v>
      </c>
      <c r="G8">
        <v>8.2</v>
      </c>
      <c r="H8" s="3">
        <f aca="true" t="shared" si="0" ref="H8:H71">(E8+F8+2*G8)/4</f>
        <v>7.8999999999999995</v>
      </c>
      <c r="K8" t="s">
        <v>203</v>
      </c>
    </row>
    <row r="9" spans="1:11" ht="12.75">
      <c r="A9" s="2" t="s">
        <v>27</v>
      </c>
      <c r="B9" s="2" t="s">
        <v>21</v>
      </c>
      <c r="C9" s="2" t="s">
        <v>22</v>
      </c>
      <c r="D9" s="2" t="s">
        <v>28</v>
      </c>
      <c r="E9">
        <v>2.1</v>
      </c>
      <c r="F9">
        <v>6.5</v>
      </c>
      <c r="G9">
        <v>1.2</v>
      </c>
      <c r="H9" s="3">
        <f t="shared" si="0"/>
        <v>2.75</v>
      </c>
      <c r="I9">
        <v>2</v>
      </c>
      <c r="J9" s="3">
        <f>MAX(I9+F9+2*G9,E9+I9+2*G9,E9+F9+2*I9)/4</f>
        <v>3.15</v>
      </c>
      <c r="K9" t="s">
        <v>204</v>
      </c>
    </row>
    <row r="10" spans="1:11" ht="12.75">
      <c r="A10" s="2" t="s">
        <v>29</v>
      </c>
      <c r="B10" s="2" t="s">
        <v>21</v>
      </c>
      <c r="C10" s="2" t="s">
        <v>30</v>
      </c>
      <c r="D10" s="2" t="s">
        <v>31</v>
      </c>
      <c r="E10">
        <v>1.6</v>
      </c>
      <c r="F10">
        <v>9</v>
      </c>
      <c r="G10">
        <v>7.7</v>
      </c>
      <c r="H10" s="3">
        <f t="shared" si="0"/>
        <v>6.5</v>
      </c>
      <c r="J10" s="3"/>
      <c r="K10" t="s">
        <v>203</v>
      </c>
    </row>
    <row r="11" spans="1:11" ht="12.75">
      <c r="A11" s="2" t="s">
        <v>32</v>
      </c>
      <c r="B11" s="2" t="s">
        <v>21</v>
      </c>
      <c r="C11" s="2" t="s">
        <v>25</v>
      </c>
      <c r="D11" s="2" t="s">
        <v>33</v>
      </c>
      <c r="E11">
        <v>4.3</v>
      </c>
      <c r="F11">
        <v>8.5</v>
      </c>
      <c r="G11">
        <v>5.5</v>
      </c>
      <c r="H11" s="3">
        <f t="shared" si="0"/>
        <v>5.95</v>
      </c>
      <c r="J11" s="3"/>
      <c r="K11" t="s">
        <v>203</v>
      </c>
    </row>
    <row r="12" spans="1:11" ht="12.75">
      <c r="A12" s="2" t="s">
        <v>34</v>
      </c>
      <c r="B12" s="2" t="s">
        <v>21</v>
      </c>
      <c r="C12" s="2" t="s">
        <v>35</v>
      </c>
      <c r="D12" s="2" t="s">
        <v>36</v>
      </c>
      <c r="E12">
        <v>4.4</v>
      </c>
      <c r="F12">
        <v>7</v>
      </c>
      <c r="G12">
        <v>7</v>
      </c>
      <c r="H12" s="3">
        <f t="shared" si="0"/>
        <v>6.35</v>
      </c>
      <c r="J12" s="3"/>
      <c r="K12" t="s">
        <v>203</v>
      </c>
    </row>
    <row r="13" spans="1:12" ht="12.75">
      <c r="A13" s="2" t="s">
        <v>37</v>
      </c>
      <c r="B13" s="2" t="s">
        <v>21</v>
      </c>
      <c r="C13" s="2" t="s">
        <v>38</v>
      </c>
      <c r="D13" s="2" t="s">
        <v>39</v>
      </c>
      <c r="E13">
        <v>4.1</v>
      </c>
      <c r="F13">
        <v>6.6</v>
      </c>
      <c r="G13">
        <v>3.7</v>
      </c>
      <c r="H13" s="3">
        <f t="shared" si="0"/>
        <v>4.525</v>
      </c>
      <c r="I13">
        <v>2</v>
      </c>
      <c r="J13" s="3">
        <f>MAX(I13+F13+2*G13,E13+I13+2*G13,E13+F13+2*I13)/4</f>
        <v>4</v>
      </c>
      <c r="K13" t="s">
        <v>203</v>
      </c>
      <c r="L13">
        <v>3.8</v>
      </c>
    </row>
    <row r="14" spans="1:11" ht="12.75">
      <c r="A14" s="2" t="s">
        <v>40</v>
      </c>
      <c r="B14" s="2" t="s">
        <v>41</v>
      </c>
      <c r="C14" s="2" t="s">
        <v>22</v>
      </c>
      <c r="D14" s="2" t="s">
        <v>42</v>
      </c>
      <c r="E14">
        <v>0.1</v>
      </c>
      <c r="F14">
        <v>4.1</v>
      </c>
      <c r="G14">
        <v>1.5</v>
      </c>
      <c r="H14" s="3">
        <f t="shared" si="0"/>
        <v>1.7999999999999998</v>
      </c>
      <c r="I14">
        <v>0</v>
      </c>
      <c r="J14" s="3">
        <f>MAX(I14+F14+2*G14,E14+I14+2*G14,E14+F14+2*I14)/4</f>
        <v>1.775</v>
      </c>
      <c r="K14" t="s">
        <v>204</v>
      </c>
    </row>
    <row r="15" spans="1:11" ht="12.75">
      <c r="A15" s="2" t="s">
        <v>43</v>
      </c>
      <c r="B15" s="2" t="s">
        <v>21</v>
      </c>
      <c r="C15" s="2" t="s">
        <v>38</v>
      </c>
      <c r="D15" s="2" t="s">
        <v>44</v>
      </c>
      <c r="E15">
        <v>7.1</v>
      </c>
      <c r="F15">
        <v>9</v>
      </c>
      <c r="G15">
        <v>9.5</v>
      </c>
      <c r="H15" s="3">
        <f t="shared" si="0"/>
        <v>8.775</v>
      </c>
      <c r="J15" s="3"/>
      <c r="K15" t="s">
        <v>203</v>
      </c>
    </row>
    <row r="16" spans="1:11" ht="12.75">
      <c r="A16" s="2" t="s">
        <v>45</v>
      </c>
      <c r="B16" s="2" t="s">
        <v>21</v>
      </c>
      <c r="C16" s="2" t="s">
        <v>25</v>
      </c>
      <c r="D16" s="2" t="s">
        <v>46</v>
      </c>
      <c r="E16">
        <v>4.6</v>
      </c>
      <c r="F16">
        <v>8</v>
      </c>
      <c r="G16">
        <v>6.5</v>
      </c>
      <c r="H16" s="3">
        <f t="shared" si="0"/>
        <v>6.4</v>
      </c>
      <c r="J16" s="3"/>
      <c r="K16" t="s">
        <v>203</v>
      </c>
    </row>
    <row r="17" spans="1:11" ht="12.75">
      <c r="A17" s="2" t="s">
        <v>47</v>
      </c>
      <c r="B17" s="2" t="s">
        <v>21</v>
      </c>
      <c r="C17" s="2" t="s">
        <v>22</v>
      </c>
      <c r="D17" s="2" t="s">
        <v>48</v>
      </c>
      <c r="E17">
        <v>3.6</v>
      </c>
      <c r="F17">
        <v>7.5</v>
      </c>
      <c r="G17">
        <v>10</v>
      </c>
      <c r="H17" s="3">
        <f t="shared" si="0"/>
        <v>7.775</v>
      </c>
      <c r="J17" s="3"/>
      <c r="K17" t="s">
        <v>203</v>
      </c>
    </row>
    <row r="18" spans="1:12" ht="12.75">
      <c r="A18" s="2" t="s">
        <v>49</v>
      </c>
      <c r="B18" s="2" t="s">
        <v>21</v>
      </c>
      <c r="C18" s="2" t="s">
        <v>22</v>
      </c>
      <c r="D18" s="2" t="s">
        <v>50</v>
      </c>
      <c r="E18">
        <v>3.3</v>
      </c>
      <c r="F18">
        <v>7.3</v>
      </c>
      <c r="G18">
        <v>1.5</v>
      </c>
      <c r="H18" s="3">
        <f t="shared" si="0"/>
        <v>3.4</v>
      </c>
      <c r="I18">
        <v>4.3</v>
      </c>
      <c r="J18" s="3">
        <f>MAX(I18+F18+2*G18,E18+I18+2*G18,E18+F18+2*I18)/4</f>
        <v>4.8</v>
      </c>
      <c r="K18" t="s">
        <v>204</v>
      </c>
      <c r="L18">
        <v>3.7</v>
      </c>
    </row>
    <row r="19" spans="1:11" ht="12.75">
      <c r="A19" s="2" t="s">
        <v>51</v>
      </c>
      <c r="B19" s="2" t="s">
        <v>21</v>
      </c>
      <c r="C19" s="2" t="s">
        <v>35</v>
      </c>
      <c r="D19" s="2" t="s">
        <v>52</v>
      </c>
      <c r="F19">
        <v>4.1</v>
      </c>
      <c r="H19" s="3">
        <f t="shared" si="0"/>
        <v>1.025</v>
      </c>
      <c r="J19" s="3"/>
      <c r="K19" t="s">
        <v>204</v>
      </c>
    </row>
    <row r="20" spans="1:11" ht="12.75">
      <c r="A20" s="2" t="s">
        <v>53</v>
      </c>
      <c r="B20" s="2" t="s">
        <v>21</v>
      </c>
      <c r="C20" s="2" t="s">
        <v>25</v>
      </c>
      <c r="D20" s="2" t="s">
        <v>54</v>
      </c>
      <c r="E20">
        <v>5.6</v>
      </c>
      <c r="F20">
        <v>7</v>
      </c>
      <c r="G20">
        <v>8.1</v>
      </c>
      <c r="H20" s="3">
        <f t="shared" si="0"/>
        <v>7.199999999999999</v>
      </c>
      <c r="J20" s="3"/>
      <c r="K20" t="s">
        <v>203</v>
      </c>
    </row>
    <row r="21" spans="1:11" ht="12.75">
      <c r="A21" s="2" t="s">
        <v>55</v>
      </c>
      <c r="B21" s="2" t="s">
        <v>21</v>
      </c>
      <c r="C21" s="2" t="s">
        <v>38</v>
      </c>
      <c r="D21" s="2" t="s">
        <v>56</v>
      </c>
      <c r="E21">
        <v>4.3</v>
      </c>
      <c r="F21">
        <v>7.5</v>
      </c>
      <c r="G21">
        <v>2.5</v>
      </c>
      <c r="H21" s="3">
        <f t="shared" si="0"/>
        <v>4.2</v>
      </c>
      <c r="I21">
        <v>5.3</v>
      </c>
      <c r="J21" s="3">
        <f>MAX(I21+F21+2*G21,E21+I21+2*G21,E21+F21+2*I21)/4</f>
        <v>5.6</v>
      </c>
      <c r="K21" t="s">
        <v>203</v>
      </c>
    </row>
    <row r="22" spans="1:11" ht="12.75">
      <c r="A22" s="2" t="s">
        <v>57</v>
      </c>
      <c r="B22" s="2" t="s">
        <v>21</v>
      </c>
      <c r="C22" s="2" t="s">
        <v>22</v>
      </c>
      <c r="D22" s="2" t="s">
        <v>58</v>
      </c>
      <c r="E22">
        <v>8.7</v>
      </c>
      <c r="F22">
        <v>6.5</v>
      </c>
      <c r="G22">
        <v>10</v>
      </c>
      <c r="H22" s="3">
        <f t="shared" si="0"/>
        <v>8.8</v>
      </c>
      <c r="J22" s="3"/>
      <c r="K22" t="s">
        <v>203</v>
      </c>
    </row>
    <row r="23" spans="1:12" ht="12.75">
      <c r="A23" s="2" t="s">
        <v>59</v>
      </c>
      <c r="B23" s="2" t="s">
        <v>60</v>
      </c>
      <c r="C23" s="2" t="s">
        <v>30</v>
      </c>
      <c r="D23" s="2" t="s">
        <v>61</v>
      </c>
      <c r="E23">
        <v>3.3</v>
      </c>
      <c r="F23">
        <v>5.1</v>
      </c>
      <c r="H23" s="3">
        <f t="shared" si="0"/>
        <v>2.0999999999999996</v>
      </c>
      <c r="I23">
        <v>4</v>
      </c>
      <c r="J23" s="3">
        <f>MAX(I23+F23+2*G23,E23+I23+2*G23,E23+F23+2*I23)/4</f>
        <v>4.1</v>
      </c>
      <c r="K23" t="s">
        <v>204</v>
      </c>
      <c r="L23">
        <v>5.9</v>
      </c>
    </row>
    <row r="24" spans="1:11" ht="12.75">
      <c r="A24" s="2" t="s">
        <v>62</v>
      </c>
      <c r="B24" s="2" t="s">
        <v>21</v>
      </c>
      <c r="C24" s="2" t="s">
        <v>22</v>
      </c>
      <c r="D24" s="2" t="s">
        <v>63</v>
      </c>
      <c r="E24">
        <v>3</v>
      </c>
      <c r="F24">
        <v>0.6</v>
      </c>
      <c r="G24">
        <v>3</v>
      </c>
      <c r="H24" s="3">
        <f t="shared" si="0"/>
        <v>2.4</v>
      </c>
      <c r="I24">
        <v>0</v>
      </c>
      <c r="J24" s="3">
        <f>MAX(I24+F24+2*G24,E24+I24+2*G24,E24+F24+2*I24)/4</f>
        <v>2.25</v>
      </c>
      <c r="K24" t="s">
        <v>204</v>
      </c>
    </row>
    <row r="25" spans="1:11" ht="12.75">
      <c r="A25" s="2" t="s">
        <v>64</v>
      </c>
      <c r="B25" s="2" t="s">
        <v>21</v>
      </c>
      <c r="C25" s="2" t="s">
        <v>38</v>
      </c>
      <c r="D25" s="2" t="s">
        <v>65</v>
      </c>
      <c r="E25">
        <v>3.5</v>
      </c>
      <c r="F25">
        <v>4.1</v>
      </c>
      <c r="G25">
        <v>2.5</v>
      </c>
      <c r="H25" s="3">
        <f t="shared" si="0"/>
        <v>3.15</v>
      </c>
      <c r="I25">
        <v>1.5</v>
      </c>
      <c r="J25" s="3">
        <f>MAX(I25+F25+2*G25,E25+I25+2*G25,E25+F25+2*I25)/4</f>
        <v>2.65</v>
      </c>
      <c r="K25" t="s">
        <v>203</v>
      </c>
    </row>
    <row r="26" spans="1:11" ht="12.75">
      <c r="A26" s="2" t="s">
        <v>66</v>
      </c>
      <c r="B26" s="2" t="s">
        <v>21</v>
      </c>
      <c r="C26" s="2" t="s">
        <v>22</v>
      </c>
      <c r="D26" s="2" t="s">
        <v>67</v>
      </c>
      <c r="E26">
        <v>6.9</v>
      </c>
      <c r="F26">
        <v>6.1</v>
      </c>
      <c r="G26">
        <v>2.3</v>
      </c>
      <c r="H26" s="3">
        <f t="shared" si="0"/>
        <v>4.4</v>
      </c>
      <c r="I26">
        <v>3.4</v>
      </c>
      <c r="J26" s="3">
        <f>MAX(I26+F26+2*G26,E26+I26+2*G26,E26+F26+2*I26)/4</f>
        <v>4.95</v>
      </c>
      <c r="K26" t="s">
        <v>203</v>
      </c>
    </row>
    <row r="27" spans="1:11" ht="12.75">
      <c r="A27" s="2" t="s">
        <v>68</v>
      </c>
      <c r="B27" s="2" t="s">
        <v>21</v>
      </c>
      <c r="C27" s="2" t="s">
        <v>25</v>
      </c>
      <c r="D27" s="2" t="s">
        <v>69</v>
      </c>
      <c r="E27">
        <v>3</v>
      </c>
      <c r="F27">
        <v>8.3</v>
      </c>
      <c r="G27">
        <v>5.3</v>
      </c>
      <c r="H27" s="3">
        <f t="shared" si="0"/>
        <v>5.475</v>
      </c>
      <c r="J27" s="3"/>
      <c r="K27" t="s">
        <v>203</v>
      </c>
    </row>
    <row r="28" spans="1:11" ht="12.75">
      <c r="A28" s="2" t="s">
        <v>70</v>
      </c>
      <c r="B28" s="2" t="s">
        <v>21</v>
      </c>
      <c r="C28" s="2" t="s">
        <v>38</v>
      </c>
      <c r="D28" s="2" t="s">
        <v>71</v>
      </c>
      <c r="E28">
        <v>8</v>
      </c>
      <c r="F28">
        <v>9.1</v>
      </c>
      <c r="G28">
        <v>3.5</v>
      </c>
      <c r="H28" s="3">
        <f t="shared" si="0"/>
        <v>6.025</v>
      </c>
      <c r="J28" s="3"/>
      <c r="K28" t="s">
        <v>203</v>
      </c>
    </row>
    <row r="29" spans="1:11" ht="12.75">
      <c r="A29" s="2" t="s">
        <v>72</v>
      </c>
      <c r="B29" s="2" t="s">
        <v>21</v>
      </c>
      <c r="C29" s="2" t="s">
        <v>25</v>
      </c>
      <c r="D29" s="2" t="s">
        <v>73</v>
      </c>
      <c r="E29">
        <v>4.3</v>
      </c>
      <c r="F29">
        <v>10</v>
      </c>
      <c r="G29">
        <v>9.2</v>
      </c>
      <c r="H29" s="3">
        <f t="shared" si="0"/>
        <v>8.175</v>
      </c>
      <c r="J29" s="3"/>
      <c r="K29" t="s">
        <v>203</v>
      </c>
    </row>
    <row r="30" spans="1:11" ht="12.75">
      <c r="A30" s="2" t="s">
        <v>74</v>
      </c>
      <c r="B30" s="2" t="s">
        <v>41</v>
      </c>
      <c r="C30" s="2" t="s">
        <v>30</v>
      </c>
      <c r="D30" s="2" t="s">
        <v>75</v>
      </c>
      <c r="E30">
        <v>7.1</v>
      </c>
      <c r="F30">
        <v>9.3</v>
      </c>
      <c r="G30">
        <v>10</v>
      </c>
      <c r="H30" s="3">
        <f t="shared" si="0"/>
        <v>9.1</v>
      </c>
      <c r="J30" s="3"/>
      <c r="K30" t="s">
        <v>203</v>
      </c>
    </row>
    <row r="31" spans="1:11" ht="12.75">
      <c r="A31" s="2" t="s">
        <v>76</v>
      </c>
      <c r="B31" s="2" t="s">
        <v>41</v>
      </c>
      <c r="C31" s="2" t="s">
        <v>77</v>
      </c>
      <c r="D31" s="2" t="s">
        <v>78</v>
      </c>
      <c r="E31">
        <v>5.6</v>
      </c>
      <c r="F31">
        <v>7.5</v>
      </c>
      <c r="G31">
        <v>2.1</v>
      </c>
      <c r="H31" s="3">
        <f t="shared" si="0"/>
        <v>4.325</v>
      </c>
      <c r="I31">
        <v>6</v>
      </c>
      <c r="J31" s="3">
        <f>MAX(I31+F31+2*G31,E31+I31+2*G31,E31+F31+2*I31)/4</f>
        <v>6.275</v>
      </c>
      <c r="K31" t="s">
        <v>203</v>
      </c>
    </row>
    <row r="32" spans="1:11" ht="12.75">
      <c r="A32" s="2" t="s">
        <v>79</v>
      </c>
      <c r="B32" s="2" t="s">
        <v>41</v>
      </c>
      <c r="C32" s="2" t="s">
        <v>22</v>
      </c>
      <c r="D32" s="2" t="s">
        <v>80</v>
      </c>
      <c r="E32">
        <v>3.1</v>
      </c>
      <c r="F32">
        <v>8.5</v>
      </c>
      <c r="G32">
        <v>6.8</v>
      </c>
      <c r="H32" s="3">
        <f t="shared" si="0"/>
        <v>6.3</v>
      </c>
      <c r="J32" s="3"/>
      <c r="K32" t="s">
        <v>203</v>
      </c>
    </row>
    <row r="33" spans="1:11" ht="12.75">
      <c r="A33" s="2" t="s">
        <v>81</v>
      </c>
      <c r="B33" s="2" t="s">
        <v>21</v>
      </c>
      <c r="C33" s="2" t="s">
        <v>22</v>
      </c>
      <c r="D33" s="2" t="s">
        <v>82</v>
      </c>
      <c r="E33">
        <v>4.3</v>
      </c>
      <c r="F33">
        <v>8.7</v>
      </c>
      <c r="G33">
        <v>4.5</v>
      </c>
      <c r="H33" s="3">
        <f t="shared" si="0"/>
        <v>5.5</v>
      </c>
      <c r="J33" s="3"/>
      <c r="K33" t="s">
        <v>203</v>
      </c>
    </row>
    <row r="34" spans="1:11" ht="12.75">
      <c r="A34" s="2" t="s">
        <v>83</v>
      </c>
      <c r="B34" s="2" t="s">
        <v>41</v>
      </c>
      <c r="C34" s="2" t="s">
        <v>22</v>
      </c>
      <c r="D34" s="2" t="s">
        <v>84</v>
      </c>
      <c r="E34">
        <v>2.5</v>
      </c>
      <c r="F34">
        <v>6.7</v>
      </c>
      <c r="G34">
        <v>6.2</v>
      </c>
      <c r="H34" s="3">
        <f t="shared" si="0"/>
        <v>5.4</v>
      </c>
      <c r="J34" s="3"/>
      <c r="K34" t="s">
        <v>203</v>
      </c>
    </row>
    <row r="35" spans="1:11" ht="12.75">
      <c r="A35" s="2" t="s">
        <v>85</v>
      </c>
      <c r="B35" s="2" t="s">
        <v>21</v>
      </c>
      <c r="C35" s="2" t="s">
        <v>22</v>
      </c>
      <c r="D35" s="2" t="s">
        <v>86</v>
      </c>
      <c r="E35">
        <v>8.9</v>
      </c>
      <c r="F35">
        <v>9.7</v>
      </c>
      <c r="G35">
        <v>9.5</v>
      </c>
      <c r="H35" s="3">
        <f t="shared" si="0"/>
        <v>9.4</v>
      </c>
      <c r="J35" s="3"/>
      <c r="K35" t="s">
        <v>203</v>
      </c>
    </row>
    <row r="36" spans="1:11" ht="12.75">
      <c r="A36" s="2" t="s">
        <v>87</v>
      </c>
      <c r="B36" s="2" t="s">
        <v>21</v>
      </c>
      <c r="C36" s="2" t="s">
        <v>38</v>
      </c>
      <c r="D36" s="2" t="s">
        <v>88</v>
      </c>
      <c r="E36">
        <v>3.4</v>
      </c>
      <c r="F36">
        <v>9.8</v>
      </c>
      <c r="G36">
        <v>9.5</v>
      </c>
      <c r="H36" s="3">
        <f t="shared" si="0"/>
        <v>8.05</v>
      </c>
      <c r="J36" s="3"/>
      <c r="K36" t="s">
        <v>203</v>
      </c>
    </row>
    <row r="37" spans="1:12" ht="12.75">
      <c r="A37" s="2" t="s">
        <v>89</v>
      </c>
      <c r="B37" s="2" t="s">
        <v>21</v>
      </c>
      <c r="C37" s="2" t="s">
        <v>35</v>
      </c>
      <c r="D37" s="2" t="s">
        <v>90</v>
      </c>
      <c r="E37">
        <v>3.3</v>
      </c>
      <c r="F37">
        <v>4.7</v>
      </c>
      <c r="G37">
        <v>1.5</v>
      </c>
      <c r="H37" s="3">
        <f t="shared" si="0"/>
        <v>2.75</v>
      </c>
      <c r="I37">
        <v>5.1</v>
      </c>
      <c r="J37" s="3">
        <f>MAX(I37+F37+2*G37,E37+I37+2*G37,E37+F37+2*I37)/4</f>
        <v>4.55</v>
      </c>
      <c r="K37" t="s">
        <v>203</v>
      </c>
      <c r="L37">
        <v>3</v>
      </c>
    </row>
    <row r="38" spans="1:12" ht="12.75">
      <c r="A38" s="2" t="s">
        <v>91</v>
      </c>
      <c r="B38" s="2" t="s">
        <v>92</v>
      </c>
      <c r="C38" s="2" t="s">
        <v>93</v>
      </c>
      <c r="D38" s="2" t="s">
        <v>94</v>
      </c>
      <c r="F38">
        <v>6</v>
      </c>
      <c r="G38">
        <v>2.9</v>
      </c>
      <c r="H38" s="3">
        <f t="shared" si="0"/>
        <v>2.95</v>
      </c>
      <c r="I38">
        <v>3</v>
      </c>
      <c r="J38" s="3">
        <f>MAX(I38+F38+2*G38,E38+I38+2*G38,E38+F38+2*I38)/4</f>
        <v>3.7</v>
      </c>
      <c r="K38" t="s">
        <v>204</v>
      </c>
      <c r="L38">
        <v>3.4</v>
      </c>
    </row>
    <row r="39" spans="1:12" ht="12.75">
      <c r="A39" s="2" t="s">
        <v>95</v>
      </c>
      <c r="B39" s="2" t="s">
        <v>96</v>
      </c>
      <c r="C39" s="2" t="s">
        <v>35</v>
      </c>
      <c r="D39" s="2" t="s">
        <v>97</v>
      </c>
      <c r="E39">
        <v>2.8</v>
      </c>
      <c r="F39">
        <v>6.7</v>
      </c>
      <c r="G39">
        <v>3</v>
      </c>
      <c r="H39" s="3">
        <f t="shared" si="0"/>
        <v>3.875</v>
      </c>
      <c r="I39">
        <v>4.3</v>
      </c>
      <c r="J39" s="3">
        <f>MAX(I39+F39+2*G39,E39+I39+2*G39,E39+F39+2*I39)/4</f>
        <v>4.525</v>
      </c>
      <c r="K39" t="s">
        <v>204</v>
      </c>
      <c r="L39">
        <v>5.6</v>
      </c>
    </row>
    <row r="40" spans="1:11" ht="12.75">
      <c r="A40" s="2" t="s">
        <v>98</v>
      </c>
      <c r="B40" s="2" t="s">
        <v>21</v>
      </c>
      <c r="C40" s="2" t="s">
        <v>38</v>
      </c>
      <c r="D40" s="2" t="s">
        <v>99</v>
      </c>
      <c r="E40">
        <v>1.9</v>
      </c>
      <c r="F40">
        <v>6.5</v>
      </c>
      <c r="G40">
        <v>6</v>
      </c>
      <c r="H40" s="3">
        <f t="shared" si="0"/>
        <v>5.1</v>
      </c>
      <c r="J40" s="3"/>
      <c r="K40" t="s">
        <v>203</v>
      </c>
    </row>
    <row r="41" spans="1:11" ht="12.75">
      <c r="A41" s="2" t="s">
        <v>100</v>
      </c>
      <c r="B41" s="2" t="s">
        <v>21</v>
      </c>
      <c r="C41" s="2" t="s">
        <v>38</v>
      </c>
      <c r="D41" s="2" t="s">
        <v>101</v>
      </c>
      <c r="E41">
        <v>5.1</v>
      </c>
      <c r="F41">
        <v>9.3</v>
      </c>
      <c r="G41">
        <v>10</v>
      </c>
      <c r="H41" s="3">
        <f t="shared" si="0"/>
        <v>8.6</v>
      </c>
      <c r="J41" s="3"/>
      <c r="K41" t="s">
        <v>203</v>
      </c>
    </row>
    <row r="42" spans="1:11" ht="12.75">
      <c r="A42" s="2" t="s">
        <v>102</v>
      </c>
      <c r="B42" s="2" t="s">
        <v>41</v>
      </c>
      <c r="C42" s="2" t="s">
        <v>103</v>
      </c>
      <c r="D42" s="2" t="s">
        <v>104</v>
      </c>
      <c r="E42">
        <v>3.9</v>
      </c>
      <c r="F42">
        <v>8.4</v>
      </c>
      <c r="G42">
        <v>9</v>
      </c>
      <c r="H42" s="3">
        <f t="shared" si="0"/>
        <v>7.575</v>
      </c>
      <c r="J42" s="3"/>
      <c r="K42" t="s">
        <v>203</v>
      </c>
    </row>
    <row r="43" spans="1:11" ht="12.75">
      <c r="A43" s="2" t="s">
        <v>105</v>
      </c>
      <c r="B43" s="2" t="s">
        <v>21</v>
      </c>
      <c r="C43" s="2" t="s">
        <v>38</v>
      </c>
      <c r="D43" s="2" t="s">
        <v>106</v>
      </c>
      <c r="E43">
        <v>1.5</v>
      </c>
      <c r="F43">
        <v>8.5</v>
      </c>
      <c r="G43">
        <v>6</v>
      </c>
      <c r="H43" s="3">
        <f t="shared" si="0"/>
        <v>5.5</v>
      </c>
      <c r="J43" s="3"/>
      <c r="K43" t="s">
        <v>203</v>
      </c>
    </row>
    <row r="44" spans="1:11" ht="12.75">
      <c r="A44" s="2" t="s">
        <v>107</v>
      </c>
      <c r="B44" s="2" t="s">
        <v>92</v>
      </c>
      <c r="C44" s="2" t="s">
        <v>35</v>
      </c>
      <c r="D44" s="2" t="s">
        <v>108</v>
      </c>
      <c r="E44">
        <v>1</v>
      </c>
      <c r="F44">
        <v>6.3</v>
      </c>
      <c r="G44">
        <v>4.3</v>
      </c>
      <c r="H44" s="3">
        <f t="shared" si="0"/>
        <v>3.9749999999999996</v>
      </c>
      <c r="I44">
        <v>3.7</v>
      </c>
      <c r="J44" s="3">
        <f>MAX(I44+F44+2*G44,E44+I44+2*G44,E44+F44+2*I44)/4</f>
        <v>4.65</v>
      </c>
      <c r="K44" t="s">
        <v>204</v>
      </c>
    </row>
    <row r="45" spans="1:11" ht="12.75">
      <c r="A45" s="2" t="s">
        <v>109</v>
      </c>
      <c r="B45" s="2" t="s">
        <v>41</v>
      </c>
      <c r="C45" s="2" t="s">
        <v>38</v>
      </c>
      <c r="D45" s="2" t="s">
        <v>110</v>
      </c>
      <c r="H45" s="3">
        <f t="shared" si="0"/>
        <v>0</v>
      </c>
      <c r="J45" s="3"/>
      <c r="K45" t="s">
        <v>204</v>
      </c>
    </row>
    <row r="46" spans="1:11" ht="12.75">
      <c r="A46" s="2" t="s">
        <v>111</v>
      </c>
      <c r="B46" s="2" t="s">
        <v>21</v>
      </c>
      <c r="C46" s="2" t="s">
        <v>25</v>
      </c>
      <c r="D46" s="2" t="s">
        <v>112</v>
      </c>
      <c r="E46">
        <v>3.5</v>
      </c>
      <c r="F46">
        <v>7</v>
      </c>
      <c r="G46">
        <v>3.2</v>
      </c>
      <c r="H46" s="3">
        <f t="shared" si="0"/>
        <v>4.225</v>
      </c>
      <c r="I46">
        <v>4.9</v>
      </c>
      <c r="J46" s="3">
        <f>MAX(I46+F46+2*G46,E46+I46+2*G46,E46+F46+2*I46)/4</f>
        <v>5.075</v>
      </c>
      <c r="K46" t="s">
        <v>203</v>
      </c>
    </row>
    <row r="47" spans="1:11" ht="12.75">
      <c r="A47" s="2" t="s">
        <v>113</v>
      </c>
      <c r="B47" s="2" t="s">
        <v>21</v>
      </c>
      <c r="C47" s="2" t="s">
        <v>38</v>
      </c>
      <c r="D47" s="2" t="s">
        <v>114</v>
      </c>
      <c r="E47">
        <v>7.5</v>
      </c>
      <c r="F47">
        <v>8.5</v>
      </c>
      <c r="G47">
        <v>9.8</v>
      </c>
      <c r="H47" s="3">
        <f t="shared" si="0"/>
        <v>8.9</v>
      </c>
      <c r="J47" s="3"/>
      <c r="K47" t="s">
        <v>203</v>
      </c>
    </row>
    <row r="48" spans="1:11" ht="12.75">
      <c r="A48" s="2" t="s">
        <v>115</v>
      </c>
      <c r="B48" s="2" t="s">
        <v>21</v>
      </c>
      <c r="C48" s="2" t="s">
        <v>22</v>
      </c>
      <c r="D48" s="2" t="s">
        <v>116</v>
      </c>
      <c r="E48">
        <v>4.4</v>
      </c>
      <c r="F48">
        <v>8</v>
      </c>
      <c r="G48">
        <v>1.8</v>
      </c>
      <c r="H48" s="3">
        <f t="shared" si="0"/>
        <v>4</v>
      </c>
      <c r="I48">
        <v>3.8</v>
      </c>
      <c r="J48" s="3">
        <f>MAX(I48+F48+2*G48,E48+I48+2*G48,E48+F48+2*I48)/4</f>
        <v>5</v>
      </c>
      <c r="K48" t="s">
        <v>203</v>
      </c>
    </row>
    <row r="49" spans="1:11" ht="12.75">
      <c r="A49" s="2" t="s">
        <v>117</v>
      </c>
      <c r="B49" s="2" t="s">
        <v>21</v>
      </c>
      <c r="C49" s="2" t="s">
        <v>22</v>
      </c>
      <c r="D49" s="2" t="s">
        <v>118</v>
      </c>
      <c r="E49">
        <v>6.5</v>
      </c>
      <c r="F49">
        <v>7.5</v>
      </c>
      <c r="G49">
        <v>5.8</v>
      </c>
      <c r="H49" s="3">
        <f t="shared" si="0"/>
        <v>6.4</v>
      </c>
      <c r="J49" s="3"/>
      <c r="K49" t="s">
        <v>203</v>
      </c>
    </row>
    <row r="50" spans="1:11" ht="12.75">
      <c r="A50" s="2" t="s">
        <v>119</v>
      </c>
      <c r="B50" s="2" t="s">
        <v>21</v>
      </c>
      <c r="C50" s="2" t="s">
        <v>120</v>
      </c>
      <c r="D50" s="2" t="s">
        <v>121</v>
      </c>
      <c r="E50">
        <v>7.3</v>
      </c>
      <c r="F50">
        <v>8.2</v>
      </c>
      <c r="G50">
        <v>10</v>
      </c>
      <c r="H50" s="3">
        <f t="shared" si="0"/>
        <v>8.875</v>
      </c>
      <c r="J50" s="3"/>
      <c r="K50" t="s">
        <v>203</v>
      </c>
    </row>
    <row r="51" spans="1:11" ht="12.75">
      <c r="A51" s="2" t="s">
        <v>122</v>
      </c>
      <c r="B51" s="2" t="s">
        <v>21</v>
      </c>
      <c r="C51" s="2" t="s">
        <v>120</v>
      </c>
      <c r="D51" s="2" t="s">
        <v>123</v>
      </c>
      <c r="E51">
        <v>2.8</v>
      </c>
      <c r="F51">
        <v>7</v>
      </c>
      <c r="G51">
        <v>6.8</v>
      </c>
      <c r="H51" s="3">
        <f t="shared" si="0"/>
        <v>5.85</v>
      </c>
      <c r="J51" s="3"/>
      <c r="K51" t="s">
        <v>203</v>
      </c>
    </row>
    <row r="52" spans="1:12" ht="12.75">
      <c r="A52" s="2" t="s">
        <v>124</v>
      </c>
      <c r="B52" s="2" t="s">
        <v>41</v>
      </c>
      <c r="C52" s="2" t="s">
        <v>77</v>
      </c>
      <c r="D52" s="2" t="s">
        <v>125</v>
      </c>
      <c r="E52">
        <v>2.5</v>
      </c>
      <c r="F52">
        <v>7.5</v>
      </c>
      <c r="G52">
        <v>1.3</v>
      </c>
      <c r="H52" s="3">
        <f t="shared" si="0"/>
        <v>3.15</v>
      </c>
      <c r="I52">
        <v>3.9</v>
      </c>
      <c r="J52" s="3">
        <f>MAX(I52+F52+2*G52,E52+I52+2*G52,E52+F52+2*I52)/4</f>
        <v>4.45</v>
      </c>
      <c r="K52" t="s">
        <v>203</v>
      </c>
      <c r="L52">
        <v>5.5</v>
      </c>
    </row>
    <row r="53" spans="1:12" ht="12.75">
      <c r="A53" s="2" t="s">
        <v>126</v>
      </c>
      <c r="B53" s="2" t="s">
        <v>41</v>
      </c>
      <c r="C53" s="2" t="s">
        <v>127</v>
      </c>
      <c r="D53" s="2" t="s">
        <v>128</v>
      </c>
      <c r="F53">
        <v>7.3</v>
      </c>
      <c r="G53">
        <v>2</v>
      </c>
      <c r="H53" s="3">
        <f t="shared" si="0"/>
        <v>2.825</v>
      </c>
      <c r="I53">
        <v>3.5</v>
      </c>
      <c r="J53" s="3">
        <f>MAX(I53+F53+2*G53,E53+I53+2*G53,E53+F53+2*I53)/4</f>
        <v>3.7</v>
      </c>
      <c r="K53" t="s">
        <v>204</v>
      </c>
      <c r="L53">
        <v>3.5</v>
      </c>
    </row>
    <row r="54" spans="1:11" ht="12.75">
      <c r="A54" s="2" t="s">
        <v>129</v>
      </c>
      <c r="B54" s="2" t="s">
        <v>92</v>
      </c>
      <c r="C54" s="2" t="s">
        <v>25</v>
      </c>
      <c r="D54" s="2" t="s">
        <v>130</v>
      </c>
      <c r="E54">
        <v>2.7</v>
      </c>
      <c r="G54">
        <v>0</v>
      </c>
      <c r="H54" s="3">
        <f t="shared" si="0"/>
        <v>0.675</v>
      </c>
      <c r="I54">
        <v>0</v>
      </c>
      <c r="J54" s="3">
        <f>MAX(I54+F54+2*G54,E54+I54+2*G54,E54+F54+2*I54)/4</f>
        <v>0.675</v>
      </c>
      <c r="K54" t="s">
        <v>203</v>
      </c>
    </row>
    <row r="55" spans="1:11" ht="12.75">
      <c r="A55" s="2" t="s">
        <v>131</v>
      </c>
      <c r="B55" s="2" t="s">
        <v>21</v>
      </c>
      <c r="C55" s="2" t="s">
        <v>22</v>
      </c>
      <c r="D55" s="2" t="s">
        <v>132</v>
      </c>
      <c r="E55">
        <v>2.6</v>
      </c>
      <c r="F55">
        <v>6.7</v>
      </c>
      <c r="G55">
        <v>4.3</v>
      </c>
      <c r="H55" s="3">
        <f t="shared" si="0"/>
        <v>4.475</v>
      </c>
      <c r="I55">
        <v>4.6</v>
      </c>
      <c r="J55" s="3">
        <v>5</v>
      </c>
      <c r="K55" t="s">
        <v>203</v>
      </c>
    </row>
    <row r="56" spans="1:11" ht="12.75">
      <c r="A56" s="2" t="s">
        <v>133</v>
      </c>
      <c r="B56" s="2" t="s">
        <v>21</v>
      </c>
      <c r="C56" s="2" t="s">
        <v>35</v>
      </c>
      <c r="D56" s="2" t="s">
        <v>134</v>
      </c>
      <c r="E56">
        <v>4.1</v>
      </c>
      <c r="F56">
        <v>8</v>
      </c>
      <c r="G56">
        <v>6.2</v>
      </c>
      <c r="H56" s="3">
        <f t="shared" si="0"/>
        <v>6.125</v>
      </c>
      <c r="J56" s="3"/>
      <c r="K56" t="s">
        <v>203</v>
      </c>
    </row>
    <row r="57" spans="1:11" ht="12.75">
      <c r="A57" s="2" t="s">
        <v>135</v>
      </c>
      <c r="B57" s="2" t="s">
        <v>21</v>
      </c>
      <c r="C57" s="2" t="s">
        <v>38</v>
      </c>
      <c r="D57" s="2" t="s">
        <v>136</v>
      </c>
      <c r="E57">
        <v>3.2</v>
      </c>
      <c r="F57">
        <v>7.8</v>
      </c>
      <c r="G57">
        <v>7.2</v>
      </c>
      <c r="H57" s="3">
        <f t="shared" si="0"/>
        <v>6.35</v>
      </c>
      <c r="I57">
        <v>7.5</v>
      </c>
      <c r="J57" s="3">
        <f aca="true" t="shared" si="1" ref="J57:J62">MAX(I57+F57+2*G57,E57+I57+2*G57,E57+F57+2*I57)/4</f>
        <v>7.425000000000001</v>
      </c>
      <c r="K57" t="s">
        <v>203</v>
      </c>
    </row>
    <row r="58" spans="1:11" ht="12.75">
      <c r="A58" s="2" t="s">
        <v>137</v>
      </c>
      <c r="B58" s="2" t="s">
        <v>60</v>
      </c>
      <c r="C58" s="2" t="s">
        <v>38</v>
      </c>
      <c r="D58" s="2" t="s">
        <v>138</v>
      </c>
      <c r="E58">
        <v>3.4</v>
      </c>
      <c r="F58">
        <v>5.5</v>
      </c>
      <c r="H58" s="3">
        <f t="shared" si="0"/>
        <v>2.225</v>
      </c>
      <c r="I58">
        <v>1.1</v>
      </c>
      <c r="J58" s="3">
        <f t="shared" si="1"/>
        <v>2.7750000000000004</v>
      </c>
      <c r="K58" t="s">
        <v>204</v>
      </c>
    </row>
    <row r="59" spans="1:11" ht="12.75">
      <c r="A59" s="2" t="s">
        <v>139</v>
      </c>
      <c r="B59" s="2" t="s">
        <v>21</v>
      </c>
      <c r="C59" s="2" t="s">
        <v>25</v>
      </c>
      <c r="D59" s="2" t="s">
        <v>140</v>
      </c>
      <c r="E59">
        <v>2.6</v>
      </c>
      <c r="F59">
        <v>6.5</v>
      </c>
      <c r="G59">
        <v>7.5</v>
      </c>
      <c r="H59" s="3">
        <f t="shared" si="0"/>
        <v>6.025</v>
      </c>
      <c r="I59">
        <v>6.3</v>
      </c>
      <c r="J59" s="3">
        <f t="shared" si="1"/>
        <v>6.95</v>
      </c>
      <c r="K59" t="s">
        <v>203</v>
      </c>
    </row>
    <row r="60" spans="1:11" ht="12.75">
      <c r="A60" s="2" t="s">
        <v>141</v>
      </c>
      <c r="B60" s="2" t="s">
        <v>21</v>
      </c>
      <c r="C60" s="2" t="s">
        <v>35</v>
      </c>
      <c r="D60" s="2" t="s">
        <v>142</v>
      </c>
      <c r="E60">
        <v>8.6</v>
      </c>
      <c r="F60">
        <v>4.3</v>
      </c>
      <c r="G60">
        <v>2.5</v>
      </c>
      <c r="H60" s="3">
        <f t="shared" si="0"/>
        <v>4.475</v>
      </c>
      <c r="I60">
        <v>6.2</v>
      </c>
      <c r="J60" s="3">
        <f t="shared" si="1"/>
        <v>6.324999999999999</v>
      </c>
      <c r="K60" t="s">
        <v>203</v>
      </c>
    </row>
    <row r="61" spans="1:11" ht="12.75">
      <c r="A61" s="2" t="s">
        <v>143</v>
      </c>
      <c r="B61" s="2" t="s">
        <v>21</v>
      </c>
      <c r="C61" s="2" t="s">
        <v>38</v>
      </c>
      <c r="D61" s="2" t="s">
        <v>144</v>
      </c>
      <c r="E61">
        <v>1.4</v>
      </c>
      <c r="F61">
        <v>7.7</v>
      </c>
      <c r="G61">
        <v>4.5</v>
      </c>
      <c r="H61" s="3">
        <f t="shared" si="0"/>
        <v>4.525</v>
      </c>
      <c r="I61">
        <v>6</v>
      </c>
      <c r="J61" s="3">
        <f t="shared" si="1"/>
        <v>5.675</v>
      </c>
      <c r="K61" t="s">
        <v>203</v>
      </c>
    </row>
    <row r="62" spans="1:11" ht="12.75">
      <c r="A62" s="2" t="s">
        <v>145</v>
      </c>
      <c r="B62" s="2" t="s">
        <v>21</v>
      </c>
      <c r="C62" s="2" t="s">
        <v>25</v>
      </c>
      <c r="D62" s="2" t="s">
        <v>146</v>
      </c>
      <c r="E62">
        <v>3.7</v>
      </c>
      <c r="F62">
        <v>9</v>
      </c>
      <c r="G62">
        <v>9</v>
      </c>
      <c r="H62" s="3">
        <f t="shared" si="0"/>
        <v>7.675</v>
      </c>
      <c r="I62">
        <v>8.6</v>
      </c>
      <c r="J62" s="3">
        <f t="shared" si="1"/>
        <v>8.9</v>
      </c>
      <c r="K62" t="s">
        <v>203</v>
      </c>
    </row>
    <row r="63" spans="1:11" ht="12.75">
      <c r="A63" s="2" t="s">
        <v>147</v>
      </c>
      <c r="B63" s="2" t="s">
        <v>21</v>
      </c>
      <c r="C63" s="2" t="s">
        <v>22</v>
      </c>
      <c r="D63" s="2" t="s">
        <v>148</v>
      </c>
      <c r="E63">
        <v>4.1</v>
      </c>
      <c r="F63">
        <v>9</v>
      </c>
      <c r="G63">
        <v>9</v>
      </c>
      <c r="H63" s="3">
        <f t="shared" si="0"/>
        <v>7.775</v>
      </c>
      <c r="J63" s="3"/>
      <c r="K63" t="s">
        <v>203</v>
      </c>
    </row>
    <row r="64" spans="1:11" ht="12.75">
      <c r="A64" s="2" t="s">
        <v>149</v>
      </c>
      <c r="B64" s="2" t="s">
        <v>21</v>
      </c>
      <c r="C64" s="2" t="s">
        <v>38</v>
      </c>
      <c r="D64" s="2" t="s">
        <v>150</v>
      </c>
      <c r="E64">
        <v>3.7</v>
      </c>
      <c r="F64">
        <v>5</v>
      </c>
      <c r="G64">
        <v>3.6</v>
      </c>
      <c r="H64" s="3">
        <f t="shared" si="0"/>
        <v>3.9749999999999996</v>
      </c>
      <c r="J64" s="3"/>
      <c r="K64" t="s">
        <v>203</v>
      </c>
    </row>
    <row r="65" spans="1:12" ht="12.75">
      <c r="A65" s="2" t="s">
        <v>151</v>
      </c>
      <c r="B65" s="2" t="s">
        <v>96</v>
      </c>
      <c r="C65" s="2" t="s">
        <v>25</v>
      </c>
      <c r="D65" s="2" t="s">
        <v>152</v>
      </c>
      <c r="E65">
        <v>3.1</v>
      </c>
      <c r="F65">
        <v>2.5</v>
      </c>
      <c r="G65">
        <v>0.8</v>
      </c>
      <c r="H65" s="3">
        <f t="shared" si="0"/>
        <v>1.7999999999999998</v>
      </c>
      <c r="I65">
        <v>4.3</v>
      </c>
      <c r="J65" s="3">
        <f>MAX(I65+F65+2*G65,E65+I65+2*G65,E65+F65+2*I65)/4</f>
        <v>3.55</v>
      </c>
      <c r="K65" t="s">
        <v>204</v>
      </c>
      <c r="L65">
        <v>4.4</v>
      </c>
    </row>
    <row r="66" spans="1:11" ht="12.75">
      <c r="A66" s="2" t="s">
        <v>153</v>
      </c>
      <c r="B66" s="2" t="s">
        <v>154</v>
      </c>
      <c r="C66" s="2" t="s">
        <v>77</v>
      </c>
      <c r="D66" s="2" t="s">
        <v>155</v>
      </c>
      <c r="F66">
        <v>4.9</v>
      </c>
      <c r="G66">
        <v>2.7</v>
      </c>
      <c r="H66" s="3">
        <f t="shared" si="0"/>
        <v>2.575</v>
      </c>
      <c r="J66" s="3"/>
      <c r="K66" t="s">
        <v>204</v>
      </c>
    </row>
    <row r="67" spans="1:11" ht="12.75">
      <c r="A67" s="2" t="s">
        <v>156</v>
      </c>
      <c r="B67" s="2" t="s">
        <v>21</v>
      </c>
      <c r="C67" s="2" t="s">
        <v>22</v>
      </c>
      <c r="D67" s="2" t="s">
        <v>157</v>
      </c>
      <c r="E67">
        <v>4.5</v>
      </c>
      <c r="F67">
        <v>7.3</v>
      </c>
      <c r="G67">
        <v>9.7</v>
      </c>
      <c r="H67" s="3">
        <f t="shared" si="0"/>
        <v>7.8</v>
      </c>
      <c r="J67" s="3"/>
      <c r="K67" t="s">
        <v>203</v>
      </c>
    </row>
    <row r="68" spans="1:11" ht="12.75">
      <c r="A68" s="2" t="s">
        <v>158</v>
      </c>
      <c r="B68" s="2" t="s">
        <v>21</v>
      </c>
      <c r="C68" s="2" t="s">
        <v>22</v>
      </c>
      <c r="D68" s="2" t="s">
        <v>159</v>
      </c>
      <c r="E68">
        <v>3</v>
      </c>
      <c r="F68">
        <v>9.2</v>
      </c>
      <c r="G68">
        <v>9.5</v>
      </c>
      <c r="H68" s="3">
        <f t="shared" si="0"/>
        <v>7.8</v>
      </c>
      <c r="J68" s="3"/>
      <c r="K68" t="s">
        <v>203</v>
      </c>
    </row>
    <row r="69" spans="1:11" ht="12.75">
      <c r="A69" s="2" t="s">
        <v>160</v>
      </c>
      <c r="B69" s="2" t="s">
        <v>92</v>
      </c>
      <c r="C69" s="2" t="s">
        <v>22</v>
      </c>
      <c r="D69" s="2" t="s">
        <v>161</v>
      </c>
      <c r="E69">
        <v>5.9</v>
      </c>
      <c r="G69">
        <v>0</v>
      </c>
      <c r="H69" s="3">
        <f t="shared" si="0"/>
        <v>1.475</v>
      </c>
      <c r="I69">
        <v>0.8</v>
      </c>
      <c r="J69" s="3">
        <f>MAX(I69+F69+2*G69,E69+I69+2*G69,E69+F69+2*I69)/4</f>
        <v>1.875</v>
      </c>
      <c r="K69" t="s">
        <v>204</v>
      </c>
    </row>
    <row r="70" spans="1:11" ht="12.75">
      <c r="A70" s="2" t="s">
        <v>162</v>
      </c>
      <c r="B70" s="2" t="s">
        <v>92</v>
      </c>
      <c r="C70" s="2" t="s">
        <v>30</v>
      </c>
      <c r="D70" s="2" t="s">
        <v>163</v>
      </c>
      <c r="E70">
        <v>3</v>
      </c>
      <c r="F70">
        <v>8.2</v>
      </c>
      <c r="G70">
        <v>2</v>
      </c>
      <c r="H70" s="3">
        <f t="shared" si="0"/>
        <v>3.8</v>
      </c>
      <c r="I70">
        <v>1</v>
      </c>
      <c r="J70" s="3">
        <f>MAX(I70+F70+2*G70,E70+I70+2*G70,E70+F70+2*I70)/4</f>
        <v>3.3</v>
      </c>
      <c r="K70" t="s">
        <v>204</v>
      </c>
    </row>
    <row r="71" spans="1:11" ht="12.75">
      <c r="A71" s="2" t="s">
        <v>164</v>
      </c>
      <c r="B71" s="2" t="s">
        <v>165</v>
      </c>
      <c r="C71" s="2" t="s">
        <v>25</v>
      </c>
      <c r="D71" s="2" t="s">
        <v>166</v>
      </c>
      <c r="E71">
        <v>5.8</v>
      </c>
      <c r="G71">
        <v>1.5</v>
      </c>
      <c r="H71" s="3">
        <f t="shared" si="0"/>
        <v>2.2</v>
      </c>
      <c r="I71">
        <v>5.6</v>
      </c>
      <c r="J71" s="3">
        <f>MAX(I71+F71+2*G71,E71+I71+2*G71,E71+F71+2*I71)/4</f>
        <v>4.25</v>
      </c>
      <c r="K71" t="s">
        <v>204</v>
      </c>
    </row>
    <row r="72" spans="1:11" ht="12.75">
      <c r="A72" s="2" t="s">
        <v>167</v>
      </c>
      <c r="B72" s="2" t="s">
        <v>21</v>
      </c>
      <c r="C72" s="2" t="s">
        <v>35</v>
      </c>
      <c r="D72" s="2" t="s">
        <v>168</v>
      </c>
      <c r="E72">
        <v>4.7</v>
      </c>
      <c r="G72">
        <v>2.5</v>
      </c>
      <c r="H72" s="3">
        <f aca="true" t="shared" si="2" ref="H72:H86">(E72+F72+2*G72)/4</f>
        <v>2.425</v>
      </c>
      <c r="J72" s="3"/>
      <c r="K72" t="s">
        <v>204</v>
      </c>
    </row>
    <row r="73" spans="1:11" ht="12.75">
      <c r="A73" s="2" t="s">
        <v>169</v>
      </c>
      <c r="B73" s="2" t="s">
        <v>21</v>
      </c>
      <c r="C73" s="2" t="s">
        <v>38</v>
      </c>
      <c r="D73" s="2" t="s">
        <v>170</v>
      </c>
      <c r="E73">
        <v>3.3</v>
      </c>
      <c r="F73">
        <v>3.7</v>
      </c>
      <c r="H73" s="3">
        <f t="shared" si="2"/>
        <v>1.75</v>
      </c>
      <c r="I73">
        <v>8</v>
      </c>
      <c r="J73" s="3">
        <f>MAX(I73+F73+2*G73,E73+I73+2*G73,E73+F73+2*I73)/4</f>
        <v>5.75</v>
      </c>
      <c r="K73" t="s">
        <v>203</v>
      </c>
    </row>
    <row r="74" spans="1:11" ht="12.75">
      <c r="A74" s="2" t="s">
        <v>171</v>
      </c>
      <c r="B74" s="2" t="s">
        <v>21</v>
      </c>
      <c r="C74" s="2" t="s">
        <v>22</v>
      </c>
      <c r="D74" s="2" t="s">
        <v>172</v>
      </c>
      <c r="E74">
        <v>4</v>
      </c>
      <c r="F74">
        <v>8.5</v>
      </c>
      <c r="G74">
        <v>7.1</v>
      </c>
      <c r="H74" s="3">
        <f t="shared" si="2"/>
        <v>6.675</v>
      </c>
      <c r="J74" s="3"/>
      <c r="K74" t="s">
        <v>203</v>
      </c>
    </row>
    <row r="75" spans="1:11" ht="12.75">
      <c r="A75" s="2" t="s">
        <v>173</v>
      </c>
      <c r="B75" s="2" t="s">
        <v>41</v>
      </c>
      <c r="C75" s="2" t="s">
        <v>93</v>
      </c>
      <c r="D75" s="2" t="s">
        <v>174</v>
      </c>
      <c r="E75">
        <v>1.5</v>
      </c>
      <c r="F75">
        <v>7</v>
      </c>
      <c r="G75">
        <v>0</v>
      </c>
      <c r="H75" s="3">
        <f t="shared" si="2"/>
        <v>2.125</v>
      </c>
      <c r="I75">
        <v>5.7</v>
      </c>
      <c r="J75" s="3">
        <v>5</v>
      </c>
      <c r="K75" t="s">
        <v>203</v>
      </c>
    </row>
    <row r="76" spans="1:11" ht="12.75">
      <c r="A76" s="2" t="s">
        <v>175</v>
      </c>
      <c r="B76" s="2" t="s">
        <v>21</v>
      </c>
      <c r="C76" s="2" t="s">
        <v>22</v>
      </c>
      <c r="D76" s="2" t="s">
        <v>176</v>
      </c>
      <c r="E76">
        <v>6.9</v>
      </c>
      <c r="F76">
        <v>7.5</v>
      </c>
      <c r="G76">
        <v>9.5</v>
      </c>
      <c r="H76" s="3">
        <f t="shared" si="2"/>
        <v>8.35</v>
      </c>
      <c r="J76" s="3"/>
      <c r="K76" t="s">
        <v>203</v>
      </c>
    </row>
    <row r="77" spans="1:11" ht="12.75">
      <c r="A77" s="2" t="s">
        <v>177</v>
      </c>
      <c r="B77" s="2" t="s">
        <v>96</v>
      </c>
      <c r="C77" s="2" t="s">
        <v>35</v>
      </c>
      <c r="D77" s="2" t="s">
        <v>178</v>
      </c>
      <c r="E77">
        <v>4.3</v>
      </c>
      <c r="F77">
        <v>8.3</v>
      </c>
      <c r="G77">
        <v>6.3</v>
      </c>
      <c r="H77" s="3">
        <f t="shared" si="2"/>
        <v>6.300000000000001</v>
      </c>
      <c r="J77" s="3"/>
      <c r="K77" t="s">
        <v>203</v>
      </c>
    </row>
    <row r="78" spans="1:11" ht="12.75">
      <c r="A78" s="2" t="s">
        <v>179</v>
      </c>
      <c r="B78" s="2" t="s">
        <v>21</v>
      </c>
      <c r="C78" s="2" t="s">
        <v>25</v>
      </c>
      <c r="D78" s="2" t="s">
        <v>180</v>
      </c>
      <c r="E78">
        <v>7.5</v>
      </c>
      <c r="F78">
        <v>8.5</v>
      </c>
      <c r="G78">
        <v>10</v>
      </c>
      <c r="H78" s="3">
        <f t="shared" si="2"/>
        <v>9</v>
      </c>
      <c r="J78" s="3"/>
      <c r="K78" t="s">
        <v>203</v>
      </c>
    </row>
    <row r="79" spans="1:11" ht="12.75">
      <c r="A79" s="2" t="s">
        <v>181</v>
      </c>
      <c r="B79" s="2" t="s">
        <v>92</v>
      </c>
      <c r="C79" s="2" t="s">
        <v>93</v>
      </c>
      <c r="D79" s="2" t="s">
        <v>182</v>
      </c>
      <c r="E79">
        <v>0.5</v>
      </c>
      <c r="F79">
        <v>0</v>
      </c>
      <c r="G79">
        <v>0</v>
      </c>
      <c r="H79" s="3">
        <f t="shared" si="2"/>
        <v>0.125</v>
      </c>
      <c r="J79" s="3"/>
      <c r="K79" t="s">
        <v>203</v>
      </c>
    </row>
    <row r="80" spans="1:11" ht="12.75">
      <c r="A80" s="2" t="s">
        <v>183</v>
      </c>
      <c r="B80" s="2" t="s">
        <v>21</v>
      </c>
      <c r="C80" s="2" t="s">
        <v>38</v>
      </c>
      <c r="D80" s="2" t="s">
        <v>184</v>
      </c>
      <c r="E80">
        <v>3.1</v>
      </c>
      <c r="F80">
        <v>5.9</v>
      </c>
      <c r="G80">
        <v>5.4</v>
      </c>
      <c r="H80" s="3">
        <f t="shared" si="2"/>
        <v>4.95</v>
      </c>
      <c r="J80" s="3"/>
      <c r="K80" t="s">
        <v>203</v>
      </c>
    </row>
    <row r="81" spans="1:11" ht="12.75">
      <c r="A81" s="2" t="s">
        <v>185</v>
      </c>
      <c r="B81" s="2" t="s">
        <v>96</v>
      </c>
      <c r="C81" s="2" t="s">
        <v>38</v>
      </c>
      <c r="D81" s="2" t="s">
        <v>186</v>
      </c>
      <c r="F81">
        <v>4.5</v>
      </c>
      <c r="H81" s="3">
        <f t="shared" si="2"/>
        <v>1.125</v>
      </c>
      <c r="I81">
        <v>0</v>
      </c>
      <c r="J81" s="3">
        <f>MAX(I81+F81+2*G81,E81+I81+2*G81,E81+F81+2*I81)/4</f>
        <v>1.125</v>
      </c>
      <c r="K81" t="s">
        <v>204</v>
      </c>
    </row>
    <row r="82" spans="1:11" ht="12.75">
      <c r="A82" s="2" t="s">
        <v>187</v>
      </c>
      <c r="B82" s="2" t="s">
        <v>41</v>
      </c>
      <c r="C82" s="2" t="s">
        <v>38</v>
      </c>
      <c r="D82" s="2" t="s">
        <v>188</v>
      </c>
      <c r="E82">
        <v>5.8</v>
      </c>
      <c r="F82">
        <v>9</v>
      </c>
      <c r="G82">
        <v>7.8</v>
      </c>
      <c r="H82" s="3">
        <f t="shared" si="2"/>
        <v>7.6</v>
      </c>
      <c r="J82" s="3"/>
      <c r="K82" t="s">
        <v>203</v>
      </c>
    </row>
    <row r="83" spans="1:11" ht="12.75">
      <c r="A83" s="2" t="s">
        <v>189</v>
      </c>
      <c r="B83" s="2" t="s">
        <v>21</v>
      </c>
      <c r="C83" s="2" t="s">
        <v>38</v>
      </c>
      <c r="D83" s="2" t="s">
        <v>190</v>
      </c>
      <c r="E83">
        <v>4.3</v>
      </c>
      <c r="F83">
        <v>8.5</v>
      </c>
      <c r="G83">
        <v>3.5</v>
      </c>
      <c r="H83" s="3">
        <f t="shared" si="2"/>
        <v>4.95</v>
      </c>
      <c r="J83" s="3"/>
      <c r="K83" t="s">
        <v>203</v>
      </c>
    </row>
    <row r="84" spans="1:12" ht="12.75">
      <c r="A84" s="2" t="s">
        <v>191</v>
      </c>
      <c r="B84" s="2" t="s">
        <v>21</v>
      </c>
      <c r="C84" s="2" t="s">
        <v>38</v>
      </c>
      <c r="D84" s="2" t="s">
        <v>192</v>
      </c>
      <c r="E84">
        <v>0.5</v>
      </c>
      <c r="F84">
        <v>6</v>
      </c>
      <c r="G84">
        <v>5</v>
      </c>
      <c r="H84" s="3">
        <f t="shared" si="2"/>
        <v>4.125</v>
      </c>
      <c r="I84">
        <v>0.7</v>
      </c>
      <c r="J84" s="3">
        <f>MAX(I84+F84+2*G84,E84+I84+2*G84,E84+F84+2*I84)/4</f>
        <v>4.175</v>
      </c>
      <c r="K84" t="s">
        <v>203</v>
      </c>
      <c r="L84">
        <v>3.4</v>
      </c>
    </row>
    <row r="85" spans="1:11" ht="12.75">
      <c r="A85" s="2" t="s">
        <v>193</v>
      </c>
      <c r="B85" s="2" t="s">
        <v>41</v>
      </c>
      <c r="C85" s="2" t="s">
        <v>103</v>
      </c>
      <c r="D85" s="2" t="s">
        <v>194</v>
      </c>
      <c r="E85">
        <v>1.5</v>
      </c>
      <c r="F85">
        <v>3.3</v>
      </c>
      <c r="H85" s="3">
        <f t="shared" si="2"/>
        <v>1.2</v>
      </c>
      <c r="J85" s="3"/>
      <c r="K85" t="s">
        <v>204</v>
      </c>
    </row>
    <row r="86" spans="1:11" ht="12.75">
      <c r="A86" s="2" t="s">
        <v>195</v>
      </c>
      <c r="B86" s="2" t="s">
        <v>21</v>
      </c>
      <c r="C86" s="2" t="s">
        <v>22</v>
      </c>
      <c r="D86" s="2" t="s">
        <v>196</v>
      </c>
      <c r="E86">
        <v>0</v>
      </c>
      <c r="F86">
        <v>7.3</v>
      </c>
      <c r="G86">
        <v>0</v>
      </c>
      <c r="H86" s="3">
        <f t="shared" si="2"/>
        <v>1.825</v>
      </c>
      <c r="I86">
        <v>3.5</v>
      </c>
      <c r="J86" s="3">
        <f>MAX(I86+F86+2*G86,E86+I86+2*G86,E86+F86+2*I86)/4</f>
        <v>3.575</v>
      </c>
      <c r="K86" t="s">
        <v>204</v>
      </c>
    </row>
    <row r="87" spans="4:8" ht="12.75">
      <c r="D87" s="2" t="s">
        <v>197</v>
      </c>
      <c r="E87">
        <f>AVERAGE(E7:E86)</f>
        <v>4.0932432432432435</v>
      </c>
      <c r="F87">
        <f>AVERAGE(F7:F86)</f>
        <v>7.003999999999998</v>
      </c>
      <c r="G87">
        <f>AVERAGE(G7:G86)</f>
        <v>5.25068493150685</v>
      </c>
      <c r="H87">
        <f>AVERAGE(H7:H86)</f>
        <v>4.9837500000000015</v>
      </c>
    </row>
    <row r="88" spans="4:8" ht="12.75">
      <c r="D88" s="2" t="s">
        <v>198</v>
      </c>
      <c r="E88">
        <f>STDEV(E7:E86)</f>
        <v>2.1284331545639072</v>
      </c>
      <c r="F88">
        <f>STDEV(F7:F86)</f>
        <v>2.0131620952177784</v>
      </c>
      <c r="G88">
        <f>STDEV(G7:G86)</f>
        <v>3.2229266930536227</v>
      </c>
      <c r="H88">
        <f>STDEV(H7:H86)</f>
        <v>2.5163644787417847</v>
      </c>
    </row>
    <row r="89" spans="4:8" ht="12.75">
      <c r="D89" s="2" t="s">
        <v>199</v>
      </c>
      <c r="E89">
        <f>SKEW(E7:E86)</f>
        <v>0.4323442058749042</v>
      </c>
      <c r="F89">
        <f>SKEW(F7:F86)</f>
        <v>-1.2505634610220515</v>
      </c>
      <c r="G89">
        <f>SKEW(G7:G86)</f>
        <v>0.029203353576319452</v>
      </c>
      <c r="H89">
        <f>SKEW(H7:H86)</f>
        <v>-0.047956979606459234</v>
      </c>
    </row>
    <row r="90" spans="4:7" ht="12.75">
      <c r="D90" t="s">
        <v>200</v>
      </c>
      <c r="E90">
        <v>3.7</v>
      </c>
      <c r="F90">
        <v>7.3</v>
      </c>
      <c r="G90">
        <v>5.3</v>
      </c>
    </row>
  </sheetData>
  <sheetProtection/>
  <mergeCells count="3">
    <mergeCell ref="E1:I1"/>
    <mergeCell ref="E2:I2"/>
    <mergeCell ref="E4:K4"/>
  </mergeCells>
  <printOptions/>
  <pageMargins left="0.7875" right="0.7875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jorge</cp:lastModifiedBy>
  <dcterms:created xsi:type="dcterms:W3CDTF">2013-06-27T22:26:59Z</dcterms:created>
  <dcterms:modified xsi:type="dcterms:W3CDTF">2013-07-24T00:25:37Z</dcterms:modified>
  <cp:category/>
  <cp:version/>
  <cp:contentType/>
  <cp:contentStatus/>
</cp:coreProperties>
</file>