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comments1.xml" ContentType="application/vnd.openxmlformats-officedocument.spreadsheetml.comments+xml"/>
  <Override PartName="/xl/worksheets/_rels/sheet5.xml.rels" ContentType="application/vnd.openxmlformats-package.relationships+xml"/>
  <Override PartName="/xl/worksheets/_rels/sheet1.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drawings/vmlDrawing1.vml" ContentType="application/vnd.openxmlformats-officedocument.vmlDrawing"/>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olicitacao" sheetId="1" state="visible" r:id="rId2"/>
    <sheet name="Instruções" sheetId="2" state="visible" r:id="rId3"/>
    <sheet name="Tabela Diárias Nacionais" sheetId="3" state="visible" r:id="rId4"/>
    <sheet name="Tabela Diárias Internacionais" sheetId="4" state="visible" r:id="rId5"/>
    <sheet name="Contato" sheetId="5" state="visible" r:id="rId6"/>
    <sheet name="Intervalos" sheetId="6" state="hidden" r:id="rId7"/>
  </sheets>
  <definedNames>
    <definedName function="false" hidden="false" localSheetId="0" name="_xlnm.Print_Area" vbProcedure="false">Solicitacao!$B$2:$AY$108</definedName>
    <definedName function="false" hidden="false" name="Alineas" vbProcedure="false">Intervalos!$G$2:$G$64</definedName>
    <definedName function="false" hidden="false" name="Atividades" vbProcedure="false">Intervalos!$E$2:$E$14</definedName>
    <definedName function="false" hidden="false" name="Cidades" vbProcedure="false">Intervalos!$K$2:$K$28</definedName>
    <definedName function="false" hidden="false" name="ListaGasto" vbProcedure="false">Intervalos!$Y$2:$Y$16</definedName>
    <definedName function="false" hidden="false" name="Países" vbProcedure="false">Intervalos!$AB$3:$AB$196</definedName>
    <definedName function="false" hidden="false" name="PPG" vbProcedure="false">Intervalos!$C$2:$C$5</definedName>
    <definedName function="false" hidden="false" name="TabelaDiariasInternacionais" vbProcedure="false">Intervalos!$S$3:$W$195</definedName>
    <definedName function="false" hidden="false" name="TabelaDiariasNacionais" vbProcedure="false">Intervalos!$M$3:$Q$30</definedName>
    <definedName function="false" hidden="false" name="TabelaIndice" vbProcedure="false">Intervalos!$Y$2:$Z$16</definedName>
    <definedName function="false" hidden="false" name="TipoSolicitacao" vbProcedure="false">Intervalos!$A$2:$A$21</definedName>
    <definedName function="false" hidden="false" name="Verba" vbProcedure="false">Intervalos!$I$2:$I$5</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3" authorId="0">
      <text>
        <r>
          <rPr>
            <sz val="8"/>
            <color rgb="FF000000"/>
            <rFont val="Tahoma"/>
            <family val="2"/>
            <charset val="1"/>
          </rPr>
          <t xml:space="preserve">A SV pode ser:
- impressa em branco para preenchimento à mão; ou
- preenchida no computador e, depois, impressa para assinaturas e dados faltantes (2ª pág.).
A 1ª pág. é preenchida e assinada pelo Solicitante (aluno, prof., func.).
A 2ª pág. é preechida por func. acadêmico/ financeiro/convênios e é assinada pelo Prof. Coordenador da Verba, que, também, anota o Valor Autorizado.
A 2ª pág. é impressa no verso da 1ª.
Os campos da 2ª pág. podem ser preenchidos à mão.</t>
        </r>
      </text>
    </comment>
    <comment ref="C5" authorId="0">
      <text>
        <r>
          <rPr>
            <sz val="8"/>
            <color rgb="FF000000"/>
            <rFont val="Tahoma"/>
            <family val="2"/>
            <charset val="1"/>
          </rPr>
          <t xml:space="preserve">Campo preenchido pelo Solicitante (aluno, funcionário, professor).</t>
        </r>
      </text>
    </comment>
    <comment ref="C14" authorId="0">
      <text>
        <r>
          <rPr>
            <sz val="8"/>
            <color rgb="FF000000"/>
            <rFont val="Tahoma"/>
            <family val="2"/>
            <charset val="1"/>
          </rPr>
          <t xml:space="preserve">Campo preenchido pelo Solicitante (aluno, funcionário, professor).</t>
        </r>
      </text>
    </comment>
    <comment ref="C17" authorId="0">
      <text>
        <r>
          <rPr>
            <sz val="8"/>
            <color rgb="FF000000"/>
            <rFont val="Tahoma"/>
            <family val="2"/>
            <charset val="1"/>
          </rPr>
          <t xml:space="preserve">Campo preenchido pelo Solicitante (aluno, funcionário, professor).</t>
        </r>
      </text>
    </comment>
    <comment ref="C29" authorId="0">
      <text>
        <r>
          <rPr>
            <sz val="8"/>
            <color rgb="FF000000"/>
            <rFont val="Tahoma"/>
            <family val="2"/>
            <charset val="1"/>
          </rPr>
          <t xml:space="preserve">Campo preenchido pelo Solicitante (aluno, funcionário, professor).
Ao informar a cidade e/ou o país, o Excel poderá procurar o valor da diária (após preencher também o campo "Descrição do Gasto").</t>
        </r>
      </text>
    </comment>
    <comment ref="C34" authorId="0">
      <text>
        <r>
          <rPr>
            <b val="true"/>
            <sz val="8"/>
            <color rgb="FF000000"/>
            <rFont val="Tahoma"/>
            <family val="2"/>
            <charset val="1"/>
          </rPr>
          <t xml:space="preserve">Descrição do Gasto:
</t>
        </r>
        <r>
          <rPr>
            <sz val="8"/>
            <color rgb="FF000000"/>
            <rFont val="Tahoma"/>
            <family val="2"/>
            <charset val="1"/>
          </rPr>
          <t xml:space="preserve">Não separar os gastos em hospedagem, alimentação e locomoção urbana. Para isso, usar as opções de diárias da lista suspensa (clicar nas células do quadro),  pois as diárias já cobrem estes 3 tipos de gastos.
Locomoção urbana é o transporte nas cidades de origem e destino e NÃO de uma para outra.
As passagens rodoviárias para ir/voltar à cidade do evento NÃO são locomoção urbana e devem ser discriminadas separadamente na solicitação do auxílio, pois não são cobertas pelas diárias.
Adicional de deslocamento é um valor destinado ao transporte para ir e voltar dos aeroportos/rodoviárias, na ida e na volta, e é pago uma vez por cidade de destino. Assim, se o evento ocorre em mais de uma cidade e o aluno/prof. irá a todas elas, então, multiplica-se o seu valor, R$ 95,00, pela quantidade de cidades do evento (cidades destino).
Meia-diária é exatamente 50% do valor da diária e é devida quando não há pernoite no deslocamento.
O Proap só pode cobrir os gastos com hospedagem, alimentação e locomoção urbana até, no máximo, o valor total de diárias mais o adicional de deslocamento.
Para auxílio diário, não se pode acrescentar o adicional de deslocamento.
Pode-se acrescentar 1 dia antes do evento para a ida e 1 dia após o evento para a volta. Na volta, se não houver pernoite, paga-se meia-diária.</t>
        </r>
      </text>
    </comment>
    <comment ref="C35" authorId="0">
      <text>
        <r>
          <rPr>
            <sz val="8"/>
            <color rgb="FF000000"/>
            <rFont val="Tahoma"/>
            <family val="2"/>
            <charset val="1"/>
          </rPr>
          <t xml:space="preserve">P/ despesas com hospedagem, alimentação e locomoção urbana, usar as opções da lista.
As listas estão em todas as linhas deste quadro.
P/ outras despesas, digitar diretamente.
P/ deixar em branco, apertar "Delete".
Ao escolher "Aux. Diário", NÃO acrescentar mais nenhum outro gasto, seja da lista, seja diretamente.
Ao escolher "Aux. Estudante eq. Aux. Diário", pode acrescentar outros tipos de despesas EXCETO qualquer outro item da lista.</t>
        </r>
      </text>
    </comment>
    <comment ref="C51" authorId="0">
      <text>
        <r>
          <rPr>
            <sz val="8"/>
            <color rgb="FF000000"/>
            <rFont val="Tahoma"/>
            <family val="2"/>
            <charset val="1"/>
          </rPr>
          <t xml:space="preserve">Campo preenchido pelo Solicitante (aluno, funcionário, professor).</t>
        </r>
      </text>
    </comment>
    <comment ref="C60" authorId="0">
      <text>
        <r>
          <rPr>
            <sz val="8"/>
            <color rgb="FF000000"/>
            <rFont val="Tahoma"/>
            <family val="2"/>
            <charset val="1"/>
          </rPr>
          <t xml:space="preserve">Campo preenchido por funcionário acadêmico, financeiro ou de convênios.
Caso o Solicitante (aluno, prof., func.) saiba como preencher este campo, já pode fazê-lo antes de imprimir o documento.</t>
        </r>
      </text>
    </comment>
    <comment ref="C72" authorId="0">
      <text>
        <r>
          <rPr>
            <sz val="8"/>
            <color rgb="FF000000"/>
            <rFont val="Tahoma"/>
            <family val="2"/>
            <charset val="1"/>
          </rPr>
          <t xml:space="preserve">Campo preenchido por funcionário acadêmico, financeiro ou de convênios.
Caso o Solicitante (aluno, prof., func.) saiba como preencher este campo, já pode fazê-lo antes de imprimir o documento.</t>
        </r>
      </text>
    </comment>
    <comment ref="C97" authorId="0">
      <text>
        <r>
          <rPr>
            <sz val="8"/>
            <color rgb="FF000000"/>
            <rFont val="Tahoma"/>
            <family val="2"/>
            <charset val="1"/>
          </rPr>
          <t xml:space="preserve">Campo preenchido por funcionário acadêmico, financeiro ou de convênios.</t>
        </r>
      </text>
    </comment>
    <comment ref="C101" authorId="0">
      <text>
        <r>
          <rPr>
            <sz val="8"/>
            <color rgb="FF000000"/>
            <rFont val="Tahoma"/>
            <family val="2"/>
            <charset val="1"/>
          </rPr>
          <t xml:space="preserve">Campo preenchido pelo Prof. Coordenador da Verba e/ou por funcionário acadêmico, financeiro ou de convênios.</t>
        </r>
      </text>
    </comment>
    <comment ref="AB32" authorId="0">
      <text>
        <r>
          <rPr>
            <b val="true"/>
            <sz val="8"/>
            <color rgb="FF000000"/>
            <rFont val="Tahoma"/>
            <family val="2"/>
            <charset val="1"/>
          </rPr>
          <t xml:space="preserve">Data da Ida:
</t>
        </r>
        <r>
          <rPr>
            <sz val="8"/>
            <color rgb="FF000000"/>
            <rFont val="Tahoma"/>
            <family val="2"/>
            <charset val="1"/>
          </rPr>
          <t xml:space="preserve">Não é o dia do início do evento.
É o dia da viagem de ida à cidade do evento.</t>
        </r>
      </text>
    </comment>
    <comment ref="AE51" authorId="0">
      <text>
        <r>
          <rPr>
            <sz val="8"/>
            <color rgb="FF000000"/>
            <rFont val="Tahoma"/>
            <family val="2"/>
            <charset val="1"/>
          </rPr>
          <t xml:space="preserve">Campo preenchido pelo Solicitante (aluno, funcionário, professor) após impressão.</t>
        </r>
      </text>
    </comment>
    <comment ref="AE97" authorId="0">
      <text>
        <r>
          <rPr>
            <sz val="8"/>
            <color rgb="FF000000"/>
            <rFont val="Tahoma"/>
            <family val="2"/>
            <charset val="1"/>
          </rPr>
          <t xml:space="preserve">Campo preenchido pelo Prof. Coordenador da Verba ou, a seu critério, por funcionário.</t>
        </r>
      </text>
    </comment>
    <comment ref="AE101" authorId="0">
      <text>
        <r>
          <rPr>
            <sz val="8"/>
            <color rgb="FF000000"/>
            <rFont val="Tahoma"/>
            <family val="2"/>
            <charset val="1"/>
          </rPr>
          <t xml:space="preserve">Campo preenchido pelo Autorizador após impressão.</t>
        </r>
      </text>
    </comment>
    <comment ref="AG43" authorId="0">
      <text>
        <r>
          <rPr>
            <sz val="8"/>
            <color rgb="FF000000"/>
            <rFont val="Tahoma"/>
            <family val="2"/>
            <charset val="1"/>
          </rPr>
          <t xml:space="preserve">O valor indicado aqui é o valor máximo a ser custeado pelo Proap especificamente para alimentação, hospedagem e locomoção urbana, pois está de acordo com as tabelas de diárias federais.
Com relação ao auxílio estudante, conforme o art. 11 da Port. 156/14, pode-se usar tanto a tabela de diárias como a tabela do auxílio diário especificamente para essas despesas.
As passagens rodoviárias não são locomoção urbana e estão fora deste limite.</t>
        </r>
      </text>
    </comment>
    <comment ref="AO32" authorId="0">
      <text>
        <r>
          <rPr>
            <b val="true"/>
            <sz val="8"/>
            <color rgb="FF000000"/>
            <rFont val="Tahoma"/>
            <family val="2"/>
            <charset val="1"/>
          </rPr>
          <t xml:space="preserve">Data da Volta:
</t>
        </r>
        <r>
          <rPr>
            <sz val="8"/>
            <color rgb="FF000000"/>
            <rFont val="Tahoma"/>
            <family val="2"/>
            <charset val="1"/>
          </rPr>
          <t xml:space="preserve">Se necessário e autorizado pela Unidade, pode ser o dia seguinte ao último dia de participação no evento.
Se, no retorno, não houver pernoite, paga-se meia-diária exceto para auxílio diário, pois não existe meio auxílio diário.</t>
        </r>
      </text>
    </comment>
    <comment ref="AR5" authorId="0">
      <text>
        <r>
          <rPr>
            <sz val="8"/>
            <color rgb="FF000000"/>
            <rFont val="Tahoma"/>
            <family val="2"/>
            <charset val="1"/>
          </rPr>
          <t xml:space="preserve">Campo preenchido pelo Solicitante (aluno, funcionário, professor).</t>
        </r>
      </text>
    </comment>
    <comment ref="AS34" authorId="0">
      <text>
        <r>
          <rPr>
            <sz val="8"/>
            <color rgb="FF000000"/>
            <rFont val="Tahoma"/>
            <family val="2"/>
            <charset val="1"/>
          </rPr>
          <t xml:space="preserve">Todos os Campos deste Quadro (desc., qtde., v.est., v.total) são preenchidos pelo Solicitante (aluno, funcionário, professor).</t>
        </r>
      </text>
    </comment>
    <comment ref="AS43" authorId="0">
      <text>
        <r>
          <rPr>
            <sz val="8"/>
            <color rgb="FF000000"/>
            <rFont val="Tahoma"/>
            <family val="2"/>
            <charset val="1"/>
          </rPr>
          <t xml:space="preserve">Escolher entre:
- em branco;
- Reais; ou
- Dólares.</t>
        </r>
      </text>
    </comment>
    <comment ref="AS44" authorId="0">
      <text>
        <r>
          <rPr>
            <sz val="8"/>
            <color rgb="FF000000"/>
            <rFont val="Tahoma"/>
            <family val="2"/>
            <charset val="1"/>
          </rPr>
          <t xml:space="preserve">Escolher entre:
- em branco;
- Reais; ou
- Dólares.</t>
        </r>
      </text>
    </comment>
    <comment ref="AS45" authorId="0">
      <text>
        <r>
          <rPr>
            <sz val="8"/>
            <color rgb="FF000000"/>
            <rFont val="Tahoma"/>
            <family val="2"/>
            <charset val="1"/>
          </rPr>
          <t xml:space="preserve">Escolher entre:
- em branco;
- Reais; ou
- Dólares.</t>
        </r>
      </text>
    </comment>
    <comment ref="BG34" authorId="0">
      <text>
        <r>
          <rPr>
            <sz val="8"/>
            <color rgb="FF000000"/>
            <rFont val="Tahoma"/>
            <family val="2"/>
            <charset val="1"/>
          </rPr>
          <t xml:space="preserve">Diária Nacional p/ a cidade informada.
Não imprimir esta parte.</t>
        </r>
      </text>
    </comment>
    <comment ref="BH34" authorId="0">
      <text>
        <r>
          <rPr>
            <sz val="8"/>
            <color rgb="FF000000"/>
            <rFont val="Tahoma"/>
            <family val="2"/>
            <charset val="1"/>
          </rPr>
          <t xml:space="preserve">Diária Internacional convertida em Reais conforme a cotação informada.
Não imprimir esta parte.</t>
        </r>
      </text>
    </comment>
    <comment ref="BI34" authorId="0">
      <text>
        <r>
          <rPr>
            <sz val="8"/>
            <color rgb="FF000000"/>
            <rFont val="Tahoma"/>
            <family val="2"/>
            <charset val="1"/>
          </rPr>
          <t xml:space="preserve">Diária Internacional p/ o país informado.
Não imprimir esta parte.</t>
        </r>
      </text>
    </comment>
  </commentList>
</comments>
</file>

<file path=xl/sharedStrings.xml><?xml version="1.0" encoding="utf-8"?>
<sst xmlns="http://schemas.openxmlformats.org/spreadsheetml/2006/main" count="1197" uniqueCount="530">
  <si>
    <t xml:space="preserve">SOLICITAÇÃO DE VERBA PROAP/PNPD 2015 - CONVÊNIO 817757/38860 - IME</t>
  </si>
  <si>
    <t xml:space="preserve">Tipo de Solicitação</t>
  </si>
  <si>
    <t xml:space="preserve">Verba</t>
  </si>
  <si>
    <t xml:space="preserve">Compras/Serviços - Pessoa Física</t>
  </si>
  <si>
    <t xml:space="preserve">Auxílio Diário - Pós-Doutorando(a)</t>
  </si>
  <si>
    <t xml:space="preserve">Auxílio Estudante - Doutorando(a)</t>
  </si>
  <si>
    <t xml:space="preserve">Proap</t>
  </si>
  <si>
    <t xml:space="preserve">Pnpd</t>
  </si>
  <si>
    <t xml:space="preserve">Compras/Serviços - Pessoa Jurídica</t>
  </si>
  <si>
    <t xml:space="preserve">Auxílio Diário - Prof.(a) USP</t>
  </si>
  <si>
    <t xml:space="preserve">Auxílio Estudante - Mestrando(a)</t>
  </si>
  <si>
    <t xml:space="preserve">Ajuda Custo - Prof.(a) Visitante Brasileiro</t>
  </si>
  <si>
    <t xml:space="preserve">Auxílio Diário - Prof.(a) USP - Sênior (aposentado(a))</t>
  </si>
  <si>
    <t xml:space="preserve">Auxílio Estudante - Pós-Doutorando(a)</t>
  </si>
  <si>
    <t xml:space="preserve">Ajuda Custo - Prof.(a) Visitante Estrangeiro</t>
  </si>
  <si>
    <t xml:space="preserve">Auxílio Diário - Prof.(a) Visitante Brasileiro</t>
  </si>
  <si>
    <t xml:space="preserve">Auxílio Pesquisador - Prof.(a) USP - Sênior (aposentado(a))</t>
  </si>
  <si>
    <t xml:space="preserve">Ajuda Custo - Técnico(a) Convidado(a)</t>
  </si>
  <si>
    <t xml:space="preserve">Auxílio Diário - Prof.(a) Visitante Estrangeiro</t>
  </si>
  <si>
    <t xml:space="preserve">Diárias - Prof.(a) USP</t>
  </si>
  <si>
    <t xml:space="preserve">Auxílio Diário - Doutorando(a)</t>
  </si>
  <si>
    <t xml:space="preserve">Auxílio Diário - Servidor(a) (ativ. d)</t>
  </si>
  <si>
    <t xml:space="preserve">Diárias - Servidor(a) (ativ. d)</t>
  </si>
  <si>
    <t xml:space="preserve">Auxílio Diário - Mestrando(a)</t>
  </si>
  <si>
    <t xml:space="preserve">Auxílio Diário - Técnico(a) Convidado(a)</t>
  </si>
  <si>
    <t xml:space="preserve">Programa de Pós-Graduação - PPG</t>
  </si>
  <si>
    <t xml:space="preserve">Bioinformática</t>
  </si>
  <si>
    <t xml:space="preserve">Matemática Aplicada</t>
  </si>
  <si>
    <t xml:space="preserve">Matemática</t>
  </si>
  <si>
    <t xml:space="preserve">Informações do Credor - Aluno(a), Professor(a), ou Fornecedor</t>
  </si>
  <si>
    <t xml:space="preserve">Nome/Razão Social:</t>
  </si>
  <si>
    <t xml:space="preserve">CPF/CNPJ:</t>
  </si>
  <si>
    <t xml:space="preserve">Passaporte:</t>
  </si>
  <si>
    <r>
      <rPr>
        <sz val="11"/>
        <color rgb="FF000000"/>
        <rFont val="Calibri"/>
        <family val="2"/>
        <charset val="1"/>
      </rPr>
      <t xml:space="preserve">Inscrição Genérica - IG:</t>
    </r>
    <r>
      <rPr>
        <vertAlign val="superscript"/>
        <sz val="11"/>
        <color rgb="FFC00000"/>
        <rFont val="Calibri"/>
        <family val="2"/>
        <charset val="1"/>
      </rPr>
      <t xml:space="preserve">1</t>
    </r>
  </si>
  <si>
    <t xml:space="preserve">Nº USP:</t>
  </si>
  <si>
    <t xml:space="preserve">RG:</t>
  </si>
  <si>
    <t xml:space="preserve">Data Expedição RG:</t>
  </si>
  <si>
    <t xml:space="preserve">Telefones:</t>
  </si>
  <si>
    <t xml:space="preserve">Data Nascimento:</t>
  </si>
  <si>
    <t xml:space="preserve">E-mais:</t>
  </si>
  <si>
    <r>
      <rPr>
        <sz val="11"/>
        <color rgb="FF000000"/>
        <rFont val="Calibri"/>
        <family val="2"/>
        <charset val="1"/>
      </rPr>
      <t xml:space="preserve">Conta-Corrente:</t>
    </r>
    <r>
      <rPr>
        <vertAlign val="superscript"/>
        <sz val="11"/>
        <color rgb="FFC00000"/>
        <rFont val="Calibri"/>
        <family val="2"/>
        <charset val="1"/>
      </rPr>
      <t xml:space="preserve">2</t>
    </r>
  </si>
  <si>
    <r>
      <rPr>
        <sz val="11"/>
        <color rgb="FF000000"/>
        <rFont val="Calibri"/>
        <family val="2"/>
        <charset val="1"/>
      </rPr>
      <t xml:space="preserve">Banco (nome e nº):</t>
    </r>
    <r>
      <rPr>
        <vertAlign val="superscript"/>
        <sz val="11"/>
        <color rgb="FFC00000"/>
        <rFont val="Calibri"/>
        <family val="2"/>
        <charset val="1"/>
      </rPr>
      <t xml:space="preserve">3</t>
    </r>
  </si>
  <si>
    <t xml:space="preserve">Agência:</t>
  </si>
  <si>
    <t xml:space="preserve">Nome do Orientador(a):</t>
  </si>
  <si>
    <t xml:space="preserve">1. Preencher caso a Unidade já tenha a IG. É utilizada na Discriminação da OBTV Convenente (prof.(a) estrangeiro(a)) e na execução da OBTV Câmbio (revista internacional).</t>
  </si>
  <si>
    <t xml:space="preserve">2. A conta deve ser de titularidade do próprio credor e não pode ser do tipo conta-salário ou poupança.</t>
  </si>
  <si>
    <t xml:space="preserve">3. Para as contas que não pertencerem ao BB, deve-se inserir um parecer no Empenho Mercúrio esclarecendo e, se for o caso, na Liquidação Mercúrio.</t>
  </si>
  <si>
    <r>
      <rPr>
        <b val="true"/>
        <sz val="11"/>
        <color rgb="FF000000"/>
        <rFont val="Calibri"/>
        <family val="2"/>
        <charset val="1"/>
      </rPr>
      <t xml:space="preserve">Informações do Evento </t>
    </r>
    <r>
      <rPr>
        <i val="true"/>
        <sz val="9"/>
        <color rgb="FF000000"/>
        <rFont val="Calibri"/>
        <family val="2"/>
        <charset val="1"/>
      </rPr>
      <t xml:space="preserve">(qdo. for o caso)</t>
    </r>
  </si>
  <si>
    <t xml:space="preserve">Nome:</t>
  </si>
  <si>
    <t xml:space="preserve">Cidade:</t>
  </si>
  <si>
    <t xml:space="preserve">Estado:</t>
  </si>
  <si>
    <t xml:space="preserve">País:</t>
  </si>
  <si>
    <t xml:space="preserve">Período da Participação no Evento:</t>
  </si>
  <si>
    <t xml:space="preserve">Data da Ida:</t>
  </si>
  <si>
    <t xml:space="preserve">Data da Volta:</t>
  </si>
  <si>
    <t xml:space="preserve">Descrição do Gasto</t>
  </si>
  <si>
    <t xml:space="preserve">Qtde.</t>
  </si>
  <si>
    <t xml:space="preserve">Vl. Estimado</t>
  </si>
  <si>
    <t xml:space="preserve">Vl. Total</t>
  </si>
  <si>
    <t xml:space="preserve">NAC - R$</t>
  </si>
  <si>
    <t xml:space="preserve">INT - R$</t>
  </si>
  <si>
    <t xml:space="preserve">INT - US$</t>
  </si>
  <si>
    <r>
      <rPr>
        <b val="true"/>
        <sz val="11"/>
        <color rgb="FF000000"/>
        <rFont val="Calibri"/>
        <family val="2"/>
        <charset val="1"/>
      </rPr>
      <t xml:space="preserve">Cotação Dólar:</t>
    </r>
    <r>
      <rPr>
        <vertAlign val="superscript"/>
        <sz val="11"/>
        <color rgb="FFC00000"/>
        <rFont val="Calibri"/>
        <family val="2"/>
        <charset val="1"/>
      </rPr>
      <t xml:space="preserve">4</t>
    </r>
  </si>
  <si>
    <r>
      <rPr>
        <b val="true"/>
        <sz val="11"/>
        <color rgb="FF000000"/>
        <rFont val="Calibri"/>
        <family val="2"/>
        <charset val="1"/>
      </rPr>
      <t xml:space="preserve">Alimentação, hospedagem, loc. urbana</t>
    </r>
    <r>
      <rPr>
        <b val="true"/>
        <vertAlign val="superscript"/>
        <sz val="11"/>
        <color rgb="FFC00000"/>
        <rFont val="Calibri"/>
        <family val="2"/>
        <charset val="1"/>
      </rPr>
      <t xml:space="preserve">5</t>
    </r>
  </si>
  <si>
    <t xml:space="preserve">R$</t>
  </si>
  <si>
    <t xml:space="preserve">Outras despesas</t>
  </si>
  <si>
    <t xml:space="preserve">Vl. Total Solicitado</t>
  </si>
  <si>
    <t xml:space="preserve">US$</t>
  </si>
  <si>
    <t xml:space="preserve">4. Cotação na data da solicitação no link: &lt;http://www4.bcb.gov.br/pec/conversao/conversao.asp&gt;. Obs: pode-se indicar os
valores em dólares ficando a conversão para a data do empenhamento e/ou da liquidação. Neste caso, deixar o campo em branco.</t>
  </si>
  <si>
    <t xml:space="preserve">5. Exceto o auxílio diário, que possui tabela própria, o valor máximo a ser custeado pelo convênio para alimentação, hospedagem e locomoção urbana será o equivalente em diárias federais mais o adicional de deslocamento, conf. Decretos 5.992/06 e 6.576/08.</t>
  </si>
  <si>
    <t xml:space="preserve">Observações</t>
  </si>
  <si>
    <r>
      <rPr>
        <b val="true"/>
        <sz val="11"/>
        <color rgb="FF000000"/>
        <rFont val="Calibri"/>
        <family val="2"/>
        <charset val="1"/>
      </rPr>
      <t xml:space="preserve">Solicitante</t>
    </r>
    <r>
      <rPr>
        <b val="true"/>
        <vertAlign val="superscript"/>
        <sz val="11"/>
        <color rgb="FFC00000"/>
        <rFont val="Calibri"/>
        <family val="2"/>
        <charset val="1"/>
      </rPr>
      <t xml:space="preserve">6</t>
    </r>
  </si>
  <si>
    <t xml:space="preserve">6. Assinatura, carimbo ou nome (extenso) e data.</t>
  </si>
  <si>
    <t xml:space="preserve">(vire) Pág. 1/2</t>
  </si>
  <si>
    <r>
      <rPr>
        <b val="true"/>
        <sz val="11"/>
        <color rgb="FF000000"/>
        <rFont val="Calibri"/>
        <family val="2"/>
        <charset val="1"/>
      </rPr>
      <t xml:space="preserve">Atividade Capes </t>
    </r>
    <r>
      <rPr>
        <i val="true"/>
        <sz val="9"/>
        <color rgb="FF000000"/>
        <rFont val="Calibri"/>
        <family val="2"/>
        <charset val="1"/>
      </rPr>
      <t xml:space="preserve">(art. 7º Port. 156/14)</t>
    </r>
  </si>
  <si>
    <t xml:space="preserve">a - Manutenção de equipamento</t>
  </si>
  <si>
    <t xml:space="preserve">j - Participação de professores, pesquisadores e alunos em atividades de intercâmbio e
parcerias entre PPGs e instituições formalmente associados</t>
  </si>
  <si>
    <t xml:space="preserve">c - Serviços e taxas relacionados à importação</t>
  </si>
  <si>
    <t xml:space="preserve">e - Produção, revisão, tradução, editoração, confecção e publicação de conteúdos
científico-acadêmicos e de divulgação das atividades desenvolvidas no âmbito dos
PPGs (Produção Cientifica)</t>
  </si>
  <si>
    <t xml:space="preserve">k - Participação de alunos em cursos ou disciplinas em outro PPG, desde que estejam
relacionados às suas dissertações e teses</t>
  </si>
  <si>
    <t xml:space="preserve">l - Aquisição e manutenção de tecnologias em informática e da informação caracterizadas como custeio, conforme disposto no artigo 6º</t>
  </si>
  <si>
    <t xml:space="preserve">b - Manutenção e funcionamento de laboratório de ensino e pesquisa</t>
  </si>
  <si>
    <t xml:space="preserve">i - Participação de Convidados Externos em atividades cientifico-acadêmicos no
país e no exterior</t>
  </si>
  <si>
    <t xml:space="preserve">g - Apoio à realização de eventos científico-acadêmicos no país (programados pela
Instituição)</t>
  </si>
  <si>
    <t xml:space="preserve">h - Participação de professores, pesquisadores e alunos em atividades e eventos
científico-acadêmicos no país e no exterior</t>
  </si>
  <si>
    <t xml:space="preserve">d - Participação em cursos e treinamentos em técnicas de laboratório e utilização de
equipamentos</t>
  </si>
  <si>
    <t xml:space="preserve">Alínea do Plano de Trabalho</t>
  </si>
  <si>
    <t xml:space="preserve">a.1 - Peças de reposição e acessórios</t>
  </si>
  <si>
    <t xml:space="preserve">i.1 - Passagem aérea internacional</t>
  </si>
  <si>
    <t xml:space="preserve">j.2 - Passagem aérea nacional</t>
  </si>
  <si>
    <t xml:space="preserve">a.2 - Conservação e manutenção de bens móveis e equipamentos</t>
  </si>
  <si>
    <t xml:space="preserve">i.2 - Passagem aérea nacional</t>
  </si>
  <si>
    <t xml:space="preserve">j.3 - Inscrição em evento</t>
  </si>
  <si>
    <t xml:space="preserve">i.3 - Locação de meios de transporte</t>
  </si>
  <si>
    <t xml:space="preserve">j.4 - Auxílio financeiro a estudante</t>
  </si>
  <si>
    <t xml:space="preserve">c.1 - Taxas e serviços relacionados ao câmbio</t>
  </si>
  <si>
    <t xml:space="preserve">i.4 - Ajuda de custo a colaborador eventual - visitante
nacional</t>
  </si>
  <si>
    <t xml:space="preserve">j.5 - Auxílio financeiro a pesquisador</t>
  </si>
  <si>
    <t xml:space="preserve">e.1 - Revisão, tradução de artigo científico</t>
  </si>
  <si>
    <t xml:space="preserve">j.6 - Diária internacional</t>
  </si>
  <si>
    <t xml:space="preserve">e.2 - Publicação de artigo científico</t>
  </si>
  <si>
    <t xml:space="preserve">i.5 - Ajuda de custo a colaborador eventual - visitante
internacional</t>
  </si>
  <si>
    <t xml:space="preserve">j.7 - Diária nacional</t>
  </si>
  <si>
    <t xml:space="preserve">e.3 - Editoração de conteúdos científico-acadêmicos</t>
  </si>
  <si>
    <t xml:space="preserve">j.8 - Auxílio Diário a Estudante</t>
  </si>
  <si>
    <t xml:space="preserve">b.1 - Exames laboratoriais</t>
  </si>
  <si>
    <t xml:space="preserve">i.6 - Auxílio Diário a Colaborador Eventual (visitante nacional)</t>
  </si>
  <si>
    <t xml:space="preserve">j.9 - Auxílio Diário Internacional a Docente</t>
  </si>
  <si>
    <t xml:space="preserve">b.2 - Alimentos para animais</t>
  </si>
  <si>
    <t xml:space="preserve">i.7 - Auxílio Diário a Colaborador Eventual (visitante internacional)</t>
  </si>
  <si>
    <t xml:space="preserve">k.1 - Auxílio financeiro a estudante</t>
  </si>
  <si>
    <t xml:space="preserve">b.3 - Animais para abate, experimento e sêmen</t>
  </si>
  <si>
    <t xml:space="preserve">h.1 - Passagem aérea internacional</t>
  </si>
  <si>
    <t xml:space="preserve">k.2 - Auxílio Diário a Estudante</t>
  </si>
  <si>
    <t xml:space="preserve">b.4 - Material de escritório</t>
  </si>
  <si>
    <t xml:space="preserve">h.2 - Passagem aérea nacional</t>
  </si>
  <si>
    <t xml:space="preserve">l.1 - Material de processamento de dados</t>
  </si>
  <si>
    <t xml:space="preserve">b.5 - Material de laboratório</t>
  </si>
  <si>
    <t xml:space="preserve">h.3 - Inscrição em evento</t>
  </si>
  <si>
    <t xml:space="preserve">l.2 - Manutenção de software</t>
  </si>
  <si>
    <t xml:space="preserve">b.6 - Material médico, hospitalar</t>
  </si>
  <si>
    <t xml:space="preserve">h.4 - Auxílio financeiro a estudante</t>
  </si>
  <si>
    <t xml:space="preserve">l.3 - Manutenção e conservação de
equipamentos de processamento de dados</t>
  </si>
  <si>
    <t xml:space="preserve">b.7 - Material odontológico</t>
  </si>
  <si>
    <t xml:space="preserve">h.5 - Auxílio financeiro a pesquisador</t>
  </si>
  <si>
    <t xml:space="preserve">b.8 - Medicamentos, material farmacológico</t>
  </si>
  <si>
    <t xml:space="preserve">h.6 - Diária internacional</t>
  </si>
  <si>
    <t xml:space="preserve">g.1 - Hospedagem para eventos
programados pela instituição</t>
  </si>
  <si>
    <t xml:space="preserve">b.9 - Gases e outros materiais engarrafados</t>
  </si>
  <si>
    <t xml:space="preserve">h.7 - Diária nacional</t>
  </si>
  <si>
    <t xml:space="preserve">b.10 - Material Químico</t>
  </si>
  <si>
    <t xml:space="preserve">h.8 - Auxílio financeiro a estudante - CONTRAPARTIDA</t>
  </si>
  <si>
    <t xml:space="preserve">g.2 - Locação de equipamentos diversos</t>
  </si>
  <si>
    <t xml:space="preserve">b.11 - Medicamento e material de uso veterinário</t>
  </si>
  <si>
    <t xml:space="preserve">h.9 - Auxílio Diário a Estudante</t>
  </si>
  <si>
    <t xml:space="preserve">g.3 - Serviços gráficos</t>
  </si>
  <si>
    <t xml:space="preserve">b.12 - Material educativo e cultural</t>
  </si>
  <si>
    <t xml:space="preserve">h.10 - Auxílio Diário a Pesquisador</t>
  </si>
  <si>
    <t xml:space="preserve">g.4 - Outros serviços pessoa jurídica</t>
  </si>
  <si>
    <t xml:space="preserve">b.13 - Material esportivo</t>
  </si>
  <si>
    <t xml:space="preserve">h.11 - Auxílio Diário Internacional a Docente</t>
  </si>
  <si>
    <t xml:space="preserve">d.1 - Passagem aérea internacional</t>
  </si>
  <si>
    <t xml:space="preserve">b.1b - Outros materiais de consumo</t>
  </si>
  <si>
    <t xml:space="preserve">h.12 - Auxílio Diário Nacional a Docente</t>
  </si>
  <si>
    <t xml:space="preserve">d.2 - Auxílio financeiro a estudante</t>
  </si>
  <si>
    <t xml:space="preserve">b.15 - Utensílios usados em análises laboratoriais</t>
  </si>
  <si>
    <t xml:space="preserve">j.1 - Passagem aérea internacional</t>
  </si>
  <si>
    <t xml:space="preserve">d.3 - Passagem Aérea Nacional</t>
  </si>
  <si>
    <r>
      <rPr>
        <b val="true"/>
        <sz val="11"/>
        <color rgb="FF000000"/>
        <rFont val="Calibri"/>
        <family val="2"/>
        <charset val="1"/>
      </rPr>
      <t xml:space="preserve">Saldo Atual da Alínea no Plano de Trabalho
da Unidade Antes desta Despesa</t>
    </r>
    <r>
      <rPr>
        <b val="true"/>
        <vertAlign val="superscript"/>
        <sz val="11"/>
        <color rgb="FFC00000"/>
        <rFont val="Calibri"/>
        <family val="2"/>
        <charset val="1"/>
      </rPr>
      <t xml:space="preserve">7</t>
    </r>
  </si>
  <si>
    <t xml:space="preserve">Valor Autorizado pelo(a)
Coordenador(a) do Programa</t>
  </si>
  <si>
    <t xml:space="preserve">7. Apurado no Total da Unidade e não do Programa.</t>
  </si>
  <si>
    <r>
      <rPr>
        <b val="true"/>
        <sz val="11"/>
        <color rgb="FF000000"/>
        <rFont val="Calibri"/>
        <family val="2"/>
        <charset val="1"/>
      </rPr>
      <t xml:space="preserve">Aprovação do(a) Coordenador(a) do Programa</t>
    </r>
    <r>
      <rPr>
        <b val="true"/>
        <vertAlign val="superscript"/>
        <sz val="11"/>
        <color rgb="FFC00000"/>
        <rFont val="Calibri"/>
        <family val="2"/>
        <charset val="1"/>
      </rPr>
      <t xml:space="preserve">8</t>
    </r>
  </si>
  <si>
    <t xml:space="preserve">8. Assinatura, carimbo ou nome (extenso) e data.</t>
  </si>
  <si>
    <t xml:space="preserve">Pág. 2/2</t>
  </si>
  <si>
    <t xml:space="preserve">A Solicitação de Verba deve ser:</t>
  </si>
  <si>
    <t xml:space="preserve">- utilizada em todas as despesas do convênio Proap2015</t>
  </si>
  <si>
    <t xml:space="preserve">- juntada ao processo físico e anexada no Siconv</t>
  </si>
  <si>
    <t xml:space="preserve">- preenchida antes da realização da despesa</t>
  </si>
  <si>
    <t xml:space="preserve">A finalidade da Solicitação de Verba é:</t>
  </si>
  <si>
    <t xml:space="preserve">- identificar todas as despesas do convênio Proap2015</t>
  </si>
  <si>
    <t xml:space="preserve">- evitar gastos em desacordo com o Plano de Trabalho da Unidade</t>
  </si>
  <si>
    <t xml:space="preserve">- evitar saldos negativos no Plano de Trabalho da Unidade</t>
  </si>
  <si>
    <t xml:space="preserve">A Solicitação de Verba pode ser:</t>
  </si>
  <si>
    <t xml:space="preserve">- impressa em branco para ser preenchida à mão</t>
  </si>
  <si>
    <t xml:space="preserve">- preenchida no computador e impressa para assinaturas do solicitante e do autorizador</t>
  </si>
  <si>
    <t xml:space="preserve">Solicitante é o aluno, professor ou funcionário que esteja registrando na Solicitação de Verba uma despesa a ser custeada com a verba do convênio.</t>
  </si>
  <si>
    <t xml:space="preserve">Autorizador é o Prof. Coordenador da Verba que irá decidir o valor autorizado para a despesa ou mesmo se ela será ou não autorizada.</t>
  </si>
  <si>
    <t xml:space="preserve">O Solicitante preenche a 1ª página.</t>
  </si>
  <si>
    <t xml:space="preserve">O funcionário acadêmico, financeiro ou de convênios preenche a 2ª página exceto o valor autorizado.</t>
  </si>
  <si>
    <t xml:space="preserve">O Professor Coordenador coloca na 2ª página o valor autorizado e assina no campo de autorização.</t>
  </si>
  <si>
    <t xml:space="preserve">Campos a serem preenchidos pelo solicitante (aluno, professor, funcionário):</t>
  </si>
  <si>
    <t xml:space="preserve">- Tipo de Solicitação</t>
  </si>
  <si>
    <t xml:space="preserve">- Verba</t>
  </si>
  <si>
    <t xml:space="preserve">- Programa de Pós-Graduação</t>
  </si>
  <si>
    <t xml:space="preserve">- Informações do Credor</t>
  </si>
  <si>
    <t xml:space="preserve">- Informações do Evento</t>
  </si>
  <si>
    <t xml:space="preserve">- Descrição do Gasto</t>
  </si>
  <si>
    <t xml:space="preserve">- Observações</t>
  </si>
  <si>
    <t xml:space="preserve">- Solicitante</t>
  </si>
  <si>
    <t xml:space="preserve">Campos a serem preenchidos pelo funcionário da Unidade (acadêmico, financeiro, convênios):</t>
  </si>
  <si>
    <t xml:space="preserve">- Atividade Capes</t>
  </si>
  <si>
    <t xml:space="preserve">- Alínea do Plano de Trabalho</t>
  </si>
  <si>
    <t xml:space="preserve">- Saldo Atual da Alínea no Plano de Trabalho da Unidade Antes desta Despesa</t>
  </si>
  <si>
    <t xml:space="preserve">Campos a serem preenchidos pelo Prof. Coordenador da Verba:</t>
  </si>
  <si>
    <t xml:space="preserve">- Valor Autorizado pelo(a) Coordenador(a) do Programa</t>
  </si>
  <si>
    <t xml:space="preserve">- Aprovação do(a) Coordenador(a) do Programa</t>
  </si>
  <si>
    <t xml:space="preserve">A senha para "desproteger" as planilhas (menu Revisão) é "proap".</t>
  </si>
  <si>
    <t xml:space="preserve">Tabela de Diárias Federais Nacionais conforme o Decreto Federal 5.992/2006</t>
  </si>
  <si>
    <t xml:space="preserve">Diária Inteira
R$</t>
  </si>
  <si>
    <t xml:space="preserve">Meia Diária
R$</t>
  </si>
  <si>
    <t xml:space="preserve">Auxílio Diário
R$</t>
  </si>
  <si>
    <t xml:space="preserve">Adicional de Deslocamento
R$</t>
  </si>
  <si>
    <t xml:space="preserve">Brasília</t>
  </si>
  <si>
    <t xml:space="preserve">Manaus</t>
  </si>
  <si>
    <t xml:space="preserve">Rio de Janeiro</t>
  </si>
  <si>
    <t xml:space="preserve">Belo Horizonte</t>
  </si>
  <si>
    <t xml:space="preserve">Fortaleza</t>
  </si>
  <si>
    <t xml:space="preserve">Porto Alegre</t>
  </si>
  <si>
    <t xml:space="preserve">Recife</t>
  </si>
  <si>
    <t xml:space="preserve">Salvador</t>
  </si>
  <si>
    <t xml:space="preserve">São Paulo</t>
  </si>
  <si>
    <t xml:space="preserve">Aracaju</t>
  </si>
  <si>
    <t xml:space="preserve">Belém</t>
  </si>
  <si>
    <t xml:space="preserve">Boa Vista</t>
  </si>
  <si>
    <t xml:space="preserve">Campo Grande</t>
  </si>
  <si>
    <t xml:space="preserve">Cuiabá</t>
  </si>
  <si>
    <t xml:space="preserve">Curitiba</t>
  </si>
  <si>
    <t xml:space="preserve">Florianópolis</t>
  </si>
  <si>
    <t xml:space="preserve">Goiânia</t>
  </si>
  <si>
    <t xml:space="preserve">João Pessoa</t>
  </si>
  <si>
    <t xml:space="preserve">Macapá</t>
  </si>
  <si>
    <t xml:space="preserve">Maceió</t>
  </si>
  <si>
    <t xml:space="preserve">Natal</t>
  </si>
  <si>
    <t xml:space="preserve">Palmas</t>
  </si>
  <si>
    <t xml:space="preserve">Porto Velho</t>
  </si>
  <si>
    <t xml:space="preserve">Rio Branco</t>
  </si>
  <si>
    <t xml:space="preserve">São Luís</t>
  </si>
  <si>
    <t xml:space="preserve">Teresina</t>
  </si>
  <si>
    <t xml:space="preserve">Vitória</t>
  </si>
  <si>
    <t xml:space="preserve">Interior</t>
  </si>
  <si>
    <t xml:space="preserve">Tabela de Diárias Federais Internacionais conforme o Decreto Federal 6.576/2008</t>
  </si>
  <si>
    <t xml:space="preserve">Diária Inteira
US$</t>
  </si>
  <si>
    <t xml:space="preserve">Meia Diária
US$</t>
  </si>
  <si>
    <t xml:space="preserve">Auxílio Diário
US$</t>
  </si>
  <si>
    <t xml:space="preserve">Grupo</t>
  </si>
  <si>
    <t xml:space="preserve">Afeganistão</t>
  </si>
  <si>
    <t xml:space="preserve">A</t>
  </si>
  <si>
    <t xml:space="preserve">Armênia</t>
  </si>
  <si>
    <t xml:space="preserve">Bangladesh</t>
  </si>
  <si>
    <t xml:space="preserve">Belarus</t>
  </si>
  <si>
    <t xml:space="preserve">Benin</t>
  </si>
  <si>
    <t xml:space="preserve">Bolívia</t>
  </si>
  <si>
    <t xml:space="preserve">Burkina-Fasso</t>
  </si>
  <si>
    <t xml:space="preserve">Butão</t>
  </si>
  <si>
    <t xml:space="preserve">Chile</t>
  </si>
  <si>
    <t xml:space="preserve">Comores</t>
  </si>
  <si>
    <t xml:space="preserve">Costa Rica</t>
  </si>
  <si>
    <t xml:space="preserve">El Salvador</t>
  </si>
  <si>
    <t xml:space="preserve">Equador</t>
  </si>
  <si>
    <t xml:space="preserve">Eslovênia</t>
  </si>
  <si>
    <t xml:space="preserve">Filipinas</t>
  </si>
  <si>
    <t xml:space="preserve">Gâmbia</t>
  </si>
  <si>
    <t xml:space="preserve">Guiana</t>
  </si>
  <si>
    <t xml:space="preserve">Guiné</t>
  </si>
  <si>
    <t xml:space="preserve">Guiné Bissau</t>
  </si>
  <si>
    <t xml:space="preserve">Honduras</t>
  </si>
  <si>
    <t xml:space="preserve">Indonésia</t>
  </si>
  <si>
    <t xml:space="preserve">Irã</t>
  </si>
  <si>
    <t xml:space="preserve">Iraque</t>
  </si>
  <si>
    <t xml:space="preserve">Laos</t>
  </si>
  <si>
    <t xml:space="preserve">Líbano</t>
  </si>
  <si>
    <t xml:space="preserve">Malásia</t>
  </si>
  <si>
    <t xml:space="preserve">Maldivas</t>
  </si>
  <si>
    <t xml:space="preserve">Marrocos</t>
  </si>
  <si>
    <t xml:space="preserve">Mongólia</t>
  </si>
  <si>
    <t xml:space="preserve">Myanmar</t>
  </si>
  <si>
    <t xml:space="preserve">Namíbia</t>
  </si>
  <si>
    <t xml:space="preserve">Nauru</t>
  </si>
  <si>
    <t xml:space="preserve">Nepal</t>
  </si>
  <si>
    <t xml:space="preserve">Nicarágua</t>
  </si>
  <si>
    <t xml:space="preserve">Panamá</t>
  </si>
  <si>
    <t xml:space="preserve">Paraguai</t>
  </si>
  <si>
    <t xml:space="preserve">Rep. Centro Africana</t>
  </si>
  <si>
    <t xml:space="preserve">República Popular Democrática da Coréia</t>
  </si>
  <si>
    <t xml:space="preserve">República Togolesa</t>
  </si>
  <si>
    <t xml:space="preserve">Salomão</t>
  </si>
  <si>
    <t xml:space="preserve">Samoa</t>
  </si>
  <si>
    <t xml:space="preserve">Serra Leoa</t>
  </si>
  <si>
    <t xml:space="preserve">Síria</t>
  </si>
  <si>
    <t xml:space="preserve">Somália</t>
  </si>
  <si>
    <t xml:space="preserve">Sri Lanka</t>
  </si>
  <si>
    <t xml:space="preserve">Suriname</t>
  </si>
  <si>
    <t xml:space="preserve">Tadjiquistão</t>
  </si>
  <si>
    <t xml:space="preserve">Tailândia</t>
  </si>
  <si>
    <t xml:space="preserve">Timor Leste</t>
  </si>
  <si>
    <t xml:space="preserve">Tonga</t>
  </si>
  <si>
    <t xml:space="preserve">Tunísia</t>
  </si>
  <si>
    <t xml:space="preserve">Turcomenistão</t>
  </si>
  <si>
    <t xml:space="preserve">Turquia</t>
  </si>
  <si>
    <t xml:space="preserve">Tuvalu</t>
  </si>
  <si>
    <t xml:space="preserve">Vietnã</t>
  </si>
  <si>
    <t xml:space="preserve">Zimbábue</t>
  </si>
  <si>
    <t xml:space="preserve">África do Sul</t>
  </si>
  <si>
    <t xml:space="preserve">B</t>
  </si>
  <si>
    <t xml:space="preserve">Albânia</t>
  </si>
  <si>
    <t xml:space="preserve">Andorra</t>
  </si>
  <si>
    <t xml:space="preserve">Argélia</t>
  </si>
  <si>
    <t xml:space="preserve">Argentina</t>
  </si>
  <si>
    <t xml:space="preserve">Austrália</t>
  </si>
  <si>
    <t xml:space="preserve">Belize</t>
  </si>
  <si>
    <t xml:space="preserve">Bósnia-Herzegóvina</t>
  </si>
  <si>
    <t xml:space="preserve">Burundi</t>
  </si>
  <si>
    <t xml:space="preserve">Cabo Verde</t>
  </si>
  <si>
    <t xml:space="preserve">Camarões</t>
  </si>
  <si>
    <t xml:space="preserve">Camboja</t>
  </si>
  <si>
    <t xml:space="preserve">Catar</t>
  </si>
  <si>
    <t xml:space="preserve">Chade</t>
  </si>
  <si>
    <t xml:space="preserve">China</t>
  </si>
  <si>
    <t xml:space="preserve">Chipre</t>
  </si>
  <si>
    <t xml:space="preserve">Colômbia</t>
  </si>
  <si>
    <t xml:space="preserve">Dominica</t>
  </si>
  <si>
    <t xml:space="preserve">Egito</t>
  </si>
  <si>
    <t xml:space="preserve">Eritréia</t>
  </si>
  <si>
    <t xml:space="preserve">Estônia</t>
  </si>
  <si>
    <t xml:space="preserve">Etiópia</t>
  </si>
  <si>
    <t xml:space="preserve">Gana</t>
  </si>
  <si>
    <t xml:space="preserve">Geórgia</t>
  </si>
  <si>
    <t xml:space="preserve">Guiné-Equatorial</t>
  </si>
  <si>
    <t xml:space="preserve">Haiti</t>
  </si>
  <si>
    <t xml:space="preserve">Hungria</t>
  </si>
  <si>
    <t xml:space="preserve">Iêmen</t>
  </si>
  <si>
    <t xml:space="preserve">Ilhas Marshall</t>
  </si>
  <si>
    <t xml:space="preserve">Índia</t>
  </si>
  <si>
    <t xml:space="preserve">Kiribati</t>
  </si>
  <si>
    <t xml:space="preserve">Lesoto</t>
  </si>
  <si>
    <t xml:space="preserve">Líbia</t>
  </si>
  <si>
    <t xml:space="preserve">Macedônia</t>
  </si>
  <si>
    <t xml:space="preserve">Madagascar</t>
  </si>
  <si>
    <t xml:space="preserve">Malauí</t>
  </si>
  <si>
    <t xml:space="preserve">Micronésia</t>
  </si>
  <si>
    <t xml:space="preserve">Moçambique</t>
  </si>
  <si>
    <t xml:space="preserve">Moldávia</t>
  </si>
  <si>
    <t xml:space="preserve">Níger</t>
  </si>
  <si>
    <t xml:space="preserve">Nigéria</t>
  </si>
  <si>
    <t xml:space="preserve">Nova Zelândia</t>
  </si>
  <si>
    <t xml:space="preserve">Palau</t>
  </si>
  <si>
    <t xml:space="preserve">Papua Nova Guiné</t>
  </si>
  <si>
    <t xml:space="preserve">Paquistão</t>
  </si>
  <si>
    <t xml:space="preserve">Peru</t>
  </si>
  <si>
    <t xml:space="preserve">Polônia</t>
  </si>
  <si>
    <t xml:space="preserve">Quênia</t>
  </si>
  <si>
    <t xml:space="preserve">República Dominicana</t>
  </si>
  <si>
    <t xml:space="preserve">República Eslovaca</t>
  </si>
  <si>
    <t xml:space="preserve">Romênia</t>
  </si>
  <si>
    <t xml:space="preserve">Ruanda</t>
  </si>
  <si>
    <t xml:space="preserve">São Tomé e Príncipe</t>
  </si>
  <si>
    <t xml:space="preserve">Senegal</t>
  </si>
  <si>
    <t xml:space="preserve">Sudão</t>
  </si>
  <si>
    <t xml:space="preserve">Tanzânia</t>
  </si>
  <si>
    <t xml:space="preserve">Uruguai</t>
  </si>
  <si>
    <t xml:space="preserve">Uzbequistão</t>
  </si>
  <si>
    <t xml:space="preserve">Venezuela</t>
  </si>
  <si>
    <t xml:space="preserve">Antígua e Barbuda</t>
  </si>
  <si>
    <t xml:space="preserve">C</t>
  </si>
  <si>
    <t xml:space="preserve">Arábia Saudita</t>
  </si>
  <si>
    <t xml:space="preserve">Azerbaidjão</t>
  </si>
  <si>
    <t xml:space="preserve">Bahamas</t>
  </si>
  <si>
    <t xml:space="preserve">Bareine</t>
  </si>
  <si>
    <t xml:space="preserve">Botsuana</t>
  </si>
  <si>
    <t xml:space="preserve">Brunei Darussalam</t>
  </si>
  <si>
    <t xml:space="preserve">Bulgária</t>
  </si>
  <si>
    <t xml:space="preserve">Canadá</t>
  </si>
  <si>
    <t xml:space="preserve">Cingapura</t>
  </si>
  <si>
    <t xml:space="preserve">Congo</t>
  </si>
  <si>
    <t xml:space="preserve">Costa do Marfim</t>
  </si>
  <si>
    <t xml:space="preserve">Cuba</t>
  </si>
  <si>
    <t xml:space="preserve">Djibuti</t>
  </si>
  <si>
    <t xml:space="preserve">Emirados Árabes</t>
  </si>
  <si>
    <t xml:space="preserve">Fiji</t>
  </si>
  <si>
    <t xml:space="preserve">Gabão</t>
  </si>
  <si>
    <t xml:space="preserve">Guatemala</t>
  </si>
  <si>
    <t xml:space="preserve">Jamaica</t>
  </si>
  <si>
    <t xml:space="preserve">Jordânia</t>
  </si>
  <si>
    <t xml:space="preserve">Letônia</t>
  </si>
  <si>
    <t xml:space="preserve">Libéria</t>
  </si>
  <si>
    <t xml:space="preserve">Lituânia</t>
  </si>
  <si>
    <t xml:space="preserve">Mali</t>
  </si>
  <si>
    <t xml:space="preserve">Malta</t>
  </si>
  <si>
    <t xml:space="preserve">Maurício</t>
  </si>
  <si>
    <t xml:space="preserve">Mauritânia</t>
  </si>
  <si>
    <t xml:space="preserve">México</t>
  </si>
  <si>
    <t xml:space="preserve">República Democrática do Congo</t>
  </si>
  <si>
    <t xml:space="preserve">República Tcheca</t>
  </si>
  <si>
    <t xml:space="preserve">Rússia</t>
  </si>
  <si>
    <t xml:space="preserve">San Marino</t>
  </si>
  <si>
    <t xml:space="preserve">Santa Lúcia</t>
  </si>
  <si>
    <t xml:space="preserve">São Cristovão e Névis</t>
  </si>
  <si>
    <t xml:space="preserve">São Vicente e Granadinas</t>
  </si>
  <si>
    <t xml:space="preserve">Taiwan</t>
  </si>
  <si>
    <t xml:space="preserve">Trinidad e Tobago</t>
  </si>
  <si>
    <t xml:space="preserve">Ucrânia</t>
  </si>
  <si>
    <t xml:space="preserve">Uganda</t>
  </si>
  <si>
    <t xml:space="preserve">Zâmbia</t>
  </si>
  <si>
    <t xml:space="preserve">Alemanha</t>
  </si>
  <si>
    <t xml:space="preserve">D</t>
  </si>
  <si>
    <t xml:space="preserve">Angola</t>
  </si>
  <si>
    <t xml:space="preserve">Áustria</t>
  </si>
  <si>
    <t xml:space="preserve">Barbados</t>
  </si>
  <si>
    <t xml:space="preserve">Bélgica</t>
  </si>
  <si>
    <t xml:space="preserve">Cazaquistão</t>
  </si>
  <si>
    <t xml:space="preserve">Coréia do Sul</t>
  </si>
  <si>
    <t xml:space="preserve">Croácia</t>
  </si>
  <si>
    <t xml:space="preserve">Dinamarca</t>
  </si>
  <si>
    <t xml:space="preserve">Espanha</t>
  </si>
  <si>
    <t xml:space="preserve">Estados Unidos da América</t>
  </si>
  <si>
    <t xml:space="preserve">Finlândia</t>
  </si>
  <si>
    <t xml:space="preserve">França</t>
  </si>
  <si>
    <t xml:space="preserve">Granada</t>
  </si>
  <si>
    <t xml:space="preserve">Grécia</t>
  </si>
  <si>
    <t xml:space="preserve">Hong Kong</t>
  </si>
  <si>
    <t xml:space="preserve">Irlanda</t>
  </si>
  <si>
    <t xml:space="preserve">Islândia</t>
  </si>
  <si>
    <t xml:space="preserve">Israel</t>
  </si>
  <si>
    <t xml:space="preserve">Itália</t>
  </si>
  <si>
    <t xml:space="preserve">Japão</t>
  </si>
  <si>
    <t xml:space="preserve">Kuaite</t>
  </si>
  <si>
    <t xml:space="preserve">Liechtenstein</t>
  </si>
  <si>
    <t xml:space="preserve">Luxemburgo</t>
  </si>
  <si>
    <t xml:space="preserve">Mônaco</t>
  </si>
  <si>
    <t xml:space="preserve">Montenegro</t>
  </si>
  <si>
    <t xml:space="preserve">Noruega</t>
  </si>
  <si>
    <t xml:space="preserve">Omã</t>
  </si>
  <si>
    <t xml:space="preserve">Países Baixos</t>
  </si>
  <si>
    <t xml:space="preserve">Portugal</t>
  </si>
  <si>
    <t xml:space="preserve">Reino Unido</t>
  </si>
  <si>
    <t xml:space="preserve">República Quirguiz</t>
  </si>
  <si>
    <t xml:space="preserve">Seicheles</t>
  </si>
  <si>
    <t xml:space="preserve">Sérvia</t>
  </si>
  <si>
    <t xml:space="preserve">Suazilândia</t>
  </si>
  <si>
    <t xml:space="preserve">Suécia</t>
  </si>
  <si>
    <t xml:space="preserve">Suíça</t>
  </si>
  <si>
    <t xml:space="preserve">Vanuatu</t>
  </si>
  <si>
    <t xml:space="preserve">Serviço de Convênios da Reitoria - DF</t>
  </si>
  <si>
    <t xml:space="preserve">11 3091-3527</t>
  </si>
  <si>
    <t xml:space="preserve">11 3091-3449</t>
  </si>
  <si>
    <t xml:space="preserve">svconv@usp.br</t>
  </si>
  <si>
    <t xml:space="preserve">TipoSolicitacao</t>
  </si>
  <si>
    <t xml:space="preserve">PPG</t>
  </si>
  <si>
    <t xml:space="preserve">Atividades</t>
  </si>
  <si>
    <t xml:space="preserve">Alineas</t>
  </si>
  <si>
    <t xml:space="preserve">Cidades</t>
  </si>
  <si>
    <t xml:space="preserve">TabelaDiariasNacionais</t>
  </si>
  <si>
    <t xml:space="preserve">TabelaDiariasInternacionais</t>
  </si>
  <si>
    <t xml:space="preserve">ListaGasto / TabelaIndice</t>
  </si>
  <si>
    <t xml:space="preserve">Países</t>
  </si>
  <si>
    <t xml:space="preserve">(selecionar)</t>
  </si>
  <si>
    <t xml:space="preserve">Diária Inteira</t>
  </si>
  <si>
    <t xml:space="preserve">Meia Diária</t>
  </si>
  <si>
    <t xml:space="preserve">Auxílio Diário</t>
  </si>
  <si>
    <t xml:space="preserve">Adic. Desloc.</t>
  </si>
  <si>
    <t xml:space="preserve">Adicional de Deslocamento</t>
  </si>
  <si>
    <t xml:space="preserve">Aj Custo equiv Diária Inteira Nacional</t>
  </si>
  <si>
    <t xml:space="preserve">1 - Manutenção de equipamento</t>
  </si>
  <si>
    <t xml:space="preserve">1.1 - Peças de reposição e acessórios</t>
  </si>
  <si>
    <t xml:space="preserve">Aj Custo equiv Meia Diária Nacional</t>
  </si>
  <si>
    <t xml:space="preserve">2 - Serviços e taxas relacionados à importação</t>
  </si>
  <si>
    <t xml:space="preserve">1.2 - Conservação e manutenção de bens móveis e equipamentos</t>
  </si>
  <si>
    <t xml:space="preserve">Aux Estudante equiv Aux Diário Internacional</t>
  </si>
  <si>
    <t xml:space="preserve">3 - Produção, revisão, tradução, editoração, confecção e publicação de conteúdos científico-acadêmicos e de divulgação das atividades desenvolvidas no âmbito dos PPGs (Produção Cientifica)</t>
  </si>
  <si>
    <t xml:space="preserve">2.1 - Taxas e serviços relacionados ao câmbio</t>
  </si>
  <si>
    <t xml:space="preserve">Aux Estudante equiv Aux Diário Nacional</t>
  </si>
  <si>
    <t xml:space="preserve">4 - Manutenção e funcionamento de laboratório de ensino e pesquisa</t>
  </si>
  <si>
    <t xml:space="preserve">3.1 - Revisão, tradução de artigo científico</t>
  </si>
  <si>
    <t xml:space="preserve">Aux Estudante equiv Diária Inteira Internacional</t>
  </si>
  <si>
    <t xml:space="preserve">5 - Participação de Convidados Externos em atividades cientifico-acadêmicos no pais e no exterior</t>
  </si>
  <si>
    <t xml:space="preserve">3.2 - Publicação de artigo científico</t>
  </si>
  <si>
    <t xml:space="preserve">Aux Estudante equiv Diária Inteira Nacional</t>
  </si>
  <si>
    <t xml:space="preserve">6 - Participação de professores, pesquisadores e alunos em atividades e eventos científico-acadêmicos no país e no exterior</t>
  </si>
  <si>
    <t xml:space="preserve">3.3 - Editoração de conteúdos científico-acadêmicos</t>
  </si>
  <si>
    <t xml:space="preserve">Aux Estudante equiv Meia Diária Internacional</t>
  </si>
  <si>
    <t xml:space="preserve">7 - Participação de professores, pesquisadores e alunos em atividades de intercâmbio e parcerias entre PPGs e instituições formalmente associados</t>
  </si>
  <si>
    <t xml:space="preserve">4.1 - Exames laboratoriais</t>
  </si>
  <si>
    <t xml:space="preserve">Aux Estudante equiv Meia Diária Nacional</t>
  </si>
  <si>
    <t xml:space="preserve">8 - Participação de alunos em cursos ou disciplinas em outro PPG, desde que estejam relacionados às suas dissertações e teses</t>
  </si>
  <si>
    <t xml:space="preserve">4.2 - Alimentos para animais</t>
  </si>
  <si>
    <t xml:space="preserve">Auxílio Diário Internacional</t>
  </si>
  <si>
    <t xml:space="preserve">9 - Aquisição e manutenção de tecnologias em informática e da informação caracterizadas como custeio, conforme disposto no artigo 6º</t>
  </si>
  <si>
    <t xml:space="preserve">4.3 - Animais para abate, experimento e sêmen</t>
  </si>
  <si>
    <t xml:space="preserve">Auxílio Diário Nacional</t>
  </si>
  <si>
    <t xml:space="preserve">10 - Apoio à realização de eventos científico-acadêmicos no país (programados pela Instituição)</t>
  </si>
  <si>
    <t xml:space="preserve">4.4 - Material de escritório</t>
  </si>
  <si>
    <t xml:space="preserve">Diária Inteira Internacional</t>
  </si>
  <si>
    <t xml:space="preserve">Auxílio Diário - Servidor(a) (ativ. 11)</t>
  </si>
  <si>
    <t xml:space="preserve">11 - Participação em cursos e treinamentos em técnicas de laboratório e utilização de equipamentos</t>
  </si>
  <si>
    <t xml:space="preserve">4.5 - Material de laboratório</t>
  </si>
  <si>
    <t xml:space="preserve">Diária Inteira Nacional</t>
  </si>
  <si>
    <t xml:space="preserve">4.6 - Material médico, hospitalar</t>
  </si>
  <si>
    <t xml:space="preserve">Meia Diária Internacional</t>
  </si>
  <si>
    <t xml:space="preserve">4.7 - Material odontológico</t>
  </si>
  <si>
    <t xml:space="preserve">Meia Diária Nacional</t>
  </si>
  <si>
    <t xml:space="preserve">4.8 - Medicamentos, material farmacológico</t>
  </si>
  <si>
    <t xml:space="preserve">4.9 - Gases e outros materiais engarrafados</t>
  </si>
  <si>
    <t xml:space="preserve">4.10 - Material Químico</t>
  </si>
  <si>
    <t xml:space="preserve">4.11 - Medicamento e material de uso veterinário</t>
  </si>
  <si>
    <t xml:space="preserve">4.12 - Material educativo e cultural</t>
  </si>
  <si>
    <t xml:space="preserve">4.13 - Material esportivo</t>
  </si>
  <si>
    <t xml:space="preserve">Diárias - Servidor(a) (ativ. 11)</t>
  </si>
  <si>
    <t xml:space="preserve">4.14 - Outros materiais de consumo</t>
  </si>
  <si>
    <t xml:space="preserve">4.15 - Utensílios usados em análises laboratoriais</t>
  </si>
  <si>
    <t xml:space="preserve">5.1 - Passagem aérea internacional</t>
  </si>
  <si>
    <t xml:space="preserve">5.2 - Passagem aérea nacional</t>
  </si>
  <si>
    <t xml:space="preserve">5.3 - Locação de meios de transporte</t>
  </si>
  <si>
    <t xml:space="preserve">5.4 - Ajuda de custo a colaborador eventual - visitante nacional</t>
  </si>
  <si>
    <t xml:space="preserve">Brasil</t>
  </si>
  <si>
    <t xml:space="preserve">5.5 - Ajuda de custo a colaborador eventual - visitante internacional</t>
  </si>
  <si>
    <t xml:space="preserve">5.6 - Auxílio Diário a Colaborador Eventual (visitante nacional)</t>
  </si>
  <si>
    <t xml:space="preserve">5.7 - Auxílio Diário a Colaborador Eventual (visitante internacional)</t>
  </si>
  <si>
    <t xml:space="preserve">6.1 - Passagem aérea internacional</t>
  </si>
  <si>
    <t xml:space="preserve">6.2 - Passagem aérea nacional</t>
  </si>
  <si>
    <t xml:space="preserve">6.3 - Inscrição em evento</t>
  </si>
  <si>
    <t xml:space="preserve">6.4 - Auxílio financeiro a estudante</t>
  </si>
  <si>
    <t xml:space="preserve">6.5 - Auxílio financeiro a pesquisador</t>
  </si>
  <si>
    <t xml:space="preserve">6.6 - Diária internacional</t>
  </si>
  <si>
    <t xml:space="preserve">6.7 - Diária nacional</t>
  </si>
  <si>
    <t xml:space="preserve">6.8 - Auxílio financeiro a estudante - CONTRAPARTIDA</t>
  </si>
  <si>
    <t xml:space="preserve">6.9 - Auxílio Diário a Estudante</t>
  </si>
  <si>
    <t xml:space="preserve">6.10 - Auxílio Diário a Pesquisador</t>
  </si>
  <si>
    <t xml:space="preserve">6.11 - Auxílio Diário Internacional a Docente</t>
  </si>
  <si>
    <t xml:space="preserve">6.12 - Auxílio Diário Nacional a Docente</t>
  </si>
  <si>
    <t xml:space="preserve">7.1 - Passagem aérea internacional</t>
  </si>
  <si>
    <t xml:space="preserve">7.2 - Passagem aérea nacional</t>
  </si>
  <si>
    <t xml:space="preserve">7.3 - Inscrição em evento</t>
  </si>
  <si>
    <t xml:space="preserve">7.4 - Auxílio financeiro a estudante</t>
  </si>
  <si>
    <t xml:space="preserve">7.5 - Auxílio financeiro a pesquisador</t>
  </si>
  <si>
    <t xml:space="preserve">7.6 - Diária internacional</t>
  </si>
  <si>
    <t xml:space="preserve">7.7 - Diária nacional</t>
  </si>
  <si>
    <t xml:space="preserve">7.8 - Auxílio Diário a Estudante</t>
  </si>
  <si>
    <t xml:space="preserve">7.9 - Auxílio Diário Internacional a Docente</t>
  </si>
  <si>
    <t xml:space="preserve">8.1 - Auxílio financeiro a estudante</t>
  </si>
  <si>
    <t xml:space="preserve">8.2 - Auxílio Diário a Estudante</t>
  </si>
  <si>
    <t xml:space="preserve">9.1 - Material de processamento de dados</t>
  </si>
  <si>
    <t xml:space="preserve">9.2 - Manutenção de software</t>
  </si>
  <si>
    <t xml:space="preserve">9.3 - Manutenção e conservação de equipamentos de processamento de dados</t>
  </si>
  <si>
    <t xml:space="preserve">10.1 - Hospedagem para eventos programados pela instituição</t>
  </si>
  <si>
    <t xml:space="preserve">10.2 - Locação de equipamentos diversos</t>
  </si>
  <si>
    <t xml:space="preserve">10.3 - Serviços gráficos</t>
  </si>
  <si>
    <t xml:space="preserve">10.4 - Outros serviços pessoa jurídica</t>
  </si>
  <si>
    <t xml:space="preserve">11.1 - Passagem aérea internacional</t>
  </si>
  <si>
    <t xml:space="preserve">11.2 - Auxílio financeiro a estudante</t>
  </si>
  <si>
    <t xml:space="preserve">11.3 - Passagem Aérea Nacional</t>
  </si>
</sst>
</file>

<file path=xl/styles.xml><?xml version="1.0" encoding="utf-8"?>
<styleSheet xmlns="http://schemas.openxmlformats.org/spreadsheetml/2006/main">
  <numFmts count="5">
    <numFmt numFmtId="164" formatCode="General"/>
    <numFmt numFmtId="165" formatCode="@"/>
    <numFmt numFmtId="166" formatCode="D/M/YYYY"/>
    <numFmt numFmtId="167" formatCode="#,##0.00"/>
    <numFmt numFmtId="168" formatCode="HH:MM"/>
  </numFmts>
  <fonts count="19">
    <font>
      <sz val="11"/>
      <color rgb="FF000000"/>
      <name val="Calibri"/>
      <family val="2"/>
      <charset val="1"/>
    </font>
    <font>
      <sz val="10"/>
      <name val="Arial"/>
      <family val="0"/>
    </font>
    <font>
      <sz val="10"/>
      <name val="Arial"/>
      <family val="0"/>
    </font>
    <font>
      <sz val="10"/>
      <name val="Arial"/>
      <family val="0"/>
    </font>
    <font>
      <b val="true"/>
      <sz val="18"/>
      <color rgb="FF000000"/>
      <name val="Calibri"/>
      <family val="2"/>
      <charset val="1"/>
    </font>
    <font>
      <b val="true"/>
      <sz val="11"/>
      <color rgb="FF000000"/>
      <name val="Calibri"/>
      <family val="2"/>
      <charset val="1"/>
    </font>
    <font>
      <b val="true"/>
      <sz val="11"/>
      <color rgb="FF0070C0"/>
      <name val="Calibri"/>
      <family val="2"/>
      <charset val="1"/>
    </font>
    <font>
      <sz val="9"/>
      <color rgb="FF000000"/>
      <name val="Calibri"/>
      <family val="2"/>
      <charset val="1"/>
    </font>
    <font>
      <sz val="11"/>
      <color rgb="FF0070C0"/>
      <name val="Calibri"/>
      <family val="2"/>
      <charset val="1"/>
    </font>
    <font>
      <vertAlign val="superscript"/>
      <sz val="11"/>
      <color rgb="FFC00000"/>
      <name val="Calibri"/>
      <family val="2"/>
      <charset val="1"/>
    </font>
    <font>
      <u val="single"/>
      <sz val="11"/>
      <color rgb="FF0000FF"/>
      <name val="Calibri"/>
      <family val="2"/>
      <charset val="1"/>
    </font>
    <font>
      <u val="single"/>
      <sz val="11"/>
      <color rgb="FF0070C0"/>
      <name val="Calibri"/>
      <family val="2"/>
      <charset val="1"/>
    </font>
    <font>
      <i val="true"/>
      <sz val="8"/>
      <color rgb="FFC00000"/>
      <name val="Calibri"/>
      <family val="2"/>
      <charset val="1"/>
    </font>
    <font>
      <i val="true"/>
      <sz val="9"/>
      <color rgb="FF000000"/>
      <name val="Calibri"/>
      <family val="2"/>
      <charset val="1"/>
    </font>
    <font>
      <b val="true"/>
      <vertAlign val="superscript"/>
      <sz val="11"/>
      <color rgb="FFC00000"/>
      <name val="Calibri"/>
      <family val="2"/>
      <charset val="1"/>
    </font>
    <font>
      <i val="true"/>
      <sz val="8"/>
      <color rgb="FF000000"/>
      <name val="Calibri"/>
      <family val="2"/>
      <charset val="1"/>
    </font>
    <font>
      <sz val="8"/>
      <color rgb="FF000000"/>
      <name val="Tahoma"/>
      <family val="2"/>
      <charset val="1"/>
    </font>
    <font>
      <b val="true"/>
      <sz val="8"/>
      <color rgb="FF000000"/>
      <name val="Tahoma"/>
      <family val="2"/>
      <charset val="1"/>
    </font>
    <font>
      <b val="true"/>
      <sz val="11"/>
      <color rgb="FFFFFFFF"/>
      <name val="Calibri"/>
      <family val="2"/>
      <charset val="1"/>
    </font>
  </fonts>
  <fills count="6">
    <fill>
      <patternFill patternType="none"/>
    </fill>
    <fill>
      <patternFill patternType="gray125"/>
    </fill>
    <fill>
      <patternFill patternType="solid">
        <fgColor rgb="FFBFBFBF"/>
        <bgColor rgb="FFC6D9F1"/>
      </patternFill>
    </fill>
    <fill>
      <patternFill patternType="solid">
        <fgColor rgb="FF0070C0"/>
        <bgColor rgb="FF008080"/>
      </patternFill>
    </fill>
    <fill>
      <patternFill patternType="solid">
        <fgColor rgb="FFC6D9F1"/>
        <bgColor rgb="FFBFBFBF"/>
      </patternFill>
    </fill>
    <fill>
      <patternFill patternType="solid">
        <fgColor rgb="FF8EB4E3"/>
        <bgColor rgb="FF9999FF"/>
      </patternFill>
    </fill>
  </fills>
  <borders count="28">
    <border diagonalUp="false" diagonalDown="false">
      <left/>
      <right/>
      <top/>
      <bottom/>
      <diagonal/>
    </border>
    <border diagonalUp="false" diagonalDown="false">
      <left/>
      <right/>
      <top/>
      <bottom style="thick"/>
      <diagonal/>
    </border>
    <border diagonalUp="false" diagonalDown="false">
      <left/>
      <right style="thick"/>
      <top/>
      <bottom/>
      <diagonal/>
    </border>
    <border diagonalUp="false" diagonalDown="false">
      <left style="thick"/>
      <right/>
      <top style="thick"/>
      <bottom/>
      <diagonal/>
    </border>
    <border diagonalUp="false" diagonalDown="false">
      <left/>
      <right/>
      <top style="thick"/>
      <bottom/>
      <diagonal/>
    </border>
    <border diagonalUp="false" diagonalDown="false">
      <left/>
      <right style="thick"/>
      <top style="thick"/>
      <bottom/>
      <diagonal/>
    </border>
    <border diagonalUp="false" diagonalDown="false">
      <left style="thick"/>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top/>
      <bottom style="thin"/>
      <diagonal/>
    </border>
    <border diagonalUp="false" diagonalDown="false">
      <left/>
      <right style="thin"/>
      <top/>
      <bottom style="thin"/>
      <diagonal/>
    </border>
    <border diagonalUp="false" diagonalDown="false">
      <left style="thick"/>
      <right/>
      <top/>
      <bottom style="thick"/>
      <diagonal/>
    </border>
    <border diagonalUp="false" diagonalDown="false">
      <left/>
      <right style="thick"/>
      <top/>
      <bottom style="thick"/>
      <diagonal/>
    </border>
    <border diagonalUp="false" diagonalDown="false">
      <left style="thin"/>
      <right style="thin"/>
      <top style="thin"/>
      <bottom style="thin">
        <color rgb="FFFFFFFF"/>
      </bottom>
      <diagonal/>
    </border>
    <border diagonalUp="false" diagonalDown="false">
      <left style="thin"/>
      <right style="thin">
        <color rgb="FFFFFFFF"/>
      </right>
      <top style="thin">
        <color rgb="FFFFFFFF"/>
      </top>
      <bottom style="thin"/>
      <diagonal/>
    </border>
    <border diagonalUp="false" diagonalDown="false">
      <left style="thin">
        <color rgb="FFFFFFFF"/>
      </left>
      <right style="thin">
        <color rgb="FFFFFFFF"/>
      </right>
      <top style="thin">
        <color rgb="FFFFFFFF"/>
      </top>
      <bottom style="thin"/>
      <diagonal/>
    </border>
    <border diagonalUp="false" diagonalDown="false">
      <left style="thin">
        <color rgb="FFFFFFFF"/>
      </left>
      <right style="thin"/>
      <top style="thin">
        <color rgb="FFFFFFFF"/>
      </top>
      <bottom style="thin"/>
      <diagonal/>
    </border>
    <border diagonalUp="false" diagonalDown="false">
      <left style="thin"/>
      <right/>
      <top/>
      <bottom style="thin">
        <color rgb="FFFFFFFF"/>
      </bottom>
      <diagonal/>
    </border>
    <border diagonalUp="false" diagonalDown="false">
      <left style="thin"/>
      <right style="thin">
        <color rgb="FFFFFFFF"/>
      </right>
      <top style="thin">
        <color rgb="FFFFFFFF"/>
      </top>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0" fillId="0" borderId="0" applyFont="true" applyBorder="false" applyAlignment="true" applyProtection="false">
      <alignment horizontal="general" vertical="bottom" textRotation="0" wrapText="false" indent="0" shrinkToFit="false"/>
    </xf>
  </cellStyleXfs>
  <cellXfs count="1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0" fillId="0" borderId="1" xfId="0" applyFont="false" applyBorder="true" applyAlignment="true" applyProtection="true">
      <alignment horizontal="general" vertical="center" textRotation="0" wrapText="false" indent="0" shrinkToFit="false"/>
      <protection locked="true" hidden="false"/>
    </xf>
    <xf numFmtId="164" fontId="0" fillId="0" borderId="2" xfId="0" applyFont="false" applyBorder="true" applyAlignment="true" applyProtection="true">
      <alignment horizontal="general" vertical="center" textRotation="0" wrapText="false" indent="0" shrinkToFit="false"/>
      <protection locked="true" hidden="false"/>
    </xf>
    <xf numFmtId="164" fontId="0" fillId="0" borderId="3" xfId="0" applyFont="false" applyBorder="true" applyAlignment="true" applyProtection="true">
      <alignment horizontal="general" vertical="center" textRotation="0" wrapText="false" indent="0" shrinkToFit="false"/>
      <protection locked="true" hidden="false"/>
    </xf>
    <xf numFmtId="164" fontId="0" fillId="0" borderId="4" xfId="0" applyFont="false" applyBorder="true" applyAlignment="true" applyProtection="true">
      <alignment horizontal="general" vertical="center" textRotation="0" wrapText="false" indent="0" shrinkToFit="false"/>
      <protection locked="true" hidden="false"/>
    </xf>
    <xf numFmtId="164" fontId="0" fillId="0" borderId="5" xfId="0" applyFont="false" applyBorder="true" applyAlignment="true" applyProtection="true">
      <alignment horizontal="general" vertical="center" textRotation="0" wrapText="false" indent="0" shrinkToFit="false"/>
      <protection locked="true" hidden="false"/>
    </xf>
    <xf numFmtId="164" fontId="0" fillId="0" borderId="6" xfId="0" applyFont="fals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4" fontId="5" fillId="2" borderId="7" xfId="0" applyFont="true" applyBorder="true" applyAlignment="true" applyProtection="true">
      <alignment horizontal="center" vertical="center" textRotation="0" wrapText="fals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false" applyAlignment="true" applyProtection="true">
      <alignment horizontal="general" vertical="center" textRotation="0" wrapText="false" indent="0" shrinkToFit="false"/>
      <protection locked="true" hidden="false"/>
    </xf>
    <xf numFmtId="164" fontId="7" fillId="0" borderId="0" xfId="0" applyFont="true" applyBorder="true" applyAlignment="true" applyProtection="true">
      <alignment horizontal="general" vertical="center" textRotation="0" wrapText="false" indent="0" shrinkToFit="false"/>
      <protection locked="true" hidden="false"/>
    </xf>
    <xf numFmtId="164" fontId="6" fillId="0" borderId="8"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true">
      <alignment horizontal="center" vertical="center" textRotation="0" wrapText="false" indent="0" shrinkToFit="false"/>
      <protection locked="true" hidden="false"/>
    </xf>
    <xf numFmtId="164" fontId="6" fillId="0" borderId="9" xfId="0" applyFont="true" applyBorder="true" applyAlignment="true" applyProtection="true">
      <alignment horizontal="center" vertical="center" textRotation="0" wrapText="false" indent="0" shrinkToFit="false"/>
      <protection locked="false" hidden="false"/>
    </xf>
    <xf numFmtId="164" fontId="7" fillId="0" borderId="9" xfId="0"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true">
      <alignment horizontal="general" vertical="center" textRotation="0" wrapText="false" indent="0" shrinkToFit="false"/>
      <protection locked="true" hidden="false"/>
    </xf>
    <xf numFmtId="165" fontId="0" fillId="0" borderId="10" xfId="0" applyFont="true" applyBorder="true" applyAlignment="true" applyProtection="true">
      <alignment horizontal="general" vertical="center" textRotation="0" wrapText="false" indent="0" shrinkToFit="false"/>
      <protection locked="true" hidden="false"/>
    </xf>
    <xf numFmtId="165" fontId="8" fillId="0" borderId="11" xfId="0" applyFont="true" applyBorder="true" applyAlignment="true" applyProtection="true">
      <alignment horizontal="general" vertical="center" textRotation="0" wrapText="false" indent="0" shrinkToFit="false"/>
      <protection locked="true" hidden="false"/>
    </xf>
    <xf numFmtId="165" fontId="8" fillId="0" borderId="11" xfId="0" applyFont="true" applyBorder="true" applyAlignment="true" applyProtection="true">
      <alignment horizontal="general" vertical="center" textRotation="0" wrapText="false" indent="0" shrinkToFit="false"/>
      <protection locked="false" hidden="false"/>
    </xf>
    <xf numFmtId="165" fontId="8" fillId="0" borderId="12" xfId="0" applyFont="true" applyBorder="true" applyAlignment="true" applyProtection="true">
      <alignment horizontal="general" vertical="center" textRotation="0" wrapText="false" indent="0" shrinkToFit="false"/>
      <protection locked="false" hidden="false"/>
    </xf>
    <xf numFmtId="165" fontId="0" fillId="0" borderId="11" xfId="0" applyFont="true" applyBorder="true" applyAlignment="true" applyProtection="true">
      <alignment horizontal="general" vertical="center" textRotation="0" wrapText="false" indent="0" shrinkToFit="false"/>
      <protection locked="true" hidden="false"/>
    </xf>
    <xf numFmtId="165" fontId="8" fillId="0" borderId="0" xfId="0" applyFont="true" applyBorder="false" applyAlignment="true" applyProtection="true">
      <alignment horizontal="general" vertical="center" textRotation="0" wrapText="false" indent="0" shrinkToFit="false"/>
      <protection locked="false" hidden="false"/>
    </xf>
    <xf numFmtId="165" fontId="11" fillId="0" borderId="11" xfId="20" applyFont="true" applyBorder="true" applyAlignment="true" applyProtection="true">
      <alignment horizontal="general" vertical="center" textRotation="0" wrapText="false" indent="0" shrinkToFit="false"/>
      <protection locked="true" hidden="false"/>
    </xf>
    <xf numFmtId="164" fontId="12" fillId="0" borderId="0" xfId="0" applyFont="true" applyBorder="false" applyAlignment="true" applyProtection="true">
      <alignment horizontal="general" vertical="center" textRotation="0" wrapText="false" indent="0" shrinkToFit="false"/>
      <protection locked="true" hidden="false"/>
    </xf>
    <xf numFmtId="164" fontId="0" fillId="0" borderId="10" xfId="0" applyFont="true" applyBorder="true" applyAlignment="true" applyProtection="true">
      <alignment horizontal="general" vertical="center" textRotation="0" wrapText="false" indent="0" shrinkToFit="false"/>
      <protection locked="true" hidden="false"/>
    </xf>
    <xf numFmtId="164" fontId="8" fillId="0" borderId="11" xfId="0" applyFont="true" applyBorder="true" applyAlignment="true" applyProtection="true">
      <alignment horizontal="general" vertical="center" textRotation="0" wrapText="false" indent="0" shrinkToFit="false"/>
      <protection locked="true" hidden="false"/>
    </xf>
    <xf numFmtId="164" fontId="8" fillId="0" borderId="11" xfId="0" applyFont="true" applyBorder="true" applyAlignment="true" applyProtection="true">
      <alignment horizontal="general" vertical="center" textRotation="0" wrapText="false" indent="0" shrinkToFit="false"/>
      <protection locked="false" hidden="false"/>
    </xf>
    <xf numFmtId="164" fontId="8" fillId="0" borderId="12" xfId="0" applyFont="true" applyBorder="true" applyAlignment="true" applyProtection="true">
      <alignment horizontal="general" vertical="center" textRotation="0" wrapText="false" indent="0" shrinkToFit="false"/>
      <protection locked="false" hidden="false"/>
    </xf>
    <xf numFmtId="164" fontId="8" fillId="0" borderId="11" xfId="0" applyFont="true" applyBorder="true" applyAlignment="true" applyProtection="true">
      <alignment horizontal="left" vertical="center" textRotation="0" wrapText="false" indent="0" shrinkToFit="false"/>
      <protection locked="false" hidden="false"/>
    </xf>
    <xf numFmtId="164" fontId="0" fillId="0" borderId="11" xfId="0" applyFont="true" applyBorder="true" applyAlignment="true" applyProtection="true">
      <alignment horizontal="general" vertical="center" textRotation="0" wrapText="false" indent="0" shrinkToFit="false"/>
      <protection locked="true" hidden="false"/>
    </xf>
    <xf numFmtId="164" fontId="8" fillId="0" borderId="12" xfId="0" applyFont="true" applyBorder="true" applyAlignment="true" applyProtection="true">
      <alignment horizontal="left" vertical="center" textRotation="0" wrapText="false" indent="0" shrinkToFit="false"/>
      <protection locked="false" hidden="false"/>
    </xf>
    <xf numFmtId="164" fontId="0" fillId="0" borderId="11" xfId="0" applyFont="false" applyBorder="true" applyAlignment="true" applyProtection="true">
      <alignment horizontal="general" vertical="center" textRotation="0" wrapText="false" indent="0" shrinkToFit="false"/>
      <protection locked="false" hidden="false"/>
    </xf>
    <xf numFmtId="166" fontId="8" fillId="0" borderId="11" xfId="0" applyFont="true" applyBorder="true" applyAlignment="true" applyProtection="true">
      <alignment horizontal="general" vertical="center" textRotation="0" wrapText="false" indent="0" shrinkToFit="false"/>
      <protection locked="false" hidden="false"/>
    </xf>
    <xf numFmtId="164" fontId="0" fillId="0" borderId="11" xfId="0" applyFont="true" applyBorder="true" applyAlignment="true" applyProtection="true">
      <alignment horizontal="right" vertical="center" textRotation="0" wrapText="false" indent="0" shrinkToFit="false"/>
      <protection locked="true" hidden="false"/>
    </xf>
    <xf numFmtId="166" fontId="8" fillId="0" borderId="11" xfId="0" applyFont="true" applyBorder="true" applyAlignment="true" applyProtection="true">
      <alignment horizontal="left" vertical="center" textRotation="0" wrapText="false" indent="0" shrinkToFit="false"/>
      <protection locked="false" hidden="false"/>
    </xf>
    <xf numFmtId="166" fontId="8" fillId="0" borderId="11" xfId="0" applyFont="true" applyBorder="true" applyAlignment="true" applyProtection="true">
      <alignment horizontal="general" vertical="center" textRotation="0" wrapText="false" indent="0" shrinkToFit="false"/>
      <protection locked="true" hidden="false"/>
    </xf>
    <xf numFmtId="166" fontId="8" fillId="0" borderId="12" xfId="0" applyFont="true" applyBorder="true" applyAlignment="true" applyProtection="true">
      <alignment horizontal="general" vertical="center" textRotation="0" wrapText="false" indent="0" shrinkToFit="false"/>
      <protection locked="false" hidden="false"/>
    </xf>
    <xf numFmtId="164" fontId="5" fillId="2" borderId="12" xfId="0" applyFont="true" applyBorder="true" applyAlignment="true" applyProtection="true">
      <alignment horizontal="center" vertical="center" textRotation="0" wrapText="false" indent="0" shrinkToFit="false"/>
      <protection locked="true" hidden="false"/>
    </xf>
    <xf numFmtId="165" fontId="5" fillId="2" borderId="7" xfId="0" applyFont="true" applyBorder="true" applyAlignment="true" applyProtection="true">
      <alignment horizontal="center" vertical="center" textRotation="0" wrapText="false" indent="0" shrinkToFit="false"/>
      <protection locked="true" hidden="false"/>
    </xf>
    <xf numFmtId="164" fontId="8" fillId="0" borderId="10" xfId="0" applyFont="true" applyBorder="true" applyAlignment="true" applyProtection="true">
      <alignment horizontal="left" vertical="center" textRotation="0" wrapText="false" indent="0" shrinkToFit="false"/>
      <protection locked="false" hidden="false"/>
    </xf>
    <xf numFmtId="167" fontId="8" fillId="0" borderId="11" xfId="0" applyFont="true" applyBorder="true" applyAlignment="true" applyProtection="true">
      <alignment horizontal="general" vertical="center" textRotation="0" wrapText="false" indent="0" shrinkToFit="false"/>
      <protection locked="false" hidden="false"/>
    </xf>
    <xf numFmtId="167" fontId="8" fillId="0" borderId="7" xfId="0" applyFont="true" applyBorder="true" applyAlignment="true" applyProtection="true">
      <alignment horizontal="right" vertical="center" textRotation="0" wrapText="false" indent="0" shrinkToFit="false"/>
      <protection locked="false" hidden="false"/>
    </xf>
    <xf numFmtId="167" fontId="8" fillId="0" borderId="7" xfId="0" applyFont="true" applyBorder="true" applyAlignment="true" applyProtection="true">
      <alignment horizontal="right" vertical="center" textRotation="0" wrapText="false" indent="0" shrinkToFit="false"/>
      <protection locked="true" hidden="false"/>
    </xf>
    <xf numFmtId="167" fontId="0" fillId="0" borderId="0" xfId="0" applyFont="false" applyBorder="false" applyAlignment="true" applyProtection="true">
      <alignment horizontal="general" vertical="center" textRotation="0" wrapText="false" indent="0" shrinkToFit="false"/>
      <protection locked="true" hidden="false"/>
    </xf>
    <xf numFmtId="167" fontId="0" fillId="0" borderId="7" xfId="0" applyFont="false" applyBorder="true" applyAlignment="true" applyProtection="true">
      <alignment horizontal="center" vertical="center" textRotation="0" wrapText="false" indent="0" shrinkToFit="false"/>
      <protection locked="true" hidden="false"/>
    </xf>
    <xf numFmtId="164" fontId="5" fillId="2" borderId="10" xfId="0"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true">
      <alignment horizontal="right" vertical="center" textRotation="0" wrapText="false" indent="0" shrinkToFit="false"/>
      <protection locked="false" hidden="false"/>
    </xf>
    <xf numFmtId="164" fontId="5" fillId="0" borderId="7" xfId="0" applyFont="true" applyBorder="true" applyAlignment="true" applyProtection="true">
      <alignment horizontal="center" vertical="center" textRotation="0" wrapText="false" indent="0" shrinkToFit="false"/>
      <protection locked="true" hidden="false"/>
    </xf>
    <xf numFmtId="167" fontId="8" fillId="0" borderId="10" xfId="0" applyFont="true" applyBorder="true" applyAlignment="true" applyProtection="true">
      <alignment horizontal="left" vertical="center" textRotation="0" wrapText="false" indent="0" shrinkToFit="false"/>
      <protection locked="false" hidden="false"/>
    </xf>
    <xf numFmtId="167" fontId="8" fillId="0" borderId="12" xfId="0" applyFont="true" applyBorder="true" applyAlignment="true" applyProtection="true">
      <alignment horizontal="right" vertical="center" textRotation="0" wrapText="false" indent="0" shrinkToFit="false"/>
      <protection locked="true" hidden="false"/>
    </xf>
    <xf numFmtId="167" fontId="6" fillId="2" borderId="10" xfId="0" applyFont="true" applyBorder="true" applyAlignment="true" applyProtection="true">
      <alignment horizontal="left" vertical="center" textRotation="0" wrapText="false" indent="0" shrinkToFit="false"/>
      <protection locked="false" hidden="false"/>
    </xf>
    <xf numFmtId="167" fontId="6" fillId="2" borderId="12" xfId="0" applyFont="true" applyBorder="true" applyAlignment="true" applyProtection="true">
      <alignment horizontal="right" vertical="center" textRotation="0" wrapText="false" indent="0" shrinkToFit="false"/>
      <protection locked="true" hidden="false"/>
    </xf>
    <xf numFmtId="164" fontId="0" fillId="0" borderId="12"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left" vertical="center" textRotation="0" wrapText="true" indent="0" shrinkToFit="false"/>
      <protection locked="true" hidden="false"/>
    </xf>
    <xf numFmtId="164" fontId="8" fillId="0" borderId="10" xfId="0" applyFont="true" applyBorder="true" applyAlignment="true" applyProtection="true">
      <alignment horizontal="general" vertical="center" textRotation="0" wrapText="false" indent="0" shrinkToFit="false"/>
      <protection locked="false" hidden="false"/>
    </xf>
    <xf numFmtId="164" fontId="8" fillId="0" borderId="13" xfId="0" applyFont="true" applyBorder="true" applyAlignment="true" applyProtection="true">
      <alignment horizontal="general" vertical="center" textRotation="0" wrapText="false" indent="0" shrinkToFit="false"/>
      <protection locked="true" hidden="false"/>
    </xf>
    <xf numFmtId="164" fontId="8" fillId="0" borderId="9" xfId="0" applyFont="true" applyBorder="true" applyAlignment="true" applyProtection="true">
      <alignment horizontal="general" vertical="center" textRotation="0" wrapText="false" indent="0" shrinkToFit="false"/>
      <protection locked="true" hidden="false"/>
    </xf>
    <xf numFmtId="164" fontId="8" fillId="0" borderId="14" xfId="0" applyFont="true" applyBorder="true" applyAlignment="true" applyProtection="true">
      <alignment horizontal="general" vertical="center" textRotation="0" wrapText="false" indent="0" shrinkToFit="false"/>
      <protection locked="true" hidden="false"/>
    </xf>
    <xf numFmtId="164" fontId="8" fillId="0" borderId="15" xfId="0"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8" fillId="0" borderId="16" xfId="0" applyFont="true" applyBorder="true" applyAlignment="true" applyProtection="true">
      <alignment horizontal="general" vertical="center" textRotation="0" wrapText="false" indent="0" shrinkToFit="false"/>
      <protection locked="true" hidden="false"/>
    </xf>
    <xf numFmtId="164" fontId="8" fillId="0" borderId="17" xfId="0" applyFont="true" applyBorder="true" applyAlignment="true" applyProtection="true">
      <alignment horizontal="general" vertical="center" textRotation="0" wrapText="false" indent="0" shrinkToFit="false"/>
      <protection locked="true" hidden="false"/>
    </xf>
    <xf numFmtId="164" fontId="8" fillId="0" borderId="18" xfId="0" applyFont="true" applyBorder="true" applyAlignment="true" applyProtection="true">
      <alignment horizontal="general" vertical="center" textRotation="0" wrapText="false" indent="0" shrinkToFit="false"/>
      <protection locked="true" hidden="false"/>
    </xf>
    <xf numFmtId="164" fontId="8" fillId="0" borderId="19" xfId="0" applyFont="true" applyBorder="true" applyAlignment="true" applyProtection="true">
      <alignment horizontal="general" vertical="center" textRotation="0" wrapText="false" indent="0" shrinkToFit="false"/>
      <protection locked="true" hidden="false"/>
    </xf>
    <xf numFmtId="165" fontId="12" fillId="0" borderId="0" xfId="0" applyFont="true" applyBorder="true" applyAlignment="true" applyProtection="true">
      <alignment horizontal="general" vertical="center" textRotation="0" wrapText="false" indent="0" shrinkToFit="false"/>
      <protection locked="true" hidden="false"/>
    </xf>
    <xf numFmtId="164" fontId="0" fillId="0" borderId="20" xfId="0" applyFont="false" applyBorder="true" applyAlignment="true" applyProtection="true">
      <alignment horizontal="general" vertical="center" textRotation="0" wrapText="false" indent="0" shrinkToFit="false"/>
      <protection locked="true" hidden="false"/>
    </xf>
    <xf numFmtId="164" fontId="0" fillId="0" borderId="1" xfId="0" applyFont="true" applyBorder="true" applyAlignment="true" applyProtection="true">
      <alignment horizontal="general" vertical="center" textRotation="0" wrapText="false" indent="0" shrinkToFit="false"/>
      <protection locked="true" hidden="false"/>
    </xf>
    <xf numFmtId="164" fontId="15" fillId="0" borderId="1" xfId="0" applyFont="true" applyBorder="true" applyAlignment="true" applyProtection="true">
      <alignment horizontal="right" vertical="center" textRotation="0" wrapText="false" indent="0" shrinkToFit="false"/>
      <protection locked="true" hidden="false"/>
    </xf>
    <xf numFmtId="164" fontId="0" fillId="0" borderId="21" xfId="0" applyFont="false" applyBorder="true" applyAlignment="true" applyProtection="true">
      <alignment horizontal="general" vertical="center" textRotation="0" wrapText="false" indent="0" shrinkToFit="false"/>
      <protection locked="true" hidden="false"/>
    </xf>
    <xf numFmtId="164" fontId="0" fillId="0" borderId="4" xfId="0" applyFont="true" applyBorder="true" applyAlignment="true" applyProtection="true">
      <alignment horizontal="general" vertical="center" textRotation="0" wrapText="false" indent="0" shrinkToFit="false"/>
      <protection locked="true" hidden="false"/>
    </xf>
    <xf numFmtId="164" fontId="7" fillId="0" borderId="9" xfId="0" applyFont="true" applyBorder="true" applyAlignment="true" applyProtection="true">
      <alignment horizontal="left" vertical="center" textRotation="0" wrapText="true" indent="0" shrinkToFit="false"/>
      <protection locked="true" hidden="false"/>
    </xf>
    <xf numFmtId="164" fontId="6" fillId="0" borderId="0" xfId="0" applyFont="true" applyBorder="false" applyAlignment="true" applyProtection="true">
      <alignment horizontal="center" vertical="center" textRotation="0" wrapText="fals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0" borderId="0" xfId="0" applyFont="true" applyBorder="false" applyAlignment="true" applyProtection="true">
      <alignment horizontal="general" vertical="center" textRotation="0" wrapText="true" indent="0" shrinkToFit="false"/>
      <protection locked="true" hidden="false"/>
    </xf>
    <xf numFmtId="164" fontId="6" fillId="0" borderId="0" xfId="0" applyFont="true" applyBorder="true" applyAlignment="true" applyProtection="true">
      <alignment horizontal="center"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true" indent="0" shrinkToFit="false"/>
      <protection locked="false" hidden="false"/>
    </xf>
    <xf numFmtId="164" fontId="7" fillId="0" borderId="0" xfId="0" applyFont="true" applyBorder="false" applyAlignment="true" applyProtection="true">
      <alignment horizontal="left" vertical="center" textRotation="0" wrapText="false" indent="0" shrinkToFit="false"/>
      <protection locked="true" hidden="false"/>
    </xf>
    <xf numFmtId="164" fontId="7" fillId="0" borderId="15" xfId="0" applyFont="true" applyBorder="true" applyAlignment="true" applyProtection="true">
      <alignment horizontal="left" vertical="center" textRotation="0" wrapText="true" indent="0" shrinkToFit="false"/>
      <protection locked="true" hidden="false"/>
    </xf>
    <xf numFmtId="164" fontId="6" fillId="0" borderId="11" xfId="0" applyFont="true" applyBorder="true" applyAlignment="true" applyProtection="true">
      <alignment horizontal="center" vertical="center" textRotation="0" wrapText="false" indent="0" shrinkToFit="false"/>
      <protection locked="false" hidden="false"/>
    </xf>
    <xf numFmtId="164" fontId="7" fillId="0" borderId="2" xfId="0" applyFont="true" applyBorder="true" applyAlignment="true" applyProtection="true">
      <alignment horizontal="general" vertical="center" textRotation="0" wrapText="true" indent="0" shrinkToFit="false"/>
      <protection locked="true" hidden="false"/>
    </xf>
    <xf numFmtId="164" fontId="6" fillId="0" borderId="7" xfId="0" applyFont="true" applyBorder="true" applyAlignment="true" applyProtection="true">
      <alignment horizontal="center" vertical="center" textRotation="0" wrapText="false" indent="0" shrinkToFit="false"/>
      <protection locked="tru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5" fillId="2" borderId="7" xfId="0" applyFont="true" applyBorder="true" applyAlignment="true" applyProtection="true">
      <alignment horizontal="center" vertical="center" textRotation="0" wrapText="true" indent="0" shrinkToFit="false"/>
      <protection locked="true" hidden="false"/>
    </xf>
    <xf numFmtId="167" fontId="6" fillId="0" borderId="7" xfId="0" applyFont="true" applyBorder="true" applyAlignment="true" applyProtection="true">
      <alignment horizontal="center" vertical="center" textRotation="0" wrapText="false" indent="0" shrinkToFit="false"/>
      <protection locked="fals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22" xfId="0" applyFont="true" applyBorder="true" applyAlignment="true" applyProtection="false">
      <alignment horizontal="center" vertical="center" textRotation="0" wrapText="false" indent="0" shrinkToFit="false"/>
      <protection locked="true" hidden="false"/>
    </xf>
    <xf numFmtId="164" fontId="18" fillId="3" borderId="23" xfId="0" applyFont="true" applyBorder="true" applyAlignment="true" applyProtection="false">
      <alignment horizontal="center" vertical="center" textRotation="0" wrapText="true" indent="0" shrinkToFit="false"/>
      <protection locked="true" hidden="false"/>
    </xf>
    <xf numFmtId="164" fontId="18" fillId="3" borderId="24" xfId="0" applyFont="true" applyBorder="true" applyAlignment="true" applyProtection="false">
      <alignment horizontal="center" vertical="center" textRotation="0" wrapText="true" indent="0" shrinkToFit="false"/>
      <protection locked="true" hidden="false"/>
    </xf>
    <xf numFmtId="164" fontId="18" fillId="3" borderId="25" xfId="0" applyFont="true" applyBorder="true" applyAlignment="true" applyProtection="false">
      <alignment horizontal="center" vertical="center" textRotation="0" wrapText="true" indent="0" shrinkToFit="false"/>
      <protection locked="true" hidden="false"/>
    </xf>
    <xf numFmtId="168" fontId="0" fillId="4" borderId="8" xfId="0" applyFont="true" applyBorder="true" applyAlignment="true" applyProtection="false">
      <alignment horizontal="general" vertical="center" textRotation="0" wrapText="false" indent="0" shrinkToFit="false"/>
      <protection locked="true" hidden="false"/>
    </xf>
    <xf numFmtId="167" fontId="0" fillId="4" borderId="8" xfId="0" applyFont="false" applyBorder="true" applyAlignment="true" applyProtection="false">
      <alignment horizontal="general" vertical="center" textRotation="0" wrapText="false" indent="0" shrinkToFit="false"/>
      <protection locked="true" hidden="false"/>
    </xf>
    <xf numFmtId="168" fontId="0" fillId="4" borderId="7" xfId="0" applyFont="true" applyBorder="true" applyAlignment="true" applyProtection="false">
      <alignment horizontal="general" vertical="center" textRotation="0" wrapText="false" indent="0" shrinkToFit="false"/>
      <protection locked="true" hidden="false"/>
    </xf>
    <xf numFmtId="167" fontId="0" fillId="4" borderId="7" xfId="0" applyFont="false" applyBorder="true" applyAlignment="true" applyProtection="false">
      <alignment horizontal="general" vertical="center" textRotation="0" wrapText="false" indent="0" shrinkToFit="false"/>
      <protection locked="true" hidden="false"/>
    </xf>
    <xf numFmtId="168" fontId="0" fillId="5" borderId="7" xfId="0" applyFont="true" applyBorder="true" applyAlignment="true" applyProtection="false">
      <alignment horizontal="general" vertical="center" textRotation="0" wrapText="false" indent="0" shrinkToFit="false"/>
      <protection locked="true" hidden="false"/>
    </xf>
    <xf numFmtId="167" fontId="0" fillId="5" borderId="7" xfId="0" applyFont="false" applyBorder="true" applyAlignment="true" applyProtection="false">
      <alignment horizontal="general" vertical="center" textRotation="0" wrapText="false" indent="0" shrinkToFit="false"/>
      <protection locked="true" hidden="false"/>
    </xf>
    <xf numFmtId="164" fontId="0" fillId="5" borderId="7" xfId="0" applyFont="true" applyBorder="true" applyAlignment="true" applyProtection="false">
      <alignment horizontal="general" vertical="center" textRotation="0" wrapText="false" indent="0" shrinkToFit="false"/>
      <protection locked="true" hidden="false"/>
    </xf>
    <xf numFmtId="164" fontId="18" fillId="3" borderId="26" xfId="0" applyFont="true" applyBorder="true" applyAlignment="true" applyProtection="false">
      <alignment horizontal="center" vertical="center" textRotation="0" wrapText="false" indent="0" shrinkToFit="false"/>
      <protection locked="true" hidden="false"/>
    </xf>
    <xf numFmtId="164" fontId="18" fillId="3" borderId="27" xfId="0" applyFont="true" applyBorder="true" applyAlignment="true" applyProtection="false">
      <alignment horizontal="center" vertical="center" textRotation="0" wrapText="true" indent="0" shrinkToFit="false"/>
      <protection locked="true" hidden="false"/>
    </xf>
    <xf numFmtId="165" fontId="0" fillId="4" borderId="7" xfId="0" applyFont="true" applyBorder="true" applyAlignment="true" applyProtection="false">
      <alignment horizontal="left" vertical="center" textRotation="0" wrapText="false" indent="0" shrinkToFit="false"/>
      <protection locked="true" hidden="false"/>
    </xf>
    <xf numFmtId="167" fontId="0" fillId="4" borderId="19" xfId="0" applyFont="false" applyBorder="true" applyAlignment="true" applyProtection="false">
      <alignment horizontal="right" vertical="center" textRotation="0" wrapText="false" indent="0" shrinkToFit="false"/>
      <protection locked="true" hidden="false"/>
    </xf>
    <xf numFmtId="167" fontId="0" fillId="4" borderId="8" xfId="0" applyFont="false" applyBorder="true" applyAlignment="true" applyProtection="false">
      <alignment horizontal="right" vertical="center" textRotation="0" wrapText="false" indent="0" shrinkToFit="false"/>
      <protection locked="true" hidden="false"/>
    </xf>
    <xf numFmtId="165" fontId="0" fillId="4" borderId="8" xfId="0" applyFont="true" applyBorder="true" applyAlignment="true" applyProtection="false">
      <alignment horizontal="center" vertical="center" textRotation="0" wrapText="false" indent="0" shrinkToFit="false"/>
      <protection locked="true" hidden="false"/>
    </xf>
    <xf numFmtId="167" fontId="0" fillId="4" borderId="7" xfId="0" applyFont="false" applyBorder="true" applyAlignment="true" applyProtection="false">
      <alignment horizontal="right" vertical="center" textRotation="0" wrapText="false" indent="0" shrinkToFit="false"/>
      <protection locked="true" hidden="false"/>
    </xf>
    <xf numFmtId="165" fontId="0" fillId="5" borderId="7" xfId="0" applyFont="true" applyBorder="true" applyAlignment="true" applyProtection="false">
      <alignment horizontal="left" vertical="center" textRotation="0" wrapText="false" indent="0" shrinkToFit="false"/>
      <protection locked="true" hidden="false"/>
    </xf>
    <xf numFmtId="167" fontId="0" fillId="5" borderId="19" xfId="0" applyFont="false" applyBorder="true" applyAlignment="true" applyProtection="false">
      <alignment horizontal="right" vertical="center" textRotation="0" wrapText="false" indent="0" shrinkToFit="false"/>
      <protection locked="true" hidden="false"/>
    </xf>
    <xf numFmtId="167" fontId="0" fillId="5" borderId="7" xfId="0" applyFont="false" applyBorder="true" applyAlignment="true" applyProtection="false">
      <alignment horizontal="right" vertical="center" textRotation="0" wrapText="false" indent="0" shrinkToFit="false"/>
      <protection locked="true" hidden="false"/>
    </xf>
    <xf numFmtId="167" fontId="0" fillId="5" borderId="8" xfId="0" applyFont="false" applyBorder="true" applyAlignment="true" applyProtection="false">
      <alignment horizontal="right" vertical="center" textRotation="0" wrapText="false" indent="0" shrinkToFit="false"/>
      <protection locked="true" hidden="false"/>
    </xf>
    <xf numFmtId="165" fontId="0" fillId="5" borderId="8" xfId="0" applyFont="true" applyBorder="true" applyAlignment="true" applyProtection="false">
      <alignment horizontal="center" vertical="center" textRotation="0" wrapText="false" indent="0" shrinkToFit="false"/>
      <protection locked="true" hidden="false"/>
    </xf>
    <xf numFmtId="165" fontId="0" fillId="0" borderId="0" xfId="0" applyFont="false" applyBorder="false" applyAlignment="true" applyProtection="false">
      <alignment horizontal="general" vertical="center" textRotation="0" wrapText="false" indent="0" shrinkToFit="false"/>
      <protection locked="true" hidden="false"/>
    </xf>
    <xf numFmtId="164" fontId="10" fillId="0" borderId="0" xfId="20" applyFont="true" applyBorder="true" applyAlignment="true" applyProtection="tru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8" fontId="0" fillId="0" borderId="0" xfId="0" applyFont="true" applyBorder="false" applyAlignment="true" applyProtection="false">
      <alignment horizontal="general"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7" fontId="0" fillId="0" borderId="0" xfId="0" applyFont="false" applyBorder="fals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unknown*" xfId="20" builtinId="8"/>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FFFCC"/>
      <rgbColor rgb="FFCCFFFF"/>
      <rgbColor rgb="FF660066"/>
      <rgbColor rgb="FFFF8080"/>
      <rgbColor rgb="FF0070C0"/>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5.xml.rels><?xml version="1.0" encoding="UTF-8"?>
<Relationships xmlns="http://schemas.openxmlformats.org/package/2006/relationships"><Relationship Id="rId1" Type="http://schemas.openxmlformats.org/officeDocument/2006/relationships/hyperlink" Target="mailto:svconv@usp.br"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BI109"/>
  <sheetViews>
    <sheetView showFormulas="false" showGridLines="false" showRowColHeaders="false" showZeros="true" rightToLeft="false" tabSelected="true" showOutlineSymbols="true" defaultGridColor="true" view="normal" topLeftCell="A1" colorId="64" zoomScale="93" zoomScaleNormal="93" zoomScalePageLayoutView="100" workbookViewId="0">
      <selection pane="topLeft" activeCell="Z16" activeCellId="0" sqref="Z16"/>
    </sheetView>
  </sheetViews>
  <sheetFormatPr defaultRowHeight="17.25" zeroHeight="false" outlineLevelRow="0" outlineLevelCol="0"/>
  <cols>
    <col collapsed="false" customWidth="true" hidden="false" outlineLevel="0" max="2" min="1" style="1" width="2.71"/>
    <col collapsed="false" customWidth="true" hidden="false" outlineLevel="0" max="50" min="3" style="1" width="3.14"/>
    <col collapsed="false" customWidth="true" hidden="false" outlineLevel="0" max="52" min="51" style="1" width="2.71"/>
    <col collapsed="false" customWidth="true" hidden="true" outlineLevel="0" max="58" min="53" style="1" width="9.13"/>
    <col collapsed="false" customWidth="true" hidden="false" outlineLevel="0" max="61" min="59" style="1" width="8.71"/>
    <col collapsed="false" customWidth="true" hidden="false" outlineLevel="0" max="1025" min="62" style="1" width="9.13"/>
  </cols>
  <sheetData>
    <row r="1" customFormat="false" ht="12" hidden="false" customHeight="true" outlineLevel="0" collapsed="false">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customFormat="false" ht="12" hidden="false" customHeight="true" outlineLevel="0" collapsed="false">
      <c r="A2" s="3"/>
      <c r="B2" s="4"/>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6"/>
      <c r="AZ2" s="7"/>
    </row>
    <row r="3" customFormat="false" ht="21.95" hidden="false" customHeight="true" outlineLevel="0" collapsed="false">
      <c r="A3" s="3"/>
      <c r="B3" s="7"/>
      <c r="C3" s="8" t="s">
        <v>0</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3"/>
      <c r="AZ3" s="7"/>
    </row>
    <row r="4" customFormat="false" ht="21.95" hidden="false" customHeight="true" outlineLevel="0" collapsed="false">
      <c r="A4" s="3"/>
      <c r="B4" s="7"/>
      <c r="AY4" s="3"/>
      <c r="AZ4" s="7"/>
    </row>
    <row r="5" customFormat="false" ht="21.95" hidden="false" customHeight="true" outlineLevel="0" collapsed="false">
      <c r="A5" s="3"/>
      <c r="B5" s="7"/>
      <c r="C5" s="9" t="s">
        <v>1</v>
      </c>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t="s">
        <v>2</v>
      </c>
      <c r="AS5" s="9"/>
      <c r="AT5" s="9"/>
      <c r="AU5" s="9"/>
      <c r="AV5" s="9"/>
      <c r="AW5" s="9"/>
      <c r="AX5" s="9"/>
      <c r="AY5" s="3"/>
      <c r="AZ5" s="7"/>
    </row>
    <row r="6" customFormat="false" ht="12.95" hidden="false" customHeight="true" outlineLevel="0" collapsed="false">
      <c r="A6" s="3"/>
      <c r="B6" s="7"/>
      <c r="C6" s="10"/>
      <c r="D6" s="11" t="s">
        <v>3</v>
      </c>
      <c r="E6" s="11"/>
      <c r="F6" s="11"/>
      <c r="G6" s="11"/>
      <c r="H6" s="11"/>
      <c r="I6" s="11"/>
      <c r="J6" s="11"/>
      <c r="K6" s="11"/>
      <c r="L6" s="11"/>
      <c r="M6" s="11"/>
      <c r="P6" s="10"/>
      <c r="Q6" s="11" t="s">
        <v>4</v>
      </c>
      <c r="R6" s="11"/>
      <c r="S6" s="11"/>
      <c r="T6" s="11"/>
      <c r="U6" s="11"/>
      <c r="V6" s="11"/>
      <c r="W6" s="11"/>
      <c r="X6" s="11"/>
      <c r="Y6" s="11"/>
      <c r="Z6" s="11"/>
      <c r="AB6" s="11"/>
      <c r="AE6" s="10"/>
      <c r="AF6" s="11" t="s">
        <v>5</v>
      </c>
      <c r="AG6" s="11"/>
      <c r="AH6" s="11"/>
      <c r="AI6" s="12"/>
      <c r="AK6" s="11"/>
      <c r="AL6" s="11"/>
      <c r="AM6" s="11"/>
      <c r="AN6" s="11"/>
      <c r="AO6" s="11"/>
      <c r="AP6" s="12"/>
      <c r="AR6" s="13"/>
      <c r="AS6" s="11" t="s">
        <v>6</v>
      </c>
      <c r="AT6" s="11"/>
      <c r="AU6" s="11"/>
      <c r="AV6" s="13"/>
      <c r="AW6" s="11" t="s">
        <v>7</v>
      </c>
      <c r="AX6" s="11"/>
      <c r="AY6" s="3"/>
      <c r="AZ6" s="7"/>
    </row>
    <row r="7" customFormat="false" ht="12.95" hidden="false" customHeight="true" outlineLevel="0" collapsed="false">
      <c r="A7" s="3"/>
      <c r="B7" s="7"/>
      <c r="C7" s="10"/>
      <c r="D7" s="11" t="s">
        <v>8</v>
      </c>
      <c r="E7" s="11"/>
      <c r="F7" s="11"/>
      <c r="G7" s="11"/>
      <c r="H7" s="11"/>
      <c r="I7" s="11"/>
      <c r="J7" s="11"/>
      <c r="K7" s="11"/>
      <c r="L7" s="11"/>
      <c r="M7" s="11"/>
      <c r="P7" s="10"/>
      <c r="Q7" s="11" t="s">
        <v>9</v>
      </c>
      <c r="R7" s="11"/>
      <c r="S7" s="11"/>
      <c r="T7" s="11"/>
      <c r="U7" s="11"/>
      <c r="V7" s="11"/>
      <c r="W7" s="11"/>
      <c r="X7" s="11"/>
      <c r="Y7" s="11"/>
      <c r="Z7" s="11"/>
      <c r="AB7" s="11"/>
      <c r="AE7" s="10"/>
      <c r="AF7" s="11" t="s">
        <v>10</v>
      </c>
      <c r="AG7" s="11"/>
      <c r="AH7" s="11"/>
      <c r="AI7" s="11"/>
      <c r="AK7" s="11"/>
      <c r="AL7" s="11"/>
      <c r="AM7" s="11"/>
      <c r="AN7" s="11"/>
      <c r="AO7" s="11"/>
      <c r="AP7" s="11"/>
      <c r="AQ7" s="11"/>
      <c r="AR7" s="11"/>
      <c r="AS7" s="11"/>
      <c r="AT7" s="11"/>
      <c r="AU7" s="11"/>
      <c r="AV7" s="11"/>
      <c r="AW7" s="11"/>
      <c r="AX7" s="11"/>
      <c r="AY7" s="3"/>
      <c r="AZ7" s="7"/>
    </row>
    <row r="8" customFormat="false" ht="12.95" hidden="false" customHeight="true" outlineLevel="0" collapsed="false">
      <c r="A8" s="3"/>
      <c r="B8" s="7"/>
      <c r="C8" s="10"/>
      <c r="D8" s="11" t="s">
        <v>11</v>
      </c>
      <c r="P8" s="10"/>
      <c r="Q8" s="11" t="s">
        <v>12</v>
      </c>
      <c r="AE8" s="10"/>
      <c r="AF8" s="11" t="s">
        <v>13</v>
      </c>
      <c r="AY8" s="3"/>
      <c r="AZ8" s="7"/>
    </row>
    <row r="9" customFormat="false" ht="12.95" hidden="false" customHeight="true" outlineLevel="0" collapsed="false">
      <c r="A9" s="3"/>
      <c r="B9" s="7"/>
      <c r="C9" s="10"/>
      <c r="D9" s="11" t="s">
        <v>14</v>
      </c>
      <c r="P9" s="10"/>
      <c r="Q9" s="11" t="s">
        <v>15</v>
      </c>
      <c r="AE9" s="10"/>
      <c r="AF9" s="11" t="s">
        <v>16</v>
      </c>
      <c r="AY9" s="3"/>
      <c r="AZ9" s="7"/>
    </row>
    <row r="10" customFormat="false" ht="12.95" hidden="false" customHeight="true" outlineLevel="0" collapsed="false">
      <c r="A10" s="3"/>
      <c r="B10" s="7"/>
      <c r="C10" s="10"/>
      <c r="D10" s="11" t="s">
        <v>17</v>
      </c>
      <c r="P10" s="10"/>
      <c r="Q10" s="11" t="s">
        <v>18</v>
      </c>
      <c r="AE10" s="10"/>
      <c r="AF10" s="11" t="s">
        <v>19</v>
      </c>
      <c r="AY10" s="3"/>
      <c r="AZ10" s="7"/>
    </row>
    <row r="11" customFormat="false" ht="12.95" hidden="false" customHeight="true" outlineLevel="0" collapsed="false">
      <c r="A11" s="3"/>
      <c r="B11" s="7"/>
      <c r="C11" s="10"/>
      <c r="D11" s="11" t="s">
        <v>20</v>
      </c>
      <c r="P11" s="10"/>
      <c r="Q11" s="11" t="s">
        <v>21</v>
      </c>
      <c r="AE11" s="10"/>
      <c r="AF11" s="11" t="s">
        <v>22</v>
      </c>
      <c r="AY11" s="3"/>
      <c r="AZ11" s="7"/>
    </row>
    <row r="12" customFormat="false" ht="12.95" hidden="false" customHeight="true" outlineLevel="0" collapsed="false">
      <c r="A12" s="3"/>
      <c r="B12" s="7"/>
      <c r="C12" s="10"/>
      <c r="D12" s="11" t="s">
        <v>23</v>
      </c>
      <c r="P12" s="10"/>
      <c r="Q12" s="11" t="s">
        <v>24</v>
      </c>
      <c r="AE12" s="14"/>
      <c r="AF12" s="11"/>
      <c r="AY12" s="3"/>
      <c r="AZ12" s="7"/>
    </row>
    <row r="13" customFormat="false" ht="21.95" hidden="false" customHeight="true" outlineLevel="0" collapsed="false">
      <c r="A13" s="3"/>
      <c r="B13" s="7"/>
      <c r="AY13" s="3"/>
      <c r="AZ13" s="7"/>
    </row>
    <row r="14" customFormat="false" ht="21.95" hidden="false" customHeight="true" outlineLevel="0" collapsed="false">
      <c r="A14" s="3"/>
      <c r="B14" s="7"/>
      <c r="C14" s="9" t="s">
        <v>25</v>
      </c>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3"/>
      <c r="AZ14" s="7"/>
    </row>
    <row r="15" customFormat="false" ht="12.95" hidden="false" customHeight="true" outlineLevel="0" collapsed="false">
      <c r="A15" s="3"/>
      <c r="B15" s="7"/>
      <c r="C15" s="10"/>
      <c r="D15" s="11" t="s">
        <v>26</v>
      </c>
      <c r="E15" s="11"/>
      <c r="F15" s="11"/>
      <c r="G15" s="11"/>
      <c r="H15" s="11"/>
      <c r="I15" s="11"/>
      <c r="J15" s="11"/>
      <c r="K15" s="11"/>
      <c r="L15" s="11"/>
      <c r="M15" s="11"/>
      <c r="N15" s="15"/>
      <c r="O15" s="16"/>
      <c r="P15" s="10"/>
      <c r="Q15" s="11" t="s">
        <v>27</v>
      </c>
      <c r="R15" s="16"/>
      <c r="S15" s="16"/>
      <c r="T15" s="16"/>
      <c r="U15" s="16"/>
      <c r="V15" s="16"/>
      <c r="W15" s="10"/>
      <c r="X15" s="16"/>
      <c r="Y15" s="16" t="s">
        <v>28</v>
      </c>
      <c r="Z15" s="15"/>
      <c r="AA15" s="16"/>
      <c r="AB15" s="16"/>
      <c r="AC15" s="16"/>
      <c r="AD15" s="16"/>
      <c r="AE15" s="16"/>
      <c r="AF15" s="16"/>
      <c r="AG15" s="16"/>
      <c r="AH15" s="16"/>
      <c r="AI15" s="16"/>
      <c r="AJ15" s="16"/>
      <c r="AK15" s="16"/>
      <c r="AL15" s="16"/>
      <c r="AM15" s="15"/>
      <c r="AN15" s="16"/>
      <c r="AO15" s="16"/>
      <c r="AP15" s="16"/>
      <c r="AQ15" s="16"/>
      <c r="AR15" s="16"/>
      <c r="AS15" s="16"/>
      <c r="AT15" s="16"/>
      <c r="AU15" s="15"/>
      <c r="AV15" s="11"/>
      <c r="AW15" s="11"/>
      <c r="AX15" s="11"/>
      <c r="AY15" s="3"/>
      <c r="AZ15" s="7"/>
    </row>
    <row r="16" customFormat="false" ht="21.95" hidden="false" customHeight="true" outlineLevel="0" collapsed="false">
      <c r="A16" s="3"/>
      <c r="B16" s="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3"/>
      <c r="AZ16" s="7"/>
    </row>
    <row r="17" customFormat="false" ht="21.95" hidden="false" customHeight="true" outlineLevel="0" collapsed="false">
      <c r="A17" s="3"/>
      <c r="B17" s="7"/>
      <c r="C17" s="9" t="s">
        <v>29</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3"/>
      <c r="AZ17" s="7"/>
    </row>
    <row r="18" customFormat="false" ht="21.95" hidden="false" customHeight="true" outlineLevel="0" collapsed="false">
      <c r="A18" s="3"/>
      <c r="B18" s="7"/>
      <c r="C18" s="18" t="s">
        <v>30</v>
      </c>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1"/>
      <c r="AY18" s="3"/>
      <c r="AZ18" s="7"/>
    </row>
    <row r="19" customFormat="false" ht="21.95" hidden="false" customHeight="true" outlineLevel="0" collapsed="false">
      <c r="A19" s="3"/>
      <c r="B19" s="7"/>
      <c r="C19" s="18" t="s">
        <v>31</v>
      </c>
      <c r="D19" s="19"/>
      <c r="E19" s="19"/>
      <c r="F19" s="20"/>
      <c r="G19" s="20"/>
      <c r="H19" s="20"/>
      <c r="I19" s="20"/>
      <c r="J19" s="20"/>
      <c r="K19" s="20"/>
      <c r="L19" s="20"/>
      <c r="M19" s="20"/>
      <c r="N19" s="20"/>
      <c r="O19" s="20"/>
      <c r="P19" s="20"/>
      <c r="Q19" s="20"/>
      <c r="R19" s="20"/>
      <c r="S19" s="22" t="s">
        <v>32</v>
      </c>
      <c r="T19" s="19"/>
      <c r="U19" s="19"/>
      <c r="V19" s="19"/>
      <c r="W19" s="20"/>
      <c r="X19" s="20"/>
      <c r="Y19" s="20"/>
      <c r="Z19" s="20"/>
      <c r="AA19" s="20"/>
      <c r="AB19" s="20"/>
      <c r="AC19" s="20"/>
      <c r="AD19" s="20"/>
      <c r="AE19" s="20"/>
      <c r="AF19" s="20"/>
      <c r="AG19" s="20"/>
      <c r="AH19" s="20"/>
      <c r="AI19" s="22" t="s">
        <v>33</v>
      </c>
      <c r="AJ19" s="19"/>
      <c r="AK19" s="19"/>
      <c r="AL19" s="19"/>
      <c r="AM19" s="19"/>
      <c r="AN19" s="19"/>
      <c r="AO19" s="19"/>
      <c r="AP19" s="20"/>
      <c r="AQ19" s="20"/>
      <c r="AR19" s="20"/>
      <c r="AS19" s="20"/>
      <c r="AT19" s="20"/>
      <c r="AU19" s="20"/>
      <c r="AV19" s="20"/>
      <c r="AW19" s="20"/>
      <c r="AX19" s="21"/>
      <c r="AY19" s="3"/>
      <c r="AZ19" s="7"/>
    </row>
    <row r="20" customFormat="false" ht="21.95" hidden="false" customHeight="true" outlineLevel="0" collapsed="false">
      <c r="A20" s="3"/>
      <c r="B20" s="7"/>
      <c r="C20" s="18" t="s">
        <v>34</v>
      </c>
      <c r="D20" s="19"/>
      <c r="E20" s="19"/>
      <c r="F20" s="20"/>
      <c r="G20" s="20"/>
      <c r="H20" s="20"/>
      <c r="I20" s="20"/>
      <c r="J20" s="20"/>
      <c r="K20" s="20"/>
      <c r="L20" s="20"/>
      <c r="M20" s="20"/>
      <c r="N20" s="20"/>
      <c r="O20" s="20"/>
      <c r="P20" s="20"/>
      <c r="Q20" s="20"/>
      <c r="R20" s="20"/>
      <c r="S20" s="22" t="s">
        <v>35</v>
      </c>
      <c r="T20" s="19"/>
      <c r="U20" s="20"/>
      <c r="V20" s="23"/>
      <c r="W20" s="20"/>
      <c r="X20" s="20"/>
      <c r="Y20" s="20"/>
      <c r="Z20" s="20"/>
      <c r="AA20" s="20"/>
      <c r="AB20" s="20"/>
      <c r="AC20" s="20"/>
      <c r="AD20" s="20"/>
      <c r="AE20" s="20"/>
      <c r="AF20" s="20"/>
      <c r="AG20" s="20"/>
      <c r="AH20" s="20"/>
      <c r="AI20" s="22" t="s">
        <v>36</v>
      </c>
      <c r="AJ20" s="19"/>
      <c r="AK20" s="19"/>
      <c r="AL20" s="19"/>
      <c r="AM20" s="19"/>
      <c r="AN20" s="19"/>
      <c r="AO20" s="20"/>
      <c r="AP20" s="20"/>
      <c r="AQ20" s="20"/>
      <c r="AR20" s="20"/>
      <c r="AS20" s="20"/>
      <c r="AT20" s="20"/>
      <c r="AU20" s="20"/>
      <c r="AV20" s="20"/>
      <c r="AW20" s="20"/>
      <c r="AX20" s="21"/>
      <c r="AY20" s="3"/>
      <c r="AZ20" s="7"/>
    </row>
    <row r="21" customFormat="false" ht="21.95" hidden="false" customHeight="true" outlineLevel="0" collapsed="false">
      <c r="A21" s="3"/>
      <c r="B21" s="7"/>
      <c r="C21" s="18" t="s">
        <v>37</v>
      </c>
      <c r="D21" s="19"/>
      <c r="E21" s="19"/>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2" t="s">
        <v>38</v>
      </c>
      <c r="AJ21" s="19"/>
      <c r="AK21" s="19"/>
      <c r="AL21" s="19"/>
      <c r="AM21" s="19"/>
      <c r="AN21" s="24"/>
      <c r="AO21" s="20"/>
      <c r="AP21" s="20"/>
      <c r="AQ21" s="20"/>
      <c r="AR21" s="20"/>
      <c r="AS21" s="20"/>
      <c r="AT21" s="20"/>
      <c r="AU21" s="20"/>
      <c r="AV21" s="20"/>
      <c r="AW21" s="20"/>
      <c r="AX21" s="21"/>
      <c r="AY21" s="3"/>
      <c r="AZ21" s="7"/>
    </row>
    <row r="22" customFormat="false" ht="21.95" hidden="false" customHeight="true" outlineLevel="0" collapsed="false">
      <c r="A22" s="3"/>
      <c r="B22" s="7"/>
      <c r="C22" s="18" t="s">
        <v>39</v>
      </c>
      <c r="D22" s="19"/>
      <c r="E22" s="19"/>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2" t="s">
        <v>40</v>
      </c>
      <c r="AJ22" s="19"/>
      <c r="AK22" s="19"/>
      <c r="AL22" s="19"/>
      <c r="AM22" s="19"/>
      <c r="AN22" s="20"/>
      <c r="AO22" s="20"/>
      <c r="AP22" s="20"/>
      <c r="AQ22" s="20"/>
      <c r="AR22" s="20"/>
      <c r="AS22" s="20"/>
      <c r="AT22" s="20"/>
      <c r="AU22" s="20"/>
      <c r="AV22" s="20"/>
      <c r="AW22" s="20"/>
      <c r="AX22" s="21"/>
      <c r="AY22" s="3"/>
      <c r="AZ22" s="7"/>
    </row>
    <row r="23" customFormat="false" ht="21.95" hidden="false" customHeight="true" outlineLevel="0" collapsed="false">
      <c r="A23" s="3"/>
      <c r="B23" s="7"/>
      <c r="C23" s="18" t="s">
        <v>41</v>
      </c>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2" t="s">
        <v>42</v>
      </c>
      <c r="AJ23" s="19"/>
      <c r="AK23" s="19"/>
      <c r="AL23" s="20"/>
      <c r="AM23" s="20"/>
      <c r="AN23" s="20"/>
      <c r="AO23" s="20"/>
      <c r="AP23" s="20"/>
      <c r="AQ23" s="20"/>
      <c r="AR23" s="20"/>
      <c r="AS23" s="20"/>
      <c r="AT23" s="20"/>
      <c r="AU23" s="20"/>
      <c r="AV23" s="20"/>
      <c r="AW23" s="20"/>
      <c r="AX23" s="21"/>
      <c r="AY23" s="3"/>
      <c r="AZ23" s="7"/>
    </row>
    <row r="24" customFormat="false" ht="21.95" hidden="false" customHeight="true" outlineLevel="0" collapsed="false">
      <c r="A24" s="3"/>
      <c r="B24" s="7"/>
      <c r="C24" s="18" t="s">
        <v>43</v>
      </c>
      <c r="D24" s="19"/>
      <c r="E24" s="19"/>
      <c r="F24" s="19"/>
      <c r="G24" s="19"/>
      <c r="H24" s="19"/>
      <c r="I24" s="19"/>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1"/>
      <c r="AY24" s="3"/>
      <c r="AZ24" s="7"/>
    </row>
    <row r="25" customFormat="false" ht="11.1" hidden="false" customHeight="true" outlineLevel="0" collapsed="false">
      <c r="A25" s="3"/>
      <c r="B25" s="7"/>
      <c r="C25" s="25" t="s">
        <v>44</v>
      </c>
      <c r="AY25" s="3"/>
      <c r="AZ25" s="7"/>
    </row>
    <row r="26" customFormat="false" ht="11.1" hidden="false" customHeight="true" outlineLevel="0" collapsed="false">
      <c r="A26" s="3"/>
      <c r="B26" s="7"/>
      <c r="C26" s="25" t="s">
        <v>45</v>
      </c>
      <c r="AY26" s="3"/>
      <c r="AZ26" s="7"/>
    </row>
    <row r="27" customFormat="false" ht="11.1" hidden="false" customHeight="true" outlineLevel="0" collapsed="false">
      <c r="A27" s="3"/>
      <c r="B27" s="7"/>
      <c r="C27" s="25" t="s">
        <v>46</v>
      </c>
      <c r="AY27" s="3"/>
      <c r="AZ27" s="7"/>
    </row>
    <row r="28" customFormat="false" ht="21.95" hidden="false" customHeight="true" outlineLevel="0" collapsed="false">
      <c r="A28" s="3"/>
      <c r="B28" s="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3"/>
      <c r="AZ28" s="7"/>
    </row>
    <row r="29" customFormat="false" ht="21.95" hidden="false" customHeight="true" outlineLevel="0" collapsed="false">
      <c r="A29" s="3"/>
      <c r="B29" s="7"/>
      <c r="C29" s="9" t="s">
        <v>47</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3"/>
      <c r="AZ29" s="7"/>
    </row>
    <row r="30" customFormat="false" ht="21.95" hidden="false" customHeight="true" outlineLevel="0" collapsed="false">
      <c r="A30" s="3"/>
      <c r="B30" s="7"/>
      <c r="C30" s="26" t="s">
        <v>48</v>
      </c>
      <c r="D30" s="27"/>
      <c r="E30" s="27"/>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c r="AY30" s="3"/>
      <c r="AZ30" s="7"/>
    </row>
    <row r="31" customFormat="false" ht="21.95" hidden="false" customHeight="true" outlineLevel="0" collapsed="false">
      <c r="A31" s="3"/>
      <c r="B31" s="7"/>
      <c r="C31" s="26" t="s">
        <v>49</v>
      </c>
      <c r="D31" s="27"/>
      <c r="E31" s="27"/>
      <c r="F31" s="30"/>
      <c r="G31" s="30"/>
      <c r="H31" s="30"/>
      <c r="I31" s="30"/>
      <c r="J31" s="30"/>
      <c r="K31" s="30"/>
      <c r="L31" s="30"/>
      <c r="M31" s="30"/>
      <c r="N31" s="30"/>
      <c r="O31" s="30"/>
      <c r="P31" s="30"/>
      <c r="Q31" s="30"/>
      <c r="R31" s="30"/>
      <c r="S31" s="31" t="s">
        <v>50</v>
      </c>
      <c r="T31" s="27"/>
      <c r="U31" s="27"/>
      <c r="V31" s="28"/>
      <c r="W31" s="28"/>
      <c r="X31" s="28"/>
      <c r="Y31" s="28"/>
      <c r="Z31" s="28"/>
      <c r="AA31" s="28"/>
      <c r="AB31" s="28"/>
      <c r="AC31" s="28"/>
      <c r="AD31" s="28"/>
      <c r="AE31" s="28"/>
      <c r="AF31" s="28"/>
      <c r="AG31" s="28"/>
      <c r="AH31" s="28"/>
      <c r="AI31" s="31" t="s">
        <v>51</v>
      </c>
      <c r="AJ31" s="27"/>
      <c r="AK31" s="32"/>
      <c r="AL31" s="32"/>
      <c r="AM31" s="32"/>
      <c r="AN31" s="32"/>
      <c r="AO31" s="32"/>
      <c r="AP31" s="32"/>
      <c r="AQ31" s="32"/>
      <c r="AR31" s="32"/>
      <c r="AS31" s="32"/>
      <c r="AT31" s="32"/>
      <c r="AU31" s="32"/>
      <c r="AV31" s="32"/>
      <c r="AW31" s="32"/>
      <c r="AX31" s="32"/>
      <c r="AY31" s="3"/>
      <c r="AZ31" s="7"/>
    </row>
    <row r="32" customFormat="false" ht="21.95" hidden="false" customHeight="true" outlineLevel="0" collapsed="false">
      <c r="A32" s="3"/>
      <c r="B32" s="7"/>
      <c r="C32" s="26" t="s">
        <v>52</v>
      </c>
      <c r="D32" s="27"/>
      <c r="E32" s="27"/>
      <c r="F32" s="27"/>
      <c r="G32" s="27"/>
      <c r="H32" s="27"/>
      <c r="I32" s="27"/>
      <c r="J32" s="27"/>
      <c r="K32" s="27"/>
      <c r="L32" s="27"/>
      <c r="M32" s="28"/>
      <c r="N32" s="28"/>
      <c r="O32" s="28"/>
      <c r="P32" s="28"/>
      <c r="Q32" s="28"/>
      <c r="R32" s="28"/>
      <c r="S32" s="33"/>
      <c r="T32" s="28"/>
      <c r="U32" s="28"/>
      <c r="V32" s="33"/>
      <c r="W32" s="34"/>
      <c r="X32" s="33"/>
      <c r="Y32" s="31"/>
      <c r="Z32" s="27"/>
      <c r="AA32" s="27"/>
      <c r="AB32" s="35" t="s">
        <v>53</v>
      </c>
      <c r="AC32" s="36"/>
      <c r="AD32" s="36"/>
      <c r="AE32" s="36"/>
      <c r="AF32" s="36"/>
      <c r="AG32" s="36"/>
      <c r="AH32" s="36"/>
      <c r="AI32" s="36"/>
      <c r="AJ32" s="36"/>
      <c r="AK32" s="27"/>
      <c r="AL32" s="31"/>
      <c r="AM32" s="27"/>
      <c r="AN32" s="37"/>
      <c r="AO32" s="35" t="s">
        <v>54</v>
      </c>
      <c r="AP32" s="36"/>
      <c r="AQ32" s="36"/>
      <c r="AR32" s="36"/>
      <c r="AS32" s="36"/>
      <c r="AT32" s="36"/>
      <c r="AU32" s="36"/>
      <c r="AV32" s="36"/>
      <c r="AW32" s="36"/>
      <c r="AX32" s="38"/>
      <c r="AY32" s="3"/>
      <c r="AZ32" s="7"/>
    </row>
    <row r="33" customFormat="false" ht="21.95" hidden="false" customHeight="true" outlineLevel="0" collapsed="false">
      <c r="A33" s="3"/>
      <c r="B33" s="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3"/>
      <c r="AZ33" s="7"/>
    </row>
    <row r="34" customFormat="false" ht="21.95" hidden="false" customHeight="true" outlineLevel="0" collapsed="false">
      <c r="A34" s="3"/>
      <c r="B34" s="7"/>
      <c r="C34" s="9" t="s">
        <v>55</v>
      </c>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t="s">
        <v>56</v>
      </c>
      <c r="AH34" s="9"/>
      <c r="AI34" s="9"/>
      <c r="AJ34" s="9"/>
      <c r="AK34" s="9"/>
      <c r="AL34" s="9"/>
      <c r="AM34" s="9" t="s">
        <v>57</v>
      </c>
      <c r="AN34" s="9"/>
      <c r="AO34" s="9"/>
      <c r="AP34" s="9"/>
      <c r="AQ34" s="9"/>
      <c r="AR34" s="9"/>
      <c r="AS34" s="39" t="s">
        <v>58</v>
      </c>
      <c r="AT34" s="39"/>
      <c r="AU34" s="39"/>
      <c r="AV34" s="39"/>
      <c r="AW34" s="39"/>
      <c r="AX34" s="39"/>
      <c r="AY34" s="3"/>
      <c r="AZ34" s="7"/>
      <c r="BG34" s="40" t="s">
        <v>59</v>
      </c>
      <c r="BH34" s="40" t="s">
        <v>60</v>
      </c>
      <c r="BI34" s="40" t="s">
        <v>61</v>
      </c>
    </row>
    <row r="35" customFormat="false" ht="21.95" hidden="false" customHeight="true" outlineLevel="0" collapsed="false">
      <c r="A35" s="3"/>
      <c r="B35" s="7"/>
      <c r="C35" s="41"/>
      <c r="D35" s="41"/>
      <c r="E35" s="41"/>
      <c r="F35" s="41"/>
      <c r="G35" s="41"/>
      <c r="H35" s="41"/>
      <c r="I35" s="41"/>
      <c r="J35" s="41"/>
      <c r="K35" s="41"/>
      <c r="L35" s="41"/>
      <c r="M35" s="41"/>
      <c r="N35" s="41"/>
      <c r="O35" s="41"/>
      <c r="P35" s="41"/>
      <c r="Q35" s="41"/>
      <c r="R35" s="41"/>
      <c r="S35" s="28"/>
      <c r="T35" s="28"/>
      <c r="U35" s="28"/>
      <c r="V35" s="28"/>
      <c r="W35" s="28"/>
      <c r="X35" s="28"/>
      <c r="Y35" s="28"/>
      <c r="Z35" s="28"/>
      <c r="AA35" s="42"/>
      <c r="AB35" s="42"/>
      <c r="AC35" s="42"/>
      <c r="AD35" s="42"/>
      <c r="AE35" s="42"/>
      <c r="AF35" s="42"/>
      <c r="AG35" s="43"/>
      <c r="AH35" s="43"/>
      <c r="AI35" s="43"/>
      <c r="AJ35" s="43"/>
      <c r="AK35" s="43"/>
      <c r="AL35" s="43"/>
      <c r="AM35" s="43"/>
      <c r="AN35" s="43"/>
      <c r="AO35" s="43"/>
      <c r="AP35" s="43"/>
      <c r="AQ35" s="43"/>
      <c r="AR35" s="43"/>
      <c r="AS35" s="44" t="str">
        <f aca="false">IF(AND(ISBLANK(AG35),ISBLANK(AM35)),"",ROUND(AG35*AM35,2))</f>
        <v/>
      </c>
      <c r="AT35" s="44"/>
      <c r="AU35" s="44"/>
      <c r="AV35" s="44"/>
      <c r="AW35" s="44"/>
      <c r="AX35" s="44"/>
      <c r="AY35" s="3"/>
      <c r="AZ35" s="7"/>
      <c r="BA35" s="1" t="str">
        <f aca="false">IF(OR(C35=Intervalos!$Y$2,C35=Intervalos!$Y$3,C35=Intervalos!$Y$4,C35=Intervalos!$Y$5,C35=Intervalos!$Y$6,C35=Intervalos!$Y$7,C35=Intervalos!$Y$8,C35=Intervalos!$Y$9,C35=Intervalos!$Y$10,C35=Intervalos!$Y$11,C35=Intervalos!$Y$12,C35=Intervalos!$Y$13,C35=Intervalos!$Y$14,C35=Intervalos!$Y$15,C35=Intervalos!$Y$16),"Fazer Pesquisa","Não Fazer Pesquisa")</f>
        <v>Não Fazer Pesquisa</v>
      </c>
      <c r="BB35" s="1" t="str">
        <f aca="false">IF(AND(OR(C35=Intervalos!$Y$3,C35=Intervalos!$Y$4,C35=Intervalos!$Y$6,C35=Intervalos!$Y$8,C35=Intervalos!$Y$10,C35=Intervalos!$Y$12,C35=Intervalos!$Y$14,C35=Intervalos!$Y$16),$AK$31="Brasil"),"Pesquisa Consistente p/ Nacional",IF(AND(OR(C35=Intervalos!$Y$5,C35=Intervalos!$Y$7,C35=Intervalos!$Y$9,C35=Intervalos!$Y$11,C35=Intervalos!$Y$13,C35=Intervalos!$Y$15),$AK$31&lt;&gt;"Brasil"),"Pesquisa Consistente p/ Internacional",IF(C35=Intervalos!$Y$2,"Pesquisa Consistente p/ Adic. Desloc.","Pesquisa Inconsistente")))</f>
        <v>Pesquisa Inconsistente</v>
      </c>
      <c r="BC35" s="1" t="str">
        <f aca="false">IF(AND(BA35="Fazer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35" s="1" t="str">
        <f aca="false">IF(AND(BA35="Fazer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35" s="1" t="e">
        <f aca="false">VLOOKUP(C35,TabelaIndice,2)</f>
        <v>#N/A</v>
      </c>
      <c r="BF35" s="45" t="n">
        <f aca="false">SUMIF($C$35:$R$42,Intervalos!$Y2,$AS$35:$AX$42)</f>
        <v>0</v>
      </c>
      <c r="BG35" s="46" t="str">
        <f aca="false">IF(BA35="Não Fazer Pesquisa","-",IF(AND(BA35="Fazer Pesquisa",BB35="Pesquisa Inconsistente"),"Incons.",IF(AND(BA35="Fazer Pesquisa",BB35="Pesquisa Consistente p/ Nacional"),IF(BC35="Cidade na TabelaDiariasNacionais",VLOOKUP($F$31,TabelaDiariasNacionais,BE35),VLOOKUP("Interior",TabelaDiariasNacionais,BE35)),IF(AND(BA35="Fazer Pesquisa",BB35="Pesquisa Consistente p/ Adic. Desloc."),IF(BC35="Cidade na TabelaDiariasNacionais",VLOOKUP($F$31,TabelaDiariasNacionais,BE35),VLOOKUP("Interior",TabelaDiariasNacionais,BE35)),"-"))))</f>
        <v>-</v>
      </c>
      <c r="BH35" s="46" t="str">
        <f aca="false">IF(OR(BI35="-",BI35="Incons.",BI35="País Desc."),BI35,ROUND(BI35*$H$43,2))</f>
        <v>-</v>
      </c>
      <c r="BI35" s="46" t="str">
        <f aca="false">IF(BA35="Não Fazer Pesquisa","-",IF(AND(BA35="Fazer Pesquisa",BB35="Pesquisa Inconsistente"),"Incons.",IF(AND(BA35="Fazer Pesquisa",BB35="Pesquisa Consistente p/ Internacional"),IF(BD35="País na TabelaDiariasInternacionais",VLOOKUP($AK$31,TabelaDiariasInternacionais,BE35),"País Desc."),"-")))</f>
        <v>-</v>
      </c>
    </row>
    <row r="36" customFormat="false" ht="21.95" hidden="false" customHeight="true" outlineLevel="0" collapsed="false">
      <c r="A36" s="3"/>
      <c r="B36" s="7"/>
      <c r="C36" s="41"/>
      <c r="D36" s="41"/>
      <c r="E36" s="41"/>
      <c r="F36" s="41"/>
      <c r="G36" s="41"/>
      <c r="H36" s="41"/>
      <c r="I36" s="41"/>
      <c r="J36" s="41"/>
      <c r="K36" s="41"/>
      <c r="L36" s="41"/>
      <c r="M36" s="41"/>
      <c r="N36" s="41"/>
      <c r="O36" s="41"/>
      <c r="P36" s="41"/>
      <c r="Q36" s="41"/>
      <c r="R36" s="41"/>
      <c r="S36" s="28"/>
      <c r="T36" s="28"/>
      <c r="U36" s="28"/>
      <c r="V36" s="28"/>
      <c r="W36" s="28"/>
      <c r="X36" s="28"/>
      <c r="Y36" s="28"/>
      <c r="Z36" s="28"/>
      <c r="AA36" s="42"/>
      <c r="AB36" s="42"/>
      <c r="AC36" s="42"/>
      <c r="AD36" s="42"/>
      <c r="AE36" s="42"/>
      <c r="AF36" s="42"/>
      <c r="AG36" s="43"/>
      <c r="AH36" s="43"/>
      <c r="AI36" s="43"/>
      <c r="AJ36" s="43"/>
      <c r="AK36" s="43"/>
      <c r="AL36" s="43"/>
      <c r="AM36" s="43"/>
      <c r="AN36" s="43"/>
      <c r="AO36" s="43"/>
      <c r="AP36" s="43"/>
      <c r="AQ36" s="43"/>
      <c r="AR36" s="43"/>
      <c r="AS36" s="44" t="str">
        <f aca="false">IF(AND(ISBLANK(AG36),ISBLANK(AM36)),"",ROUND(AG36*AM36,2))</f>
        <v/>
      </c>
      <c r="AT36" s="44"/>
      <c r="AU36" s="44"/>
      <c r="AV36" s="44"/>
      <c r="AW36" s="44"/>
      <c r="AX36" s="44"/>
      <c r="AY36" s="3"/>
      <c r="AZ36" s="7"/>
      <c r="BA36" s="1" t="str">
        <f aca="false">IF(OR(C36=Intervalos!$Y$2,C36=Intervalos!$Y$3,C36=Intervalos!$Y$4,C36=Intervalos!$Y$5,C36=Intervalos!$Y$6,C36=Intervalos!$Y$7,C36=Intervalos!$Y$8,C36=Intervalos!$Y$9,C36=Intervalos!$Y$10,C36=Intervalos!$Y$11,C36=Intervalos!$Y$12,C36=Intervalos!$Y$13,C36=Intervalos!$Y$14,C36=Intervalos!$Y$15,C36=Intervalos!$Y$16),"Fazer Pesquisa","Não Fazer Pesquisa")</f>
        <v>Não Fazer Pesquisa</v>
      </c>
      <c r="BB36" s="1" t="str">
        <f aca="false">IF(AND(OR(C36=Intervalos!$Y$3,C36=Intervalos!$Y$4,C36=Intervalos!$Y$6,C36=Intervalos!$Y$8,C36=Intervalos!$Y$10,C36=Intervalos!$Y$12,C36=Intervalos!$Y$14,C36=Intervalos!$Y$16),$AK$31="Brasil"),"Pesquisa Consistente p/ Nacional",IF(AND(OR(C36=Intervalos!$Y$5,C36=Intervalos!$Y$7,C36=Intervalos!$Y$9,C36=Intervalos!$Y$11,C36=Intervalos!$Y$13,C36=Intervalos!$Y$15),$AK$31&lt;&gt;"Brasil"),"Pesquisa Consistente p/ Internacional",IF(C36=Intervalos!$Y$2,"Pesquisa Consistente p/ Adic. Desloc.","Pesquisa Inconsistente")))</f>
        <v>Pesquisa Inconsistente</v>
      </c>
      <c r="BC36" s="1" t="str">
        <f aca="false">IF(AND(BA36="Fazer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36" s="1" t="str">
        <f aca="false">IF(AND(BA36="Fazer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36" s="1" t="e">
        <f aca="false">VLOOKUP(C36,TabelaIndice,2)</f>
        <v>#N/A</v>
      </c>
      <c r="BF36" s="45" t="n">
        <f aca="false">SUMIF($C$35:$R$42,Intervalos!$Y3,$AS$35:$AX$42)</f>
        <v>0</v>
      </c>
      <c r="BG36" s="46" t="str">
        <f aca="false">IF(BA36="Não Fazer Pesquisa","-",IF(AND(BA36="Fazer Pesquisa",BB36="Pesquisa Inconsistente"),"Incons.",IF(AND(BA36="Fazer Pesquisa",BB36="Pesquisa Consistente p/ Nacional"),IF(BC36="Cidade na TabelaDiariasNacionais",VLOOKUP($F$31,TabelaDiariasNacionais,BE36),VLOOKUP("Interior",TabelaDiariasNacionais,BE36)),IF(AND(BA36="Fazer Pesquisa",BB36="Pesquisa Consistente p/ Adic. Desloc."),IF(BC36="Cidade na TabelaDiariasNacionais",VLOOKUP($F$31,TabelaDiariasNacionais,BE36),VLOOKUP("Interior",TabelaDiariasNacionais,BE36)),"-"))))</f>
        <v>-</v>
      </c>
      <c r="BH36" s="46" t="str">
        <f aca="false">IF(OR(BI36="-",BI36="Incons.",BI36="País Desc."),BI36,ROUND(BI36*$H$43,2))</f>
        <v>-</v>
      </c>
      <c r="BI36" s="46" t="str">
        <f aca="false">IF(BA36="Não Fazer Pesquisa","-",IF(AND(BA36="Fazer Pesquisa",BB36="Pesquisa Inconsistente"),"Incons.",IF(AND(BA36="Fazer Pesquisa",BB36="Pesquisa Consistente p/ Internacional"),IF(BD36="País na TabelaDiariasInternacionais",VLOOKUP($AK$31,TabelaDiariasInternacionais,BE36),"País Desc."),"-")))</f>
        <v>-</v>
      </c>
    </row>
    <row r="37" customFormat="false" ht="21.95" hidden="false" customHeight="true" outlineLevel="0" collapsed="false">
      <c r="A37" s="3"/>
      <c r="B37" s="7"/>
      <c r="C37" s="41"/>
      <c r="D37" s="41"/>
      <c r="E37" s="41"/>
      <c r="F37" s="41"/>
      <c r="G37" s="41"/>
      <c r="H37" s="41"/>
      <c r="I37" s="41"/>
      <c r="J37" s="41"/>
      <c r="K37" s="41"/>
      <c r="L37" s="41"/>
      <c r="M37" s="41"/>
      <c r="N37" s="41"/>
      <c r="O37" s="41"/>
      <c r="P37" s="41"/>
      <c r="Q37" s="41"/>
      <c r="R37" s="41"/>
      <c r="S37" s="28"/>
      <c r="T37" s="28"/>
      <c r="U37" s="28"/>
      <c r="V37" s="28"/>
      <c r="W37" s="28"/>
      <c r="X37" s="28"/>
      <c r="Y37" s="28"/>
      <c r="Z37" s="28"/>
      <c r="AA37" s="42"/>
      <c r="AB37" s="42"/>
      <c r="AC37" s="42"/>
      <c r="AD37" s="42"/>
      <c r="AE37" s="42"/>
      <c r="AF37" s="42"/>
      <c r="AG37" s="43"/>
      <c r="AH37" s="43"/>
      <c r="AI37" s="43"/>
      <c r="AJ37" s="43"/>
      <c r="AK37" s="43"/>
      <c r="AL37" s="43"/>
      <c r="AM37" s="43"/>
      <c r="AN37" s="43"/>
      <c r="AO37" s="43"/>
      <c r="AP37" s="43"/>
      <c r="AQ37" s="43"/>
      <c r="AR37" s="43"/>
      <c r="AS37" s="44" t="str">
        <f aca="false">IF(AND(ISBLANK(AG37),ISBLANK(AM37)),"",ROUND(AG37*AM37,2))</f>
        <v/>
      </c>
      <c r="AT37" s="44"/>
      <c r="AU37" s="44"/>
      <c r="AV37" s="44"/>
      <c r="AW37" s="44"/>
      <c r="AX37" s="44"/>
      <c r="AY37" s="3"/>
      <c r="AZ37" s="7"/>
      <c r="BA37" s="1" t="str">
        <f aca="false">IF(OR(C37=Intervalos!$Y$2,C37=Intervalos!$Y$3,C37=Intervalos!$Y$4,C37=Intervalos!$Y$5,C37=Intervalos!$Y$6,C37=Intervalos!$Y$7,C37=Intervalos!$Y$8,C37=Intervalos!$Y$9,C37=Intervalos!$Y$10,C37=Intervalos!$Y$11,C37=Intervalos!$Y$12,C37=Intervalos!$Y$13,C37=Intervalos!$Y$14,C37=Intervalos!$Y$15,C37=Intervalos!$Y$16),"Fazer Pesquisa","Não Fazer Pesquisa")</f>
        <v>Não Fazer Pesquisa</v>
      </c>
      <c r="BB37" s="1" t="str">
        <f aca="false">IF(AND(OR(C37=Intervalos!$Y$3,C37=Intervalos!$Y$4,C37=Intervalos!$Y$6,C37=Intervalos!$Y$8,C37=Intervalos!$Y$10,C37=Intervalos!$Y$12,C37=Intervalos!$Y$14,C37=Intervalos!$Y$16),$AK$31="Brasil"),"Pesquisa Consistente p/ Nacional",IF(AND(OR(C37=Intervalos!$Y$5,C37=Intervalos!$Y$7,C37=Intervalos!$Y$9,C37=Intervalos!$Y$11,C37=Intervalos!$Y$13,C37=Intervalos!$Y$15),$AK$31&lt;&gt;"Brasil"),"Pesquisa Consistente p/ Internacional",IF(C37=Intervalos!$Y$2,"Pesquisa Consistente p/ Adic. Desloc.","Pesquisa Inconsistente")))</f>
        <v>Pesquisa Inconsistente</v>
      </c>
      <c r="BC37" s="1" t="str">
        <f aca="false">IF(AND(BA37="Fazer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37" s="1" t="str">
        <f aca="false">IF(AND(BA37="Fazer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37" s="1" t="e">
        <f aca="false">VLOOKUP(C37,TabelaIndice,2)</f>
        <v>#N/A</v>
      </c>
      <c r="BF37" s="45" t="n">
        <f aca="false">SUMIF($C$35:$R$42,Intervalos!$Y4,$AS$35:$AX$42)</f>
        <v>0</v>
      </c>
      <c r="BG37" s="46" t="str">
        <f aca="false">IF(BA37="Não Fazer Pesquisa","-",IF(AND(BA37="Fazer Pesquisa",BB37="Pesquisa Inconsistente"),"Incons.",IF(AND(BA37="Fazer Pesquisa",BB37="Pesquisa Consistente p/ Nacional"),IF(BC37="Cidade na TabelaDiariasNacionais",VLOOKUP($F$31,TabelaDiariasNacionais,BE37),VLOOKUP("Interior",TabelaDiariasNacionais,BE37)),IF(AND(BA37="Fazer Pesquisa",BB37="Pesquisa Consistente p/ Adic. Desloc."),IF(BC37="Cidade na TabelaDiariasNacionais",VLOOKUP($F$31,TabelaDiariasNacionais,BE37),VLOOKUP("Interior",TabelaDiariasNacionais,BE37)),"-"))))</f>
        <v>-</v>
      </c>
      <c r="BH37" s="46" t="str">
        <f aca="false">IF(OR(BI37="-",BI37="Incons.",BI37="País Desc."),BI37,ROUND(BI37*$H$43,2))</f>
        <v>-</v>
      </c>
      <c r="BI37" s="46" t="str">
        <f aca="false">IF(BA37="Não Fazer Pesquisa","-",IF(AND(BA37="Fazer Pesquisa",BB37="Pesquisa Inconsistente"),"Incons.",IF(AND(BA37="Fazer Pesquisa",BB37="Pesquisa Consistente p/ Internacional"),IF(BD37="País na TabelaDiariasInternacionais",VLOOKUP($AK$31,TabelaDiariasInternacionais,BE37),"País Desc."),"-")))</f>
        <v>-</v>
      </c>
    </row>
    <row r="38" customFormat="false" ht="21.95" hidden="false" customHeight="true" outlineLevel="0" collapsed="false">
      <c r="A38" s="3"/>
      <c r="B38" s="7"/>
      <c r="C38" s="41"/>
      <c r="D38" s="41"/>
      <c r="E38" s="41"/>
      <c r="F38" s="41"/>
      <c r="G38" s="41"/>
      <c r="H38" s="41"/>
      <c r="I38" s="41"/>
      <c r="J38" s="41"/>
      <c r="K38" s="41"/>
      <c r="L38" s="41"/>
      <c r="M38" s="41"/>
      <c r="N38" s="41"/>
      <c r="O38" s="41"/>
      <c r="P38" s="41"/>
      <c r="Q38" s="41"/>
      <c r="R38" s="41"/>
      <c r="S38" s="28"/>
      <c r="T38" s="28"/>
      <c r="U38" s="28"/>
      <c r="V38" s="28"/>
      <c r="W38" s="28"/>
      <c r="X38" s="28"/>
      <c r="Y38" s="28"/>
      <c r="Z38" s="28"/>
      <c r="AA38" s="42"/>
      <c r="AB38" s="42"/>
      <c r="AC38" s="42"/>
      <c r="AD38" s="42"/>
      <c r="AE38" s="42"/>
      <c r="AF38" s="42"/>
      <c r="AG38" s="43"/>
      <c r="AH38" s="43"/>
      <c r="AI38" s="43"/>
      <c r="AJ38" s="43"/>
      <c r="AK38" s="43"/>
      <c r="AL38" s="43"/>
      <c r="AM38" s="43"/>
      <c r="AN38" s="43"/>
      <c r="AO38" s="43"/>
      <c r="AP38" s="43"/>
      <c r="AQ38" s="43"/>
      <c r="AR38" s="43"/>
      <c r="AS38" s="44" t="str">
        <f aca="false">IF(AND(ISBLANK(AG38),ISBLANK(AM38)),"",ROUND(AG38*AM38,2))</f>
        <v/>
      </c>
      <c r="AT38" s="44"/>
      <c r="AU38" s="44"/>
      <c r="AV38" s="44"/>
      <c r="AW38" s="44"/>
      <c r="AX38" s="44"/>
      <c r="AY38" s="3"/>
      <c r="AZ38" s="7"/>
      <c r="BA38" s="1" t="str">
        <f aca="false">IF(OR(C38=Intervalos!$Y$2,C38=Intervalos!$Y$3,C38=Intervalos!$Y$4,C38=Intervalos!$Y$5,C38=Intervalos!$Y$6,C38=Intervalos!$Y$7,C38=Intervalos!$Y$8,C38=Intervalos!$Y$9,C38=Intervalos!$Y$10,C38=Intervalos!$Y$11,C38=Intervalos!$Y$12,C38=Intervalos!$Y$13,C38=Intervalos!$Y$14,C38=Intervalos!$Y$15,C38=Intervalos!$Y$16),"Fazer Pesquisa","Não Fazer Pesquisa")</f>
        <v>Não Fazer Pesquisa</v>
      </c>
      <c r="BB38" s="1" t="str">
        <f aca="false">IF(AND(OR(C38=Intervalos!$Y$3,C38=Intervalos!$Y$4,C38=Intervalos!$Y$6,C38=Intervalos!$Y$8,C38=Intervalos!$Y$10,C38=Intervalos!$Y$12,C38=Intervalos!$Y$14,C38=Intervalos!$Y$16),$AK$31="Brasil"),"Pesquisa Consistente p/ Nacional",IF(AND(OR(C38=Intervalos!$Y$5,C38=Intervalos!$Y$7,C38=Intervalos!$Y$9,C38=Intervalos!$Y$11,C38=Intervalos!$Y$13,C38=Intervalos!$Y$15),$AK$31&lt;&gt;"Brasil"),"Pesquisa Consistente p/ Internacional",IF(C38=Intervalos!$Y$2,"Pesquisa Consistente p/ Adic. Desloc.","Pesquisa Inconsistente")))</f>
        <v>Pesquisa Inconsistente</v>
      </c>
      <c r="BC38" s="1" t="str">
        <f aca="false">IF(AND(BA38="Fazer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38" s="1" t="str">
        <f aca="false">IF(AND(BA38="Fazer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38" s="1" t="e">
        <f aca="false">VLOOKUP(C38,TabelaIndice,2)</f>
        <v>#N/A</v>
      </c>
      <c r="BF38" s="45" t="n">
        <f aca="false">SUMIF($C$35:$R$42,Intervalos!$Y5,$AS$35:$AX$42)</f>
        <v>0</v>
      </c>
      <c r="BG38" s="46" t="str">
        <f aca="false">IF(BA38="Não Fazer Pesquisa","-",IF(AND(BA38="Fazer Pesquisa",BB38="Pesquisa Inconsistente"),"Incons.",IF(AND(BA38="Fazer Pesquisa",BB38="Pesquisa Consistente p/ Nacional"),IF(BC38="Cidade na TabelaDiariasNacionais",VLOOKUP($F$31,TabelaDiariasNacionais,BE38),VLOOKUP("Interior",TabelaDiariasNacionais,BE38)),IF(AND(BA38="Fazer Pesquisa",BB38="Pesquisa Consistente p/ Adic. Desloc."),IF(BC38="Cidade na TabelaDiariasNacionais",VLOOKUP($F$31,TabelaDiariasNacionais,BE38),VLOOKUP("Interior",TabelaDiariasNacionais,BE38)),"-"))))</f>
        <v>-</v>
      </c>
      <c r="BH38" s="46" t="str">
        <f aca="false">IF(OR(BI38="-",BI38="Incons.",BI38="País Desc."),BI38,ROUND(BI38*$H$43,2))</f>
        <v>-</v>
      </c>
      <c r="BI38" s="46" t="str">
        <f aca="false">IF(BA38="Não Fazer Pesquisa","-",IF(AND(BA38="Fazer Pesquisa",BB38="Pesquisa Inconsistente"),"Incons.",IF(AND(BA38="Fazer Pesquisa",BB38="Pesquisa Consistente p/ Internacional"),IF(BD38="País na TabelaDiariasInternacionais",VLOOKUP($AK$31,TabelaDiariasInternacionais,BE38),"País Desc."),"-")))</f>
        <v>-</v>
      </c>
    </row>
    <row r="39" customFormat="false" ht="21.95" hidden="false" customHeight="true" outlineLevel="0" collapsed="false">
      <c r="A39" s="3"/>
      <c r="B39" s="7"/>
      <c r="C39" s="41"/>
      <c r="D39" s="41"/>
      <c r="E39" s="41"/>
      <c r="F39" s="41"/>
      <c r="G39" s="41"/>
      <c r="H39" s="41"/>
      <c r="I39" s="41"/>
      <c r="J39" s="41"/>
      <c r="K39" s="41"/>
      <c r="L39" s="41"/>
      <c r="M39" s="41"/>
      <c r="N39" s="41"/>
      <c r="O39" s="41"/>
      <c r="P39" s="41"/>
      <c r="Q39" s="41"/>
      <c r="R39" s="41"/>
      <c r="S39" s="28"/>
      <c r="T39" s="28"/>
      <c r="U39" s="28"/>
      <c r="V39" s="28"/>
      <c r="W39" s="28"/>
      <c r="X39" s="28"/>
      <c r="Y39" s="28"/>
      <c r="Z39" s="28"/>
      <c r="AA39" s="42"/>
      <c r="AB39" s="42"/>
      <c r="AC39" s="42"/>
      <c r="AD39" s="42"/>
      <c r="AE39" s="42"/>
      <c r="AF39" s="42"/>
      <c r="AG39" s="43"/>
      <c r="AH39" s="43"/>
      <c r="AI39" s="43"/>
      <c r="AJ39" s="43"/>
      <c r="AK39" s="43"/>
      <c r="AL39" s="43"/>
      <c r="AM39" s="43"/>
      <c r="AN39" s="43"/>
      <c r="AO39" s="43"/>
      <c r="AP39" s="43"/>
      <c r="AQ39" s="43"/>
      <c r="AR39" s="43"/>
      <c r="AS39" s="44" t="str">
        <f aca="false">IF(AND(ISBLANK(AG39),ISBLANK(AM39)),"",ROUND(AG39*AM39,2))</f>
        <v/>
      </c>
      <c r="AT39" s="44"/>
      <c r="AU39" s="44"/>
      <c r="AV39" s="44"/>
      <c r="AW39" s="44"/>
      <c r="AX39" s="44"/>
      <c r="AY39" s="3"/>
      <c r="AZ39" s="7"/>
      <c r="BA39" s="1" t="str">
        <f aca="false">IF(OR(C39=Intervalos!$Y$2,C39=Intervalos!$Y$3,C39=Intervalos!$Y$4,C39=Intervalos!$Y$5,C39=Intervalos!$Y$6,C39=Intervalos!$Y$7,C39=Intervalos!$Y$8,C39=Intervalos!$Y$9,C39=Intervalos!$Y$10,C39=Intervalos!$Y$11,C39=Intervalos!$Y$12,C39=Intervalos!$Y$13,C39=Intervalos!$Y$14,C39=Intervalos!$Y$15,C39=Intervalos!$Y$16),"Fazer Pesquisa","Não Fazer Pesquisa")</f>
        <v>Não Fazer Pesquisa</v>
      </c>
      <c r="BB39" s="1" t="str">
        <f aca="false">IF(AND(OR(C39=Intervalos!$Y$3,C39=Intervalos!$Y$4,C39=Intervalos!$Y$6,C39=Intervalos!$Y$8,C39=Intervalos!$Y$10,C39=Intervalos!$Y$12,C39=Intervalos!$Y$14,C39=Intervalos!$Y$16),$AK$31="Brasil"),"Pesquisa Consistente p/ Nacional",IF(AND(OR(C39=Intervalos!$Y$5,C39=Intervalos!$Y$7,C39=Intervalos!$Y$9,C39=Intervalos!$Y$11,C39=Intervalos!$Y$13,C39=Intervalos!$Y$15),$AK$31&lt;&gt;"Brasil"),"Pesquisa Consistente p/ Internacional",IF(C39=Intervalos!$Y$2,"Pesquisa Consistente p/ Adic. Desloc.","Pesquisa Inconsistente")))</f>
        <v>Pesquisa Inconsistente</v>
      </c>
      <c r="BC39" s="1" t="str">
        <f aca="false">IF(AND(BA39="Fazer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39" s="1" t="str">
        <f aca="false">IF(AND(BA39="Fazer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39" s="1" t="e">
        <f aca="false">VLOOKUP(C39,TabelaIndice,2)</f>
        <v>#N/A</v>
      </c>
      <c r="BF39" s="45" t="n">
        <f aca="false">SUMIF($C$35:$R$42,Intervalos!$Y6,$AS$35:$AX$42)</f>
        <v>0</v>
      </c>
      <c r="BG39" s="46" t="str">
        <f aca="false">IF(BA39="Não Fazer Pesquisa","-",IF(AND(BA39="Fazer Pesquisa",BB39="Pesquisa Inconsistente"),"Incons.",IF(AND(BA39="Fazer Pesquisa",BB39="Pesquisa Consistente p/ Nacional"),IF(BC39="Cidade na TabelaDiariasNacionais",VLOOKUP($F$31,TabelaDiariasNacionais,BE39),VLOOKUP("Interior",TabelaDiariasNacionais,BE39)),IF(AND(BA39="Fazer Pesquisa",BB39="Pesquisa Consistente p/ Adic. Desloc."),IF(BC39="Cidade na TabelaDiariasNacionais",VLOOKUP($F$31,TabelaDiariasNacionais,BE39),VLOOKUP("Interior",TabelaDiariasNacionais,BE39)),"-"))))</f>
        <v>-</v>
      </c>
      <c r="BH39" s="46" t="str">
        <f aca="false">IF(OR(BI39="-",BI39="Incons.",BI39="País Desc."),BI39,ROUND(BI39*$H$43,2))</f>
        <v>-</v>
      </c>
      <c r="BI39" s="46" t="str">
        <f aca="false">IF(BA39="Não Fazer Pesquisa","-",IF(AND(BA39="Fazer Pesquisa",BB39="Pesquisa Inconsistente"),"Incons.",IF(AND(BA39="Fazer Pesquisa",BB39="Pesquisa Consistente p/ Internacional"),IF(BD39="País na TabelaDiariasInternacionais",VLOOKUP($AK$31,TabelaDiariasInternacionais,BE39),"País Desc."),"-")))</f>
        <v>-</v>
      </c>
    </row>
    <row r="40" customFormat="false" ht="21.95" hidden="false" customHeight="true" outlineLevel="0" collapsed="false">
      <c r="A40" s="3"/>
      <c r="B40" s="7"/>
      <c r="C40" s="41"/>
      <c r="D40" s="41"/>
      <c r="E40" s="41"/>
      <c r="F40" s="41"/>
      <c r="G40" s="41"/>
      <c r="H40" s="41"/>
      <c r="I40" s="41"/>
      <c r="J40" s="41"/>
      <c r="K40" s="41"/>
      <c r="L40" s="41"/>
      <c r="M40" s="41"/>
      <c r="N40" s="41"/>
      <c r="O40" s="41"/>
      <c r="P40" s="41"/>
      <c r="Q40" s="41"/>
      <c r="R40" s="41"/>
      <c r="S40" s="28"/>
      <c r="T40" s="28"/>
      <c r="U40" s="28"/>
      <c r="V40" s="28"/>
      <c r="W40" s="28"/>
      <c r="X40" s="28"/>
      <c r="Y40" s="28"/>
      <c r="Z40" s="28"/>
      <c r="AA40" s="42"/>
      <c r="AB40" s="42"/>
      <c r="AC40" s="42"/>
      <c r="AD40" s="42"/>
      <c r="AE40" s="42"/>
      <c r="AF40" s="42"/>
      <c r="AG40" s="43"/>
      <c r="AH40" s="43"/>
      <c r="AI40" s="43"/>
      <c r="AJ40" s="43"/>
      <c r="AK40" s="43"/>
      <c r="AL40" s="43"/>
      <c r="AM40" s="43"/>
      <c r="AN40" s="43"/>
      <c r="AO40" s="43"/>
      <c r="AP40" s="43"/>
      <c r="AQ40" s="43"/>
      <c r="AR40" s="43"/>
      <c r="AS40" s="44" t="str">
        <f aca="false">IF(AND(ISBLANK(AG40),ISBLANK(AM40)),"",ROUND(AG40*AM40,2))</f>
        <v/>
      </c>
      <c r="AT40" s="44"/>
      <c r="AU40" s="44"/>
      <c r="AV40" s="44"/>
      <c r="AW40" s="44"/>
      <c r="AX40" s="44"/>
      <c r="AY40" s="3"/>
      <c r="AZ40" s="7"/>
      <c r="BA40" s="1" t="str">
        <f aca="false">IF(OR(C40=Intervalos!$Y$2,C40=Intervalos!$Y$3,C40=Intervalos!$Y$4,C40=Intervalos!$Y$5,C40=Intervalos!$Y$6,C40=Intervalos!$Y$7,C40=Intervalos!$Y$8,C40=Intervalos!$Y$9,C40=Intervalos!$Y$10,C40=Intervalos!$Y$11,C40=Intervalos!$Y$12,C40=Intervalos!$Y$13,C40=Intervalos!$Y$14,C40=Intervalos!$Y$15,C40=Intervalos!$Y$16),"Fazer Pesquisa","Não Fazer Pesquisa")</f>
        <v>Não Fazer Pesquisa</v>
      </c>
      <c r="BB40" s="1" t="str">
        <f aca="false">IF(AND(OR(C40=Intervalos!$Y$3,C40=Intervalos!$Y$4,C40=Intervalos!$Y$6,C40=Intervalos!$Y$8,C40=Intervalos!$Y$10,C40=Intervalos!$Y$12,C40=Intervalos!$Y$14,C40=Intervalos!$Y$16),$AK$31="Brasil"),"Pesquisa Consistente p/ Nacional",IF(AND(OR(C40=Intervalos!$Y$5,C40=Intervalos!$Y$7,C40=Intervalos!$Y$9,C40=Intervalos!$Y$11,C40=Intervalos!$Y$13,C40=Intervalos!$Y$15),$AK$31&lt;&gt;"Brasil"),"Pesquisa Consistente p/ Internacional",IF(C40=Intervalos!$Y$2,"Pesquisa Consistente p/ Adic. Desloc.","Pesquisa Inconsistente")))</f>
        <v>Pesquisa Inconsistente</v>
      </c>
      <c r="BC40" s="1" t="str">
        <f aca="false">IF(AND(BA40="Fazer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40" s="1" t="str">
        <f aca="false">IF(AND(BA40="Fazer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40" s="1" t="e">
        <f aca="false">VLOOKUP(C40,TabelaIndice,2)</f>
        <v>#N/A</v>
      </c>
      <c r="BF40" s="45" t="n">
        <f aca="false">SUMIF($C$35:$R$42,Intervalos!$Y7,$AS$35:$AX$42)</f>
        <v>0</v>
      </c>
      <c r="BG40" s="46" t="str">
        <f aca="false">IF(BA40="Não Fazer Pesquisa","-",IF(AND(BA40="Fazer Pesquisa",BB40="Pesquisa Inconsistente"),"Incons.",IF(AND(BA40="Fazer Pesquisa",BB40="Pesquisa Consistente p/ Nacional"),IF(BC40="Cidade na TabelaDiariasNacionais",VLOOKUP($F$31,TabelaDiariasNacionais,BE40),VLOOKUP("Interior",TabelaDiariasNacionais,BE40)),IF(AND(BA40="Fazer Pesquisa",BB40="Pesquisa Consistente p/ Adic. Desloc."),IF(BC40="Cidade na TabelaDiariasNacionais",VLOOKUP($F$31,TabelaDiariasNacionais,BE40),VLOOKUP("Interior",TabelaDiariasNacionais,BE40)),"-"))))</f>
        <v>-</v>
      </c>
      <c r="BH40" s="46" t="str">
        <f aca="false">IF(OR(BI40="-",BI40="Incons.",BI40="País Desc."),BI40,ROUND(BI40*$H$43,2))</f>
        <v>-</v>
      </c>
      <c r="BI40" s="46" t="str">
        <f aca="false">IF(BA40="Não Fazer Pesquisa","-",IF(AND(BA40="Fazer Pesquisa",BB40="Pesquisa Inconsistente"),"Incons.",IF(AND(BA40="Fazer Pesquisa",BB40="Pesquisa Consistente p/ Internacional"),IF(BD40="País na TabelaDiariasInternacionais",VLOOKUP($AK$31,TabelaDiariasInternacionais,BE40),"País Desc."),"-")))</f>
        <v>-</v>
      </c>
    </row>
    <row r="41" customFormat="false" ht="21.95" hidden="false" customHeight="true" outlineLevel="0" collapsed="false">
      <c r="A41" s="3"/>
      <c r="B41" s="7"/>
      <c r="C41" s="41"/>
      <c r="D41" s="41"/>
      <c r="E41" s="41"/>
      <c r="F41" s="41"/>
      <c r="G41" s="41"/>
      <c r="H41" s="41"/>
      <c r="I41" s="41"/>
      <c r="J41" s="41"/>
      <c r="K41" s="41"/>
      <c r="L41" s="41"/>
      <c r="M41" s="41"/>
      <c r="N41" s="41"/>
      <c r="O41" s="41"/>
      <c r="P41" s="41"/>
      <c r="Q41" s="41"/>
      <c r="R41" s="41"/>
      <c r="S41" s="28"/>
      <c r="T41" s="28"/>
      <c r="U41" s="28"/>
      <c r="V41" s="28"/>
      <c r="W41" s="28"/>
      <c r="X41" s="28"/>
      <c r="Y41" s="28"/>
      <c r="Z41" s="28"/>
      <c r="AA41" s="42"/>
      <c r="AB41" s="42"/>
      <c r="AC41" s="42"/>
      <c r="AD41" s="42"/>
      <c r="AE41" s="42"/>
      <c r="AF41" s="42"/>
      <c r="AG41" s="43"/>
      <c r="AH41" s="43"/>
      <c r="AI41" s="43"/>
      <c r="AJ41" s="43"/>
      <c r="AK41" s="43"/>
      <c r="AL41" s="43"/>
      <c r="AM41" s="43"/>
      <c r="AN41" s="43"/>
      <c r="AO41" s="43"/>
      <c r="AP41" s="43"/>
      <c r="AQ41" s="43"/>
      <c r="AR41" s="43"/>
      <c r="AS41" s="44" t="str">
        <f aca="false">IF(AND(ISBLANK(AG41),ISBLANK(AM41)),"",ROUND(AG41*AM41,2))</f>
        <v/>
      </c>
      <c r="AT41" s="44"/>
      <c r="AU41" s="44"/>
      <c r="AV41" s="44"/>
      <c r="AW41" s="44"/>
      <c r="AX41" s="44"/>
      <c r="AY41" s="3"/>
      <c r="AZ41" s="7"/>
      <c r="BA41" s="1" t="str">
        <f aca="false">IF(OR(C41=Intervalos!$Y$2,C41=Intervalos!$Y$3,C41=Intervalos!$Y$4,C41=Intervalos!$Y$5,C41=Intervalos!$Y$6,C41=Intervalos!$Y$7,C41=Intervalos!$Y$8,C41=Intervalos!$Y$9,C41=Intervalos!$Y$10,C41=Intervalos!$Y$11,C41=Intervalos!$Y$12,C41=Intervalos!$Y$13,C41=Intervalos!$Y$14,C41=Intervalos!$Y$15,C41=Intervalos!$Y$16),"Fazer Pesquisa","Não Fazer Pesquisa")</f>
        <v>Não Fazer Pesquisa</v>
      </c>
      <c r="BB41" s="1" t="str">
        <f aca="false">IF(AND(OR(C41=Intervalos!$Y$3,C41=Intervalos!$Y$4,C41=Intervalos!$Y$6,C41=Intervalos!$Y$8,C41=Intervalos!$Y$10,C41=Intervalos!$Y$12,C41=Intervalos!$Y$14,C41=Intervalos!$Y$16),$AK$31="Brasil"),"Pesquisa Consistente p/ Nacional",IF(AND(OR(C41=Intervalos!$Y$5,C41=Intervalos!$Y$7,C41=Intervalos!$Y$9,C41=Intervalos!$Y$11,C41=Intervalos!$Y$13,C41=Intervalos!$Y$15),$AK$31&lt;&gt;"Brasil"),"Pesquisa Consistente p/ Internacional",IF(C41=Intervalos!$Y$2,"Pesquisa Consistente p/ Adic. Desloc.","Pesquisa Inconsistente")))</f>
        <v>Pesquisa Inconsistente</v>
      </c>
      <c r="BC41" s="1" t="str">
        <f aca="false">IF(AND(BA41="Fazer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41" s="1" t="str">
        <f aca="false">IF(AND(BA41="Fazer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41" s="1" t="e">
        <f aca="false">VLOOKUP(C41,TabelaIndice,2)</f>
        <v>#N/A</v>
      </c>
      <c r="BF41" s="45" t="n">
        <f aca="false">SUMIF($C$35:$R$42,Intervalos!$Y8,$AS$35:$AX$42)</f>
        <v>0</v>
      </c>
      <c r="BG41" s="46" t="str">
        <f aca="false">IF(BA41="Não Fazer Pesquisa","-",IF(AND(BA41="Fazer Pesquisa",BB41="Pesquisa Inconsistente"),"Incons.",IF(AND(BA41="Fazer Pesquisa",BB41="Pesquisa Consistente p/ Nacional"),IF(BC41="Cidade na TabelaDiariasNacionais",VLOOKUP($F$31,TabelaDiariasNacionais,BE41),VLOOKUP("Interior",TabelaDiariasNacionais,BE41)),IF(AND(BA41="Fazer Pesquisa",BB41="Pesquisa Consistente p/ Adic. Desloc."),IF(BC41="Cidade na TabelaDiariasNacionais",VLOOKUP($F$31,TabelaDiariasNacionais,BE41),VLOOKUP("Interior",TabelaDiariasNacionais,BE41)),"-"))))</f>
        <v>-</v>
      </c>
      <c r="BH41" s="46" t="str">
        <f aca="false">IF(OR(BI41="-",BI41="Incons.",BI41="País Desc."),BI41,ROUND(BI41*$H$43,2))</f>
        <v>-</v>
      </c>
      <c r="BI41" s="46" t="str">
        <f aca="false">IF(BA41="Não Fazer Pesquisa","-",IF(AND(BA41="Fazer Pesquisa",BB41="Pesquisa Inconsistente"),"Incons.",IF(AND(BA41="Fazer Pesquisa",BB41="Pesquisa Consistente p/ Internacional"),IF(BD41="País na TabelaDiariasInternacionais",VLOOKUP($AK$31,TabelaDiariasInternacionais,BE41),"País Desc."),"-")))</f>
        <v>-</v>
      </c>
    </row>
    <row r="42" customFormat="false" ht="21.95" hidden="false" customHeight="true" outlineLevel="0" collapsed="false">
      <c r="A42" s="3"/>
      <c r="B42" s="7"/>
      <c r="C42" s="41"/>
      <c r="D42" s="41"/>
      <c r="E42" s="41"/>
      <c r="F42" s="41"/>
      <c r="G42" s="41"/>
      <c r="H42" s="41"/>
      <c r="I42" s="41"/>
      <c r="J42" s="41"/>
      <c r="K42" s="41"/>
      <c r="L42" s="41"/>
      <c r="M42" s="41"/>
      <c r="N42" s="41"/>
      <c r="O42" s="41"/>
      <c r="P42" s="41"/>
      <c r="Q42" s="41"/>
      <c r="R42" s="41"/>
      <c r="S42" s="28"/>
      <c r="T42" s="28"/>
      <c r="U42" s="28"/>
      <c r="V42" s="28"/>
      <c r="W42" s="28"/>
      <c r="X42" s="28"/>
      <c r="Y42" s="28"/>
      <c r="Z42" s="28"/>
      <c r="AA42" s="42"/>
      <c r="AB42" s="42"/>
      <c r="AC42" s="42"/>
      <c r="AD42" s="42"/>
      <c r="AE42" s="42"/>
      <c r="AF42" s="42"/>
      <c r="AG42" s="43"/>
      <c r="AH42" s="43"/>
      <c r="AI42" s="43"/>
      <c r="AJ42" s="43"/>
      <c r="AK42" s="43"/>
      <c r="AL42" s="43"/>
      <c r="AM42" s="43"/>
      <c r="AN42" s="43"/>
      <c r="AO42" s="43"/>
      <c r="AP42" s="43"/>
      <c r="AQ42" s="43"/>
      <c r="AR42" s="43"/>
      <c r="AS42" s="44" t="str">
        <f aca="false">IF(AND(ISBLANK(AG42),ISBLANK(AM42)),"",ROUND(AG42*AM42,2))</f>
        <v/>
      </c>
      <c r="AT42" s="44"/>
      <c r="AU42" s="44"/>
      <c r="AV42" s="44"/>
      <c r="AW42" s="44"/>
      <c r="AX42" s="44"/>
      <c r="AY42" s="3"/>
      <c r="AZ42" s="7"/>
      <c r="BA42" s="1" t="str">
        <f aca="false">IF(OR(C42=Intervalos!$Y$2,C42=Intervalos!$Y$3,C42=Intervalos!$Y$4,C42=Intervalos!$Y$5,C42=Intervalos!$Y$6,C42=Intervalos!$Y$7,C42=Intervalos!$Y$8,C42=Intervalos!$Y$9,C42=Intervalos!$Y$10,C42=Intervalos!$Y$11,C42=Intervalos!$Y$12,C42=Intervalos!$Y$13,C42=Intervalos!$Y$14,C42=Intervalos!$Y$15,C42=Intervalos!$Y$16),"Fazer Pesquisa","Não Fazer Pesquisa")</f>
        <v>Não Fazer Pesquisa</v>
      </c>
      <c r="BB42" s="1" t="str">
        <f aca="false">IF(AND(OR(C42=Intervalos!$Y$3,C42=Intervalos!$Y$4,C42=Intervalos!$Y$6,C42=Intervalos!$Y$8,C42=Intervalos!$Y$10,C42=Intervalos!$Y$12,C42=Intervalos!$Y$14,C42=Intervalos!$Y$16),$AK$31="Brasil"),"Pesquisa Consistente p/ Nacional",IF(AND(OR(C42=Intervalos!$Y$5,C42=Intervalos!$Y$7,C42=Intervalos!$Y$9,C42=Intervalos!$Y$11,C42=Intervalos!$Y$13,C42=Intervalos!$Y$15),$AK$31&lt;&gt;"Brasil"),"Pesquisa Consistente p/ Internacional",IF(C42=Intervalos!$Y$2,"Pesquisa Consistente p/ Adic. Desloc.","Pesquisa Inconsistente")))</f>
        <v>Pesquisa Inconsistente</v>
      </c>
      <c r="BC42" s="1" t="str">
        <f aca="false">IF(AND(BA42="Fazer Pesquisa",$AK$31="Brasil"),IF(OR($F$31=Intervalos!$M$3,$F$31=Intervalos!$M$4,$F$31=Intervalos!$M$5,$F$31=Intervalos!$M$6,$F$31=Intervalos!$M$7,$F$31=Intervalos!$M$8,$F$31=Intervalos!$M$9,$F$31=Intervalos!$M$10,$F$31=Intervalos!$M$11,$F$31=Intervalos!$M$12,$F$31=Intervalos!$M$13,$F$31=Intervalos!$M$14,$F$31=Intervalos!$M$15,$F$31=Intervalos!$M$16,$F$31=Intervalos!$M$17,$F$31=Intervalos!$M$18,$F$31=Intervalos!$M$19,$F$31=Intervalos!$M$20,$F$31=Intervalos!$M$21,$F$31=Intervalos!$M$22,$F$31=Intervalos!$M$23,$F$31=Intervalos!$M$24,$F$31=Intervalos!$M$25,$F$31=Intervalos!$M$26,$F$31=Intervalos!$M$27,$F$31=Intervalos!$M$28,$F$31=Intervalos!$M$29,$F$31=Intervalos!$M$30),"Cidade na TabelaDiariasNacionais","Cidade não localizada na TabelaDiariasNacionais"),"-")</f>
        <v>-</v>
      </c>
      <c r="BD42" s="1" t="str">
        <f aca="false">IF(AND(BA42="Fazer Pesquisa",$AK$31&lt;&gt;"Brasil"),IF(OR($AK$31=Intervalos!$S$3,$AK$31=Intervalos!$S$4,$AK$31=Intervalos!$S$5,$AK$31=Intervalos!$S$6,$AK$31=Intervalos!$S$7,$AK$31=Intervalos!$S$8,$AK$31=Intervalos!$S$9,$AK$31=Intervalos!$S$10,$AK$31=Intervalos!$S$11,$AK$31=Intervalos!$S$12,$AK$31=Intervalos!$S$13,$AK$31=Intervalos!$S$14,$AK$31=Intervalos!$S$15,$AK$31=Intervalos!$S$16,$AK$31=Intervalos!$S$17,$AK$31=Intervalos!$S$18,$AK$31=Intervalos!$S$19,$AK$31=Intervalos!$S$20,$AK$31=Intervalos!$S$21,$AK$31=Intervalos!$S$22,$AK$31=Intervalos!$S$23,$AK$31=Intervalos!$S$24,$AK$31=Intervalos!$S$25,$AK$31=Intervalos!$S$26,$AK$31=Intervalos!$S$27,$AK$31=Intervalos!$S$28,$AK$31=Intervalos!$S$29,$AK$31=Intervalos!$S$30,$AK$31=Intervalos!$S$31,$AK$31=Intervalos!$S$32,$AK$31=Intervalos!$S$33,$AK$31=Intervalos!$S$34,$AK$31=Intervalos!$S$35,$AK$31=Intervalos!$S$36,$AK$31=Intervalos!$S$37,$AK$31=Intervalos!$S$38,$AK$31=Intervalos!$S$39,$AK$31=Intervalos!$S$40,$AK$31=Intervalos!$S$41,$AK$31=Intervalos!$S$42,$AK$31=Intervalos!$S$43,$AK$31=Intervalos!$S$44,$AK$31=Intervalos!$S$45,$AK$31=Intervalos!$S$46,$AK$31=Intervalos!$S$47,$AK$31=Intervalos!$S$48,$AK$31=Intervalos!$S$49,$AK$31=Intervalos!$S$50,$AK$31=Intervalos!$S$51,$AK$31=Intervalos!$S$52,$AK$31=Intervalos!$S$53,$AK$31=Intervalos!$S$54,$AK$31=Intervalos!$S$55,$AK$31=Intervalos!$S$56,$AK$31=Intervalos!$S$57,$AK$31=Intervalos!$S$58,$AK$31=Intervalos!$S$59,$AK$31=Intervalos!$S$60,$AK$31=Intervalos!$S$61,$AK$31=Intervalos!$S$62,$AK$31=Intervalos!$S$63,$AK$31=Intervalos!$S$64,$AK$31=Intervalos!$S$65,$AK$31=Intervalos!$S$66,$AK$31=Intervalos!$S$67,$AK$31=Intervalos!$S$68,$AK$31=Intervalos!$S$69,$AK$31=Intervalos!$S$70,$AK$31=Intervalos!$S$71,$AK$31=Intervalos!$S$72,$AK$31=Intervalos!$S$73,$AK$31=Intervalos!$S$74,$AK$31=Intervalos!$S$75,$AK$31=Intervalos!$S$76,$AK$31=Intervalos!$S$77,$AK$31=Intervalos!$S$78,$AK$31=Intervalos!$S$79,$AK$31=Intervalos!$S$80,$AK$31=Intervalos!$S$81,$AK$31=Intervalos!$S$82,$AK$31=Intervalos!$S$83,$AK$31=Intervalos!$S$84,$AK$31=Intervalos!$S$85,$AK$31=Intervalos!$S$86,$AK$31=Intervalos!$S$87,$AK$31=Intervalos!$S$88,$AK$31=Intervalos!$S$89,$AK$31=Intervalos!$S$90,$AK$31=Intervalos!$S$91,$AK$31=Intervalos!$S$92,$AK$31=Intervalos!$S$93,$AK$31=Intervalos!$S$94,$AK$31=Intervalos!$S$95,$AK$31=Intervalos!$S$96,$AK$31=Intervalos!$S$97,$AK$31=Intervalos!$S$98,$AK$31=Intervalos!$S$99,$AK$31=Intervalos!$S$100,$AK$31=Intervalos!$S$101,$AK$31=Intervalos!$S$102,$AK$31=Intervalos!$S$103,$AK$31=Intervalos!$S$104,$AK$31=Intervalos!$S$105,$AK$31=Intervalos!$S$106,$AK$31=Intervalos!$S$107,$AK$31=Intervalos!$S$108,$AK$31=Intervalos!$S$109,$AK$31=Intervalos!$S$110,$AK$31=Intervalos!$S$111,$AK$31=Intervalos!$S$112,$AK$31=Intervalos!$S$113,$AK$31=Intervalos!$S$114,$AK$31=Intervalos!$S$115,$AK$31=Intervalos!$S$116,$AK$31=Intervalos!$S$117,$AK$31=Intervalos!$S$118,$AK$31=Intervalos!$S$119,$AK$31=Intervalos!$S$120,$AK$31=Intervalos!$S$121,$AK$31=Intervalos!$S$122,$AK$31=Intervalos!$S$123,$AK$31=Intervalos!$S$124,$AK$31=Intervalos!$S$125,$AK$31=Intervalos!$S$126,$AK$31=Intervalos!$S$127,$AK$31=Intervalos!$S$128,$AK$31=Intervalos!$S$129,$AK$31=Intervalos!$S$130,$AK$31=Intervalos!$S$131,$AK$31=Intervalos!$S$132,$AK$31=Intervalos!$S$133,$AK$31=Intervalos!$S$134,$AK$31=Intervalos!$S$135,$AK$31=Intervalos!$S$136,$AK$31=Intervalos!$S$137,$AK$31=Intervalos!$S$138,$AK$31=Intervalos!$S$139,$AK$31=Intervalos!$S$140,$AK$31=Intervalos!$S$141,$AK$31=Intervalos!$S$142,$AK$31=Intervalos!$S$143,$AK$31=Intervalos!$S$144,$AK$31=Intervalos!$S$145,$AK$31=Intervalos!$S$146,$AK$31=Intervalos!$S$147,$AK$31=Intervalos!$S$148,$AK$31=Intervalos!$S$149,$AK$31=Intervalos!$S$150,$AK$31=Intervalos!$S$151,$AK$31=Intervalos!$S$152,$AK$31=Intervalos!$S$153,$AK$31=Intervalos!$S$154,$AK$31=Intervalos!$S$155,$AK$31=Intervalos!$S$156,$AK$31=Intervalos!$S$157,$AK$31=Intervalos!$S$158,$AK$31=Intervalos!$S$159,$AK$31=Intervalos!$S$160,$AK$31=Intervalos!$S$161,$AK$31=Intervalos!$S$162,$AK$31=Intervalos!$S$163,$AK$31=Intervalos!$S$164,$AK$31=Intervalos!$S$165,$AK$31=Intervalos!$S$166,$AK$31=Intervalos!$S$167,$AK$31=Intervalos!$S$168,$AK$31=Intervalos!$S$169,$AK$31=Intervalos!$S$170,$AK$31=Intervalos!$S$171,$AK$31=Intervalos!$S$172,$AK$31=Intervalos!$S$173,$AK$31=Intervalos!$S$174,$AK$31=Intervalos!$S$175,$AK$31=Intervalos!$S$176,$AK$31=Intervalos!$S$177,$AK$31=Intervalos!$S$178,$AK$31=Intervalos!$S$179,$AK$31=Intervalos!$S$180,$AK$31=Intervalos!$S$181,$AK$31=Intervalos!$S$182,$AK$31=Intervalos!$S$183,$AK$31=Intervalos!$S$184,$AK$31=Intervalos!$S$185,$AK$31=Intervalos!$S$186,$AK$31=Intervalos!$S$187,$AK$31=Intervalos!$S$188,$AK$31=Intervalos!$S$189,$AK$31=Intervalos!$S$190,$AK$31=Intervalos!$S$191,$AK$31=Intervalos!$S$192,$AK$31=Intervalos!$S$193,$AK$31=Intervalos!$S$194,$AK$31=Intervalos!$S$195),"País na TabelaDiariasInternacionais","País não localizado na TabelaDiariasInternacionais"),"-")</f>
        <v>-</v>
      </c>
      <c r="BE42" s="1" t="e">
        <f aca="false">VLOOKUP(C42,TabelaIndice,2)</f>
        <v>#N/A</v>
      </c>
      <c r="BF42" s="45" t="n">
        <f aca="false">SUMIF($C$35:$R$42,Intervalos!$Y9,$AS$35:$AX$42)</f>
        <v>0</v>
      </c>
      <c r="BG42" s="46" t="str">
        <f aca="false">IF(BA42="Não Fazer Pesquisa","-",IF(AND(BA42="Fazer Pesquisa",BB42="Pesquisa Inconsistente"),"Incons.",IF(AND(BA42="Fazer Pesquisa",BB42="Pesquisa Consistente p/ Nacional"),IF(BC42="Cidade na TabelaDiariasNacionais",VLOOKUP($F$31,TabelaDiariasNacionais,BE42),VLOOKUP("Interior",TabelaDiariasNacionais,BE42)),IF(AND(BA42="Fazer Pesquisa",BB42="Pesquisa Consistente p/ Adic. Desloc."),IF(BC42="Cidade na TabelaDiariasNacionais",VLOOKUP($F$31,TabelaDiariasNacionais,BE42),VLOOKUP("Interior",TabelaDiariasNacionais,BE42)),"-"))))</f>
        <v>-</v>
      </c>
      <c r="BH42" s="46" t="str">
        <f aca="false">IF(OR(BI42="-",BI42="Incons.",BI42="País Desc."),BI42,ROUND(BI42*$H$43,2))</f>
        <v>-</v>
      </c>
      <c r="BI42" s="46" t="str">
        <f aca="false">IF(BA42="Não Fazer Pesquisa","-",IF(AND(BA42="Fazer Pesquisa",BB42="Pesquisa Inconsistente"),"Incons.",IF(AND(BA42="Fazer Pesquisa",BB42="Pesquisa Consistente p/ Internacional"),IF(BD42="País na TabelaDiariasInternacionais",VLOOKUP($AK$31,TabelaDiariasInternacionais,BE42),"País Desc."),"-")))</f>
        <v>-</v>
      </c>
    </row>
    <row r="43" customFormat="false" ht="21.95" hidden="false" customHeight="true" outlineLevel="0" collapsed="false">
      <c r="A43" s="3"/>
      <c r="B43" s="7"/>
      <c r="C43" s="47" t="s">
        <v>62</v>
      </c>
      <c r="D43" s="47"/>
      <c r="E43" s="47"/>
      <c r="F43" s="47"/>
      <c r="G43" s="47"/>
      <c r="H43" s="48"/>
      <c r="I43" s="48"/>
      <c r="J43" s="48"/>
      <c r="AG43" s="49" t="s">
        <v>63</v>
      </c>
      <c r="AH43" s="49"/>
      <c r="AI43" s="49"/>
      <c r="AJ43" s="49"/>
      <c r="AK43" s="49"/>
      <c r="AL43" s="49"/>
      <c r="AM43" s="49"/>
      <c r="AN43" s="49"/>
      <c r="AO43" s="49"/>
      <c r="AP43" s="49"/>
      <c r="AQ43" s="49"/>
      <c r="AR43" s="49"/>
      <c r="AS43" s="50" t="s">
        <v>64</v>
      </c>
      <c r="AT43" s="50"/>
      <c r="AU43" s="51" t="str">
        <f aca="false">IF(AND(AS35="",AS36="",AS37="",AS38="",AS39="",AS40="",AS41="",AS42=""),"",SUM($BF$35:$BF$54))</f>
        <v/>
      </c>
      <c r="AV43" s="51"/>
      <c r="AW43" s="51"/>
      <c r="AX43" s="51"/>
      <c r="AY43" s="3"/>
      <c r="AZ43" s="7"/>
      <c r="BF43" s="45" t="n">
        <f aca="false">SUMIF($C$35:$R$42,Intervalos!$Y10,$AS$35:$AX$42)</f>
        <v>0</v>
      </c>
    </row>
    <row r="44" customFormat="false" ht="21.95" hidden="false" customHeight="true" outlineLevel="0" collapsed="false">
      <c r="A44" s="3"/>
      <c r="B44" s="7"/>
      <c r="C44" s="25"/>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49" t="s">
        <v>65</v>
      </c>
      <c r="AH44" s="49"/>
      <c r="AI44" s="49"/>
      <c r="AJ44" s="49"/>
      <c r="AK44" s="49"/>
      <c r="AL44" s="49"/>
      <c r="AM44" s="49"/>
      <c r="AN44" s="49"/>
      <c r="AO44" s="49"/>
      <c r="AP44" s="49"/>
      <c r="AQ44" s="49"/>
      <c r="AR44" s="49"/>
      <c r="AS44" s="50" t="s">
        <v>64</v>
      </c>
      <c r="AT44" s="50"/>
      <c r="AU44" s="51" t="str">
        <f aca="false">IF(AND(AS35="",AS36="",AS37="",AS38="",AS39="",AS40="",AS41="",AS42=""),"",AU45-AU43)</f>
        <v/>
      </c>
      <c r="AV44" s="51"/>
      <c r="AW44" s="51"/>
      <c r="AX44" s="51"/>
      <c r="AY44" s="3"/>
      <c r="AZ44" s="7"/>
      <c r="BF44" s="45" t="n">
        <f aca="false">SUMIF($C$35:$R$42,Intervalos!$Y11,$AS$35:$AX$42)</f>
        <v>0</v>
      </c>
    </row>
    <row r="45" customFormat="false" ht="21.95" hidden="false" customHeight="true" outlineLevel="0" collapsed="false">
      <c r="A45" s="3"/>
      <c r="B45" s="7"/>
      <c r="C45" s="25"/>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9" t="s">
        <v>66</v>
      </c>
      <c r="AH45" s="9"/>
      <c r="AI45" s="9"/>
      <c r="AJ45" s="9"/>
      <c r="AK45" s="9"/>
      <c r="AL45" s="9"/>
      <c r="AM45" s="9"/>
      <c r="AN45" s="9"/>
      <c r="AO45" s="9"/>
      <c r="AP45" s="9"/>
      <c r="AQ45" s="9"/>
      <c r="AR45" s="9"/>
      <c r="AS45" s="52" t="s">
        <v>64</v>
      </c>
      <c r="AT45" s="52"/>
      <c r="AU45" s="53" t="str">
        <f aca="false">IF(AND(AS35="",AS36="",AS37="",AS38="",AS39="",AS40="",AS41="",AS42=""),"",SUM(AS35:AS42))</f>
        <v/>
      </c>
      <c r="AV45" s="53"/>
      <c r="AW45" s="53"/>
      <c r="AX45" s="53"/>
      <c r="AY45" s="3"/>
      <c r="AZ45" s="7"/>
      <c r="BB45" s="26"/>
      <c r="BC45" s="31" t="s">
        <v>64</v>
      </c>
      <c r="BD45" s="54" t="s">
        <v>67</v>
      </c>
      <c r="BF45" s="45" t="n">
        <f aca="false">SUMIF($C$35:$R$42,Intervalos!$Y12,$AS$35:$AX$42)</f>
        <v>0</v>
      </c>
    </row>
    <row r="46" customFormat="false" ht="11.1" hidden="false" customHeight="true" outlineLevel="0" collapsed="false">
      <c r="A46" s="3"/>
      <c r="B46" s="7"/>
      <c r="C46" s="55" t="s">
        <v>68</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17"/>
      <c r="AJ46" s="17"/>
      <c r="AK46" s="17"/>
      <c r="AL46" s="17"/>
      <c r="AM46" s="17"/>
      <c r="AN46" s="17"/>
      <c r="AO46" s="17"/>
      <c r="AP46" s="17"/>
      <c r="AQ46" s="17"/>
      <c r="AR46" s="17"/>
      <c r="AS46" s="17"/>
      <c r="AT46" s="17"/>
      <c r="AU46" s="17"/>
      <c r="AV46" s="17"/>
      <c r="AW46" s="17"/>
      <c r="AX46" s="17"/>
      <c r="AY46" s="3"/>
      <c r="AZ46" s="7"/>
      <c r="BF46" s="45" t="n">
        <f aca="false">SUMIF($C$35:$R$42,Intervalos!$Y13,$AS$35:$AX$42)</f>
        <v>0</v>
      </c>
    </row>
    <row r="47" customFormat="false" ht="11.1" hidden="false" customHeight="true" outlineLevel="0" collapsed="false">
      <c r="A47" s="3"/>
      <c r="B47" s="7"/>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17"/>
      <c r="AJ47" s="17"/>
      <c r="AK47" s="17"/>
      <c r="AL47" s="17"/>
      <c r="AM47" s="17"/>
      <c r="AN47" s="17"/>
      <c r="AO47" s="17"/>
      <c r="AP47" s="17"/>
      <c r="AQ47" s="17"/>
      <c r="AR47" s="17"/>
      <c r="AS47" s="17"/>
      <c r="AT47" s="17"/>
      <c r="AU47" s="17"/>
      <c r="AV47" s="17"/>
      <c r="AW47" s="17"/>
      <c r="AX47" s="17"/>
      <c r="AY47" s="3"/>
      <c r="AZ47" s="7"/>
      <c r="BF47" s="45"/>
    </row>
    <row r="48" customFormat="false" ht="11.1" hidden="false" customHeight="true" outlineLevel="0" collapsed="false">
      <c r="A48" s="3"/>
      <c r="B48" s="7"/>
      <c r="C48" s="55" t="s">
        <v>69</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17"/>
      <c r="AJ48" s="17"/>
      <c r="AK48" s="17"/>
      <c r="AL48" s="17"/>
      <c r="AM48" s="17"/>
      <c r="AN48" s="17"/>
      <c r="AO48" s="17"/>
      <c r="AP48" s="17"/>
      <c r="AQ48" s="17"/>
      <c r="AR48" s="17"/>
      <c r="AS48" s="17"/>
      <c r="AT48" s="17"/>
      <c r="AU48" s="17"/>
      <c r="AV48" s="17"/>
      <c r="AW48" s="17"/>
      <c r="AX48" s="17"/>
      <c r="AY48" s="3"/>
      <c r="AZ48" s="7"/>
      <c r="BF48" s="45"/>
    </row>
    <row r="49" customFormat="false" ht="11.1" hidden="false" customHeight="true" outlineLevel="0" collapsed="false">
      <c r="A49" s="3"/>
      <c r="B49" s="7"/>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17"/>
      <c r="AJ49" s="17"/>
      <c r="AK49" s="17"/>
      <c r="AL49" s="17"/>
      <c r="AM49" s="17"/>
      <c r="AN49" s="17"/>
      <c r="AO49" s="17"/>
      <c r="AP49" s="17"/>
      <c r="AQ49" s="17"/>
      <c r="AR49" s="17"/>
      <c r="AS49" s="17"/>
      <c r="AT49" s="17"/>
      <c r="AU49" s="17"/>
      <c r="AV49" s="17"/>
      <c r="AW49" s="17"/>
      <c r="AX49" s="17"/>
      <c r="AY49" s="3"/>
      <c r="AZ49" s="7"/>
      <c r="BF49" s="45"/>
    </row>
    <row r="50" customFormat="false" ht="21.95" hidden="false" customHeight="true" outlineLevel="0" collapsed="false">
      <c r="A50" s="3"/>
      <c r="B50" s="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3"/>
      <c r="AZ50" s="7"/>
      <c r="BF50" s="45"/>
    </row>
    <row r="51" customFormat="false" ht="21.95" hidden="false" customHeight="true" outlineLevel="0" collapsed="false">
      <c r="A51" s="3"/>
      <c r="B51" s="7"/>
      <c r="C51" s="9" t="s">
        <v>70</v>
      </c>
      <c r="D51" s="9"/>
      <c r="E51" s="9"/>
      <c r="F51" s="9"/>
      <c r="G51" s="9"/>
      <c r="H51" s="9"/>
      <c r="I51" s="9"/>
      <c r="J51" s="9"/>
      <c r="K51" s="9"/>
      <c r="L51" s="9"/>
      <c r="M51" s="9"/>
      <c r="N51" s="9"/>
      <c r="O51" s="9"/>
      <c r="P51" s="9"/>
      <c r="Q51" s="9"/>
      <c r="R51" s="9"/>
      <c r="S51" s="9"/>
      <c r="T51" s="9"/>
      <c r="U51" s="9"/>
      <c r="V51" s="9"/>
      <c r="W51" s="9"/>
      <c r="X51" s="9"/>
      <c r="Y51" s="9"/>
      <c r="Z51" s="9"/>
      <c r="AA51" s="9"/>
      <c r="AB51" s="9"/>
      <c r="AC51" s="9"/>
      <c r="AD51" s="17"/>
      <c r="AE51" s="9" t="s">
        <v>71</v>
      </c>
      <c r="AF51" s="9"/>
      <c r="AG51" s="9"/>
      <c r="AH51" s="9"/>
      <c r="AI51" s="9"/>
      <c r="AJ51" s="9"/>
      <c r="AK51" s="9"/>
      <c r="AL51" s="9"/>
      <c r="AM51" s="9"/>
      <c r="AN51" s="9"/>
      <c r="AO51" s="9"/>
      <c r="AP51" s="9"/>
      <c r="AQ51" s="9"/>
      <c r="AR51" s="9"/>
      <c r="AS51" s="9"/>
      <c r="AT51" s="9"/>
      <c r="AU51" s="9"/>
      <c r="AV51" s="9"/>
      <c r="AW51" s="9"/>
      <c r="AX51" s="9"/>
      <c r="AY51" s="3"/>
      <c r="AZ51" s="7"/>
      <c r="BF51" s="45" t="n">
        <f aca="false">SUMIF($C$35:$R$42,Intervalos!$Y14,$AS$35:$AX$42)</f>
        <v>0</v>
      </c>
    </row>
    <row r="52" customFormat="false" ht="21.95" hidden="false" customHeight="true" outlineLevel="0" collapsed="false">
      <c r="A52" s="3"/>
      <c r="B52" s="7"/>
      <c r="C52" s="56"/>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9"/>
      <c r="AD52" s="17"/>
      <c r="AE52" s="57"/>
      <c r="AF52" s="58"/>
      <c r="AG52" s="58"/>
      <c r="AH52" s="58"/>
      <c r="AI52" s="58"/>
      <c r="AJ52" s="58"/>
      <c r="AK52" s="58"/>
      <c r="AL52" s="58"/>
      <c r="AM52" s="58"/>
      <c r="AN52" s="58"/>
      <c r="AO52" s="58"/>
      <c r="AP52" s="58"/>
      <c r="AQ52" s="58"/>
      <c r="AR52" s="58"/>
      <c r="AS52" s="58"/>
      <c r="AT52" s="58"/>
      <c r="AU52" s="58"/>
      <c r="AV52" s="58"/>
      <c r="AW52" s="58"/>
      <c r="AX52" s="59"/>
      <c r="AY52" s="3"/>
      <c r="AZ52" s="7"/>
      <c r="BF52" s="45" t="n">
        <f aca="false">SUMIF($C$35:$R$42,Intervalos!$Y15,$AS$35:$AX$42)</f>
        <v>0</v>
      </c>
    </row>
    <row r="53" customFormat="false" ht="21.95" hidden="false" customHeight="true" outlineLevel="0" collapsed="false">
      <c r="A53" s="3"/>
      <c r="B53" s="7"/>
      <c r="C53" s="56"/>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9"/>
      <c r="AD53" s="17"/>
      <c r="AE53" s="60"/>
      <c r="AF53" s="61"/>
      <c r="AG53" s="61"/>
      <c r="AH53" s="61"/>
      <c r="AI53" s="61"/>
      <c r="AJ53" s="61"/>
      <c r="AK53" s="61"/>
      <c r="AL53" s="61"/>
      <c r="AM53" s="61"/>
      <c r="AN53" s="61"/>
      <c r="AO53" s="61"/>
      <c r="AP53" s="61"/>
      <c r="AQ53" s="61"/>
      <c r="AR53" s="61"/>
      <c r="AS53" s="61"/>
      <c r="AT53" s="61"/>
      <c r="AU53" s="61"/>
      <c r="AV53" s="61"/>
      <c r="AW53" s="61"/>
      <c r="AX53" s="62"/>
      <c r="AY53" s="3"/>
      <c r="AZ53" s="7"/>
      <c r="BF53" s="45" t="n">
        <f aca="false">SUMIF($C$35:$R$42,Intervalos!$Y16,$AS$35:$AX$42)</f>
        <v>0</v>
      </c>
    </row>
    <row r="54" customFormat="false" ht="21.95" hidden="false" customHeight="true" outlineLevel="0" collapsed="false">
      <c r="A54" s="3"/>
      <c r="B54" s="7"/>
      <c r="C54" s="56"/>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9"/>
      <c r="AD54" s="17"/>
      <c r="AE54" s="60"/>
      <c r="AF54" s="61"/>
      <c r="AG54" s="61"/>
      <c r="AH54" s="61"/>
      <c r="AI54" s="61"/>
      <c r="AJ54" s="61"/>
      <c r="AK54" s="61"/>
      <c r="AL54" s="61"/>
      <c r="AM54" s="61"/>
      <c r="AN54" s="61"/>
      <c r="AO54" s="61"/>
      <c r="AP54" s="61"/>
      <c r="AQ54" s="61"/>
      <c r="AR54" s="61"/>
      <c r="AS54" s="61"/>
      <c r="AT54" s="61"/>
      <c r="AU54" s="61"/>
      <c r="AV54" s="61"/>
      <c r="AW54" s="61"/>
      <c r="AX54" s="62"/>
      <c r="AY54" s="3"/>
      <c r="AZ54" s="7"/>
      <c r="BF54" s="45" t="n">
        <f aca="false">SUMIF($C$35:$R$42,Intervalos!$Y17,$AS$35:$AX$42)</f>
        <v>0</v>
      </c>
    </row>
    <row r="55" customFormat="false" ht="21.95" hidden="false" customHeight="true" outlineLevel="0" collapsed="false">
      <c r="A55" s="3"/>
      <c r="B55" s="7"/>
      <c r="C55" s="56"/>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9"/>
      <c r="AD55" s="17"/>
      <c r="AE55" s="60"/>
      <c r="AF55" s="61"/>
      <c r="AG55" s="61"/>
      <c r="AH55" s="61"/>
      <c r="AI55" s="61"/>
      <c r="AJ55" s="61"/>
      <c r="AK55" s="61"/>
      <c r="AL55" s="61"/>
      <c r="AM55" s="61"/>
      <c r="AN55" s="61"/>
      <c r="AO55" s="61"/>
      <c r="AP55" s="61"/>
      <c r="AQ55" s="61"/>
      <c r="AR55" s="61"/>
      <c r="AS55" s="61"/>
      <c r="AT55" s="61"/>
      <c r="AU55" s="61"/>
      <c r="AV55" s="61"/>
      <c r="AW55" s="61"/>
      <c r="AX55" s="62"/>
      <c r="AY55" s="3"/>
      <c r="AZ55" s="7"/>
    </row>
    <row r="56" customFormat="false" ht="21.95" hidden="false" customHeight="true" outlineLevel="0" collapsed="false">
      <c r="A56" s="3"/>
      <c r="B56" s="7"/>
      <c r="C56" s="56"/>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9"/>
      <c r="AD56" s="17"/>
      <c r="AE56" s="63"/>
      <c r="AF56" s="64"/>
      <c r="AG56" s="64"/>
      <c r="AH56" s="64"/>
      <c r="AI56" s="64"/>
      <c r="AJ56" s="64"/>
      <c r="AK56" s="64"/>
      <c r="AL56" s="64"/>
      <c r="AM56" s="64"/>
      <c r="AN56" s="64"/>
      <c r="AO56" s="64"/>
      <c r="AP56" s="64"/>
      <c r="AQ56" s="64"/>
      <c r="AR56" s="64"/>
      <c r="AS56" s="64"/>
      <c r="AT56" s="64"/>
      <c r="AU56" s="64"/>
      <c r="AV56" s="64"/>
      <c r="AW56" s="64"/>
      <c r="AX56" s="65"/>
      <c r="AY56" s="3"/>
      <c r="AZ56" s="7"/>
    </row>
    <row r="57" customFormat="false" ht="11.1" hidden="false" customHeight="true" outlineLevel="0" collapsed="false">
      <c r="A57" s="3"/>
      <c r="B57" s="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66" t="s">
        <v>72</v>
      </c>
      <c r="AY57" s="3"/>
      <c r="AZ57" s="7"/>
    </row>
    <row r="58" customFormat="false" ht="12" hidden="false" customHeight="true" outlineLevel="0" collapsed="false">
      <c r="A58" s="3"/>
      <c r="B58" s="67"/>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9" t="s">
        <v>73</v>
      </c>
      <c r="AY58" s="70"/>
      <c r="AZ58" s="7"/>
    </row>
    <row r="59" customFormat="false" ht="12" hidden="false" customHeight="true" outlineLevel="0" collapsed="false">
      <c r="A59" s="3"/>
      <c r="B59" s="4"/>
      <c r="C59" s="71"/>
      <c r="D59" s="71"/>
      <c r="E59" s="71"/>
      <c r="F59" s="71"/>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6"/>
      <c r="AZ59" s="7"/>
    </row>
    <row r="60" customFormat="false" ht="21.95" hidden="false" customHeight="true" outlineLevel="0" collapsed="false">
      <c r="A60" s="3"/>
      <c r="B60" s="7"/>
      <c r="C60" s="9" t="s">
        <v>74</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3"/>
      <c r="AZ60" s="7"/>
    </row>
    <row r="61" customFormat="false" ht="12.95" hidden="false" customHeight="true" outlineLevel="0" collapsed="false">
      <c r="A61" s="3"/>
      <c r="B61" s="7"/>
      <c r="C61" s="10"/>
      <c r="D61" s="11" t="s">
        <v>75</v>
      </c>
      <c r="E61" s="11"/>
      <c r="F61" s="11"/>
      <c r="G61" s="11"/>
      <c r="H61" s="11"/>
      <c r="I61" s="11"/>
      <c r="J61" s="11"/>
      <c r="K61" s="11"/>
      <c r="L61" s="11"/>
      <c r="M61" s="11"/>
      <c r="N61" s="11"/>
      <c r="O61" s="11"/>
      <c r="P61" s="11"/>
      <c r="Q61" s="11"/>
      <c r="R61" s="11"/>
      <c r="S61" s="11"/>
      <c r="T61" s="11"/>
      <c r="U61" s="11"/>
      <c r="V61" s="11"/>
      <c r="W61" s="11"/>
      <c r="X61" s="11"/>
      <c r="Y61" s="11"/>
      <c r="Z61" s="10"/>
      <c r="AA61" s="72" t="s">
        <v>76</v>
      </c>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3"/>
      <c r="AZ61" s="7"/>
    </row>
    <row r="62" customFormat="false" ht="12.95" hidden="false" customHeight="true" outlineLevel="0" collapsed="false">
      <c r="A62" s="3"/>
      <c r="B62" s="7"/>
      <c r="C62" s="10"/>
      <c r="D62" s="11" t="s">
        <v>77</v>
      </c>
      <c r="E62" s="11"/>
      <c r="F62" s="11"/>
      <c r="G62" s="11"/>
      <c r="H62" s="11"/>
      <c r="I62" s="11"/>
      <c r="J62" s="11"/>
      <c r="K62" s="11"/>
      <c r="L62" s="11"/>
      <c r="M62" s="11"/>
      <c r="N62" s="11"/>
      <c r="O62" s="11"/>
      <c r="P62" s="11"/>
      <c r="Q62" s="11"/>
      <c r="R62" s="11"/>
      <c r="S62" s="11"/>
      <c r="T62" s="11"/>
      <c r="U62" s="11"/>
      <c r="V62" s="11"/>
      <c r="W62" s="11"/>
      <c r="X62" s="11"/>
      <c r="Y62" s="11"/>
      <c r="Z62" s="73"/>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3"/>
      <c r="AZ62" s="7"/>
    </row>
    <row r="63" customFormat="false" ht="12.95" hidden="false" customHeight="true" outlineLevel="0" collapsed="false">
      <c r="A63" s="3"/>
      <c r="B63" s="7"/>
      <c r="C63" s="10"/>
      <c r="D63" s="74" t="s">
        <v>78</v>
      </c>
      <c r="E63" s="74"/>
      <c r="F63" s="74"/>
      <c r="G63" s="74"/>
      <c r="H63" s="74"/>
      <c r="I63" s="74"/>
      <c r="J63" s="74"/>
      <c r="K63" s="74"/>
      <c r="L63" s="74"/>
      <c r="M63" s="74"/>
      <c r="N63" s="74"/>
      <c r="O63" s="74"/>
      <c r="P63" s="74"/>
      <c r="Q63" s="74"/>
      <c r="R63" s="74"/>
      <c r="S63" s="74"/>
      <c r="T63" s="74"/>
      <c r="U63" s="74"/>
      <c r="V63" s="74"/>
      <c r="W63" s="74"/>
      <c r="X63" s="74"/>
      <c r="Y63" s="11"/>
      <c r="Z63" s="10"/>
      <c r="AA63" s="74" t="s">
        <v>79</v>
      </c>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3"/>
      <c r="AZ63" s="7"/>
    </row>
    <row r="64" customFormat="false" ht="12.95" hidden="false" customHeight="true" outlineLevel="0" collapsed="false">
      <c r="A64" s="3"/>
      <c r="B64" s="7"/>
      <c r="C64" s="73"/>
      <c r="D64" s="74"/>
      <c r="E64" s="74"/>
      <c r="F64" s="74"/>
      <c r="G64" s="74"/>
      <c r="H64" s="74"/>
      <c r="I64" s="74"/>
      <c r="J64" s="74"/>
      <c r="K64" s="74"/>
      <c r="L64" s="74"/>
      <c r="M64" s="74"/>
      <c r="N64" s="74"/>
      <c r="O64" s="74"/>
      <c r="P64" s="74"/>
      <c r="Q64" s="74"/>
      <c r="R64" s="74"/>
      <c r="S64" s="74"/>
      <c r="T64" s="74"/>
      <c r="U64" s="74"/>
      <c r="V64" s="74"/>
      <c r="W64" s="74"/>
      <c r="X64" s="74"/>
      <c r="Y64" s="11"/>
      <c r="Z64" s="73"/>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3"/>
      <c r="AZ64" s="7"/>
    </row>
    <row r="65" customFormat="false" ht="12.95" hidden="false" customHeight="true" outlineLevel="0" collapsed="false">
      <c r="A65" s="3"/>
      <c r="B65" s="7"/>
      <c r="C65" s="14"/>
      <c r="D65" s="74"/>
      <c r="E65" s="74"/>
      <c r="F65" s="74"/>
      <c r="G65" s="74"/>
      <c r="H65" s="74"/>
      <c r="I65" s="74"/>
      <c r="J65" s="74"/>
      <c r="K65" s="74"/>
      <c r="L65" s="74"/>
      <c r="M65" s="74"/>
      <c r="N65" s="74"/>
      <c r="O65" s="74"/>
      <c r="P65" s="74"/>
      <c r="Q65" s="74"/>
      <c r="R65" s="74"/>
      <c r="S65" s="74"/>
      <c r="T65" s="74"/>
      <c r="U65" s="74"/>
      <c r="V65" s="74"/>
      <c r="W65" s="74"/>
      <c r="X65" s="74"/>
      <c r="Y65" s="11"/>
      <c r="Z65" s="10"/>
      <c r="AA65" s="74" t="s">
        <v>80</v>
      </c>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3"/>
      <c r="AZ65" s="7"/>
    </row>
    <row r="66" customFormat="false" ht="12.95" hidden="false" customHeight="true" outlineLevel="0" collapsed="false">
      <c r="A66" s="3"/>
      <c r="B66" s="7"/>
      <c r="C66" s="10"/>
      <c r="D66" s="11" t="s">
        <v>81</v>
      </c>
      <c r="E66" s="11"/>
      <c r="F66" s="11"/>
      <c r="G66" s="11"/>
      <c r="H66" s="11"/>
      <c r="I66" s="11"/>
      <c r="J66" s="11"/>
      <c r="K66" s="11"/>
      <c r="L66" s="11"/>
      <c r="M66" s="11"/>
      <c r="N66" s="11"/>
      <c r="O66" s="11"/>
      <c r="P66" s="11"/>
      <c r="Q66" s="11"/>
      <c r="R66" s="11"/>
      <c r="S66" s="11"/>
      <c r="T66" s="11"/>
      <c r="U66" s="11"/>
      <c r="V66" s="11"/>
      <c r="W66" s="11"/>
      <c r="X66" s="11"/>
      <c r="Y66" s="75"/>
      <c r="Z66" s="73"/>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3"/>
      <c r="AZ66" s="7"/>
    </row>
    <row r="67" customFormat="false" ht="12.95" hidden="false" customHeight="true" outlineLevel="0" collapsed="false">
      <c r="A67" s="3"/>
      <c r="B67" s="7"/>
      <c r="C67" s="10"/>
      <c r="D67" s="74" t="s">
        <v>82</v>
      </c>
      <c r="E67" s="74"/>
      <c r="F67" s="74"/>
      <c r="G67" s="74"/>
      <c r="H67" s="74"/>
      <c r="I67" s="74"/>
      <c r="J67" s="74"/>
      <c r="K67" s="74"/>
      <c r="L67" s="74"/>
      <c r="M67" s="74"/>
      <c r="N67" s="74"/>
      <c r="O67" s="74"/>
      <c r="P67" s="74"/>
      <c r="Q67" s="74"/>
      <c r="R67" s="74"/>
      <c r="S67" s="74"/>
      <c r="T67" s="74"/>
      <c r="U67" s="74"/>
      <c r="V67" s="74"/>
      <c r="W67" s="74"/>
      <c r="X67" s="74"/>
      <c r="Y67" s="75"/>
      <c r="Z67" s="10"/>
      <c r="AA67" s="74" t="s">
        <v>83</v>
      </c>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3"/>
      <c r="AZ67" s="7"/>
    </row>
    <row r="68" customFormat="false" ht="12.95" hidden="false" customHeight="true" outlineLevel="0" collapsed="false">
      <c r="A68" s="3"/>
      <c r="B68" s="7"/>
      <c r="C68" s="14"/>
      <c r="D68" s="74"/>
      <c r="E68" s="74"/>
      <c r="F68" s="74"/>
      <c r="G68" s="74"/>
      <c r="H68" s="74"/>
      <c r="I68" s="74"/>
      <c r="J68" s="74"/>
      <c r="K68" s="74"/>
      <c r="L68" s="74"/>
      <c r="M68" s="74"/>
      <c r="N68" s="74"/>
      <c r="O68" s="74"/>
      <c r="P68" s="74"/>
      <c r="Q68" s="74"/>
      <c r="R68" s="74"/>
      <c r="S68" s="74"/>
      <c r="T68" s="74"/>
      <c r="U68" s="74"/>
      <c r="V68" s="74"/>
      <c r="W68" s="74"/>
      <c r="X68" s="74"/>
      <c r="Y68" s="75"/>
      <c r="Z68" s="76"/>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3"/>
      <c r="AZ68" s="7"/>
    </row>
    <row r="69" customFormat="false" ht="12.95" hidden="false" customHeight="true" outlineLevel="0" collapsed="false">
      <c r="A69" s="3"/>
      <c r="B69" s="7"/>
      <c r="C69" s="10"/>
      <c r="D69" s="74" t="s">
        <v>84</v>
      </c>
      <c r="E69" s="74"/>
      <c r="F69" s="74"/>
      <c r="G69" s="74"/>
      <c r="H69" s="74"/>
      <c r="I69" s="74"/>
      <c r="J69" s="74"/>
      <c r="K69" s="74"/>
      <c r="L69" s="74"/>
      <c r="M69" s="74"/>
      <c r="N69" s="74"/>
      <c r="O69" s="74"/>
      <c r="P69" s="74"/>
      <c r="Q69" s="74"/>
      <c r="R69" s="74"/>
      <c r="S69" s="74"/>
      <c r="T69" s="74"/>
      <c r="U69" s="74"/>
      <c r="V69" s="74"/>
      <c r="W69" s="74"/>
      <c r="X69" s="74"/>
      <c r="Y69" s="75"/>
      <c r="Z69" s="77"/>
      <c r="AA69" s="74" t="s">
        <v>85</v>
      </c>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3"/>
      <c r="AZ69" s="7"/>
    </row>
    <row r="70" customFormat="false" ht="12.95" hidden="false" customHeight="true" outlineLevel="0" collapsed="false">
      <c r="A70" s="3"/>
      <c r="B70" s="7"/>
      <c r="C70" s="73"/>
      <c r="D70" s="74"/>
      <c r="E70" s="74"/>
      <c r="F70" s="74"/>
      <c r="G70" s="74"/>
      <c r="H70" s="74"/>
      <c r="I70" s="74"/>
      <c r="J70" s="74"/>
      <c r="K70" s="74"/>
      <c r="L70" s="74"/>
      <c r="M70" s="74"/>
      <c r="N70" s="74"/>
      <c r="O70" s="74"/>
      <c r="P70" s="74"/>
      <c r="Q70" s="74"/>
      <c r="R70" s="74"/>
      <c r="S70" s="74"/>
      <c r="T70" s="74"/>
      <c r="U70" s="74"/>
      <c r="V70" s="74"/>
      <c r="W70" s="74"/>
      <c r="X70" s="74"/>
      <c r="Z70" s="73"/>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3"/>
      <c r="AZ70" s="7"/>
    </row>
    <row r="71" customFormat="false" ht="21.95" hidden="false" customHeight="true" outlineLevel="0" collapsed="false">
      <c r="A71" s="3"/>
      <c r="B71" s="7"/>
      <c r="AY71" s="3"/>
      <c r="AZ71" s="7"/>
    </row>
    <row r="72" customFormat="false" ht="21.95" hidden="false" customHeight="true" outlineLevel="0" collapsed="false">
      <c r="A72" s="3"/>
      <c r="B72" s="7"/>
      <c r="C72" s="9" t="s">
        <v>86</v>
      </c>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3"/>
      <c r="AZ72" s="7"/>
    </row>
    <row r="73" customFormat="false" ht="12.95" hidden="false" customHeight="true" outlineLevel="0" collapsed="false">
      <c r="A73" s="3"/>
      <c r="B73" s="7"/>
      <c r="C73" s="10"/>
      <c r="D73" s="11" t="s">
        <v>87</v>
      </c>
      <c r="E73" s="11"/>
      <c r="F73" s="11"/>
      <c r="G73" s="11"/>
      <c r="H73" s="11"/>
      <c r="I73" s="11"/>
      <c r="J73" s="11"/>
      <c r="K73" s="11"/>
      <c r="L73" s="11"/>
      <c r="M73" s="11"/>
      <c r="N73" s="11"/>
      <c r="O73" s="11"/>
      <c r="P73" s="11"/>
      <c r="Q73" s="11"/>
      <c r="R73" s="11"/>
      <c r="S73" s="11"/>
      <c r="T73" s="11"/>
      <c r="U73" s="10"/>
      <c r="V73" s="78" t="s">
        <v>88</v>
      </c>
      <c r="W73" s="78"/>
      <c r="X73" s="78"/>
      <c r="Y73" s="78"/>
      <c r="Z73" s="78"/>
      <c r="AA73" s="78"/>
      <c r="AB73" s="78"/>
      <c r="AC73" s="78"/>
      <c r="AD73" s="78"/>
      <c r="AE73" s="78"/>
      <c r="AF73" s="78"/>
      <c r="AG73" s="78"/>
      <c r="AH73" s="78"/>
      <c r="AI73" s="78"/>
      <c r="AJ73" s="11"/>
      <c r="AK73" s="11"/>
      <c r="AL73" s="11"/>
      <c r="AM73" s="13"/>
      <c r="AN73" s="78" t="s">
        <v>89</v>
      </c>
      <c r="AO73" s="11"/>
      <c r="AP73" s="11"/>
      <c r="AQ73" s="11"/>
      <c r="AR73" s="11"/>
      <c r="AS73" s="11"/>
      <c r="AT73" s="11"/>
      <c r="AU73" s="11"/>
      <c r="AV73" s="11"/>
      <c r="AW73" s="11"/>
      <c r="AX73" s="11"/>
      <c r="AY73" s="3"/>
      <c r="AZ73" s="7"/>
    </row>
    <row r="74" customFormat="false" ht="12.95" hidden="false" customHeight="true" outlineLevel="0" collapsed="false">
      <c r="A74" s="3"/>
      <c r="B74" s="7"/>
      <c r="C74" s="10"/>
      <c r="D74" s="79" t="s">
        <v>90</v>
      </c>
      <c r="E74" s="79"/>
      <c r="F74" s="79"/>
      <c r="G74" s="79"/>
      <c r="H74" s="79"/>
      <c r="I74" s="79"/>
      <c r="J74" s="79"/>
      <c r="K74" s="79"/>
      <c r="L74" s="79"/>
      <c r="M74" s="79"/>
      <c r="N74" s="79"/>
      <c r="O74" s="79"/>
      <c r="P74" s="79"/>
      <c r="Q74" s="79"/>
      <c r="R74" s="79"/>
      <c r="S74" s="11"/>
      <c r="T74" s="11"/>
      <c r="U74" s="10"/>
      <c r="V74" s="78" t="s">
        <v>91</v>
      </c>
      <c r="W74" s="78"/>
      <c r="X74" s="78"/>
      <c r="Y74" s="78"/>
      <c r="Z74" s="78"/>
      <c r="AA74" s="78"/>
      <c r="AB74" s="78"/>
      <c r="AC74" s="78"/>
      <c r="AD74" s="78"/>
      <c r="AE74" s="78"/>
      <c r="AF74" s="78"/>
      <c r="AG74" s="78"/>
      <c r="AH74" s="78"/>
      <c r="AI74" s="78"/>
      <c r="AJ74" s="11"/>
      <c r="AK74" s="11"/>
      <c r="AL74" s="11"/>
      <c r="AM74" s="10"/>
      <c r="AN74" s="11" t="s">
        <v>92</v>
      </c>
      <c r="AO74" s="11"/>
      <c r="AP74" s="11"/>
      <c r="AQ74" s="11"/>
      <c r="AR74" s="11"/>
      <c r="AS74" s="11"/>
      <c r="AT74" s="11"/>
      <c r="AU74" s="11"/>
      <c r="AV74" s="11"/>
      <c r="AW74" s="11"/>
      <c r="AX74" s="11"/>
      <c r="AY74" s="3"/>
      <c r="AZ74" s="7"/>
    </row>
    <row r="75" customFormat="false" ht="12.95" hidden="false" customHeight="true" outlineLevel="0" collapsed="false">
      <c r="A75" s="3"/>
      <c r="B75" s="7"/>
      <c r="C75" s="80"/>
      <c r="D75" s="79"/>
      <c r="E75" s="79"/>
      <c r="F75" s="79"/>
      <c r="G75" s="79"/>
      <c r="H75" s="79"/>
      <c r="I75" s="79"/>
      <c r="J75" s="79"/>
      <c r="K75" s="79"/>
      <c r="L75" s="79"/>
      <c r="M75" s="79"/>
      <c r="N75" s="79"/>
      <c r="O75" s="79"/>
      <c r="P75" s="79"/>
      <c r="Q75" s="79"/>
      <c r="R75" s="79"/>
      <c r="S75" s="11"/>
      <c r="T75" s="11"/>
      <c r="U75" s="10"/>
      <c r="V75" s="78" t="s">
        <v>93</v>
      </c>
      <c r="W75" s="78"/>
      <c r="X75" s="78"/>
      <c r="Y75" s="78"/>
      <c r="Z75" s="78"/>
      <c r="AA75" s="78"/>
      <c r="AB75" s="78"/>
      <c r="AC75" s="78"/>
      <c r="AD75" s="78"/>
      <c r="AE75" s="78"/>
      <c r="AF75" s="78"/>
      <c r="AG75" s="78"/>
      <c r="AH75" s="78"/>
      <c r="AI75" s="78"/>
      <c r="AJ75" s="11"/>
      <c r="AK75" s="11"/>
      <c r="AL75" s="11"/>
      <c r="AM75" s="10"/>
      <c r="AN75" s="11" t="s">
        <v>94</v>
      </c>
      <c r="AO75" s="11"/>
      <c r="AP75" s="11"/>
      <c r="AQ75" s="11"/>
      <c r="AR75" s="11"/>
      <c r="AS75" s="11"/>
      <c r="AT75" s="11"/>
      <c r="AU75" s="11"/>
      <c r="AV75" s="11"/>
      <c r="AW75" s="11"/>
      <c r="AX75" s="11"/>
      <c r="AY75" s="3"/>
      <c r="AZ75" s="7"/>
    </row>
    <row r="76" customFormat="false" ht="12.95" hidden="false" customHeight="true" outlineLevel="0" collapsed="false">
      <c r="A76" s="3"/>
      <c r="B76" s="7"/>
      <c r="C76" s="10"/>
      <c r="D76" s="11" t="s">
        <v>95</v>
      </c>
      <c r="E76" s="11"/>
      <c r="F76" s="11"/>
      <c r="G76" s="11"/>
      <c r="H76" s="11"/>
      <c r="I76" s="11"/>
      <c r="J76" s="11"/>
      <c r="K76" s="11"/>
      <c r="L76" s="11"/>
      <c r="M76" s="11"/>
      <c r="N76" s="11"/>
      <c r="O76" s="11"/>
      <c r="P76" s="11"/>
      <c r="Q76" s="11"/>
      <c r="R76" s="11"/>
      <c r="S76" s="11"/>
      <c r="T76" s="11"/>
      <c r="U76" s="10"/>
      <c r="V76" s="74" t="s">
        <v>96</v>
      </c>
      <c r="W76" s="74"/>
      <c r="X76" s="74"/>
      <c r="Y76" s="74"/>
      <c r="Z76" s="74"/>
      <c r="AA76" s="74"/>
      <c r="AB76" s="74"/>
      <c r="AC76" s="74"/>
      <c r="AD76" s="74"/>
      <c r="AE76" s="74"/>
      <c r="AF76" s="74"/>
      <c r="AG76" s="74"/>
      <c r="AH76" s="74"/>
      <c r="AI76" s="74"/>
      <c r="AJ76" s="75"/>
      <c r="AK76" s="11"/>
      <c r="AL76" s="11"/>
      <c r="AM76" s="10"/>
      <c r="AN76" s="11" t="s">
        <v>97</v>
      </c>
      <c r="AO76" s="11"/>
      <c r="AP76" s="11"/>
      <c r="AQ76" s="11"/>
      <c r="AR76" s="11"/>
      <c r="AS76" s="11"/>
      <c r="AT76" s="11"/>
      <c r="AU76" s="11"/>
      <c r="AV76" s="11"/>
      <c r="AW76" s="11"/>
      <c r="AX76" s="11"/>
      <c r="AY76" s="3"/>
      <c r="AZ76" s="7"/>
    </row>
    <row r="77" customFormat="false" ht="12.95" hidden="false" customHeight="true" outlineLevel="0" collapsed="false">
      <c r="A77" s="3"/>
      <c r="B77" s="7"/>
      <c r="C77" s="10"/>
      <c r="D77" s="11" t="s">
        <v>98</v>
      </c>
      <c r="E77" s="11"/>
      <c r="F77" s="11"/>
      <c r="G77" s="11"/>
      <c r="H77" s="11"/>
      <c r="I77" s="11"/>
      <c r="J77" s="11"/>
      <c r="K77" s="11"/>
      <c r="L77" s="11"/>
      <c r="M77" s="11"/>
      <c r="N77" s="11"/>
      <c r="O77" s="11"/>
      <c r="P77" s="11"/>
      <c r="Q77" s="11"/>
      <c r="R77" s="11"/>
      <c r="S77" s="11"/>
      <c r="T77" s="11"/>
      <c r="U77" s="73"/>
      <c r="V77" s="74"/>
      <c r="W77" s="74"/>
      <c r="X77" s="74"/>
      <c r="Y77" s="74"/>
      <c r="Z77" s="74"/>
      <c r="AA77" s="74"/>
      <c r="AB77" s="74"/>
      <c r="AC77" s="74"/>
      <c r="AD77" s="74"/>
      <c r="AE77" s="74"/>
      <c r="AF77" s="74"/>
      <c r="AG77" s="74"/>
      <c r="AH77" s="74"/>
      <c r="AI77" s="74"/>
      <c r="AJ77" s="75"/>
      <c r="AK77" s="11"/>
      <c r="AL77" s="11"/>
      <c r="AM77" s="10"/>
      <c r="AN77" s="11" t="s">
        <v>99</v>
      </c>
      <c r="AO77" s="11"/>
      <c r="AP77" s="11"/>
      <c r="AQ77" s="11"/>
      <c r="AR77" s="11"/>
      <c r="AS77" s="11"/>
      <c r="AT77" s="11"/>
      <c r="AU77" s="11"/>
      <c r="AV77" s="11"/>
      <c r="AW77" s="11"/>
      <c r="AX77" s="11"/>
      <c r="AY77" s="3"/>
      <c r="AZ77" s="7"/>
    </row>
    <row r="78" customFormat="false" ht="12.95" hidden="false" customHeight="true" outlineLevel="0" collapsed="false">
      <c r="A78" s="3"/>
      <c r="B78" s="7"/>
      <c r="C78" s="10"/>
      <c r="D78" s="11" t="s">
        <v>100</v>
      </c>
      <c r="E78" s="11"/>
      <c r="F78" s="11"/>
      <c r="G78" s="11"/>
      <c r="H78" s="11"/>
      <c r="I78" s="11"/>
      <c r="J78" s="11"/>
      <c r="K78" s="11"/>
      <c r="L78" s="11"/>
      <c r="M78" s="11"/>
      <c r="N78" s="11"/>
      <c r="O78" s="11"/>
      <c r="P78" s="11"/>
      <c r="Q78" s="11"/>
      <c r="R78" s="11"/>
      <c r="S78" s="11"/>
      <c r="T78" s="11"/>
      <c r="U78" s="10"/>
      <c r="V78" s="74" t="s">
        <v>101</v>
      </c>
      <c r="W78" s="74"/>
      <c r="X78" s="74"/>
      <c r="Y78" s="74"/>
      <c r="Z78" s="74"/>
      <c r="AA78" s="74"/>
      <c r="AB78" s="74"/>
      <c r="AC78" s="74"/>
      <c r="AD78" s="74"/>
      <c r="AE78" s="74"/>
      <c r="AF78" s="74"/>
      <c r="AG78" s="74"/>
      <c r="AH78" s="74"/>
      <c r="AI78" s="74"/>
      <c r="AJ78" s="75"/>
      <c r="AK78" s="11"/>
      <c r="AL78" s="11"/>
      <c r="AM78" s="10"/>
      <c r="AN78" s="11" t="s">
        <v>102</v>
      </c>
      <c r="AO78" s="11"/>
      <c r="AP78" s="11"/>
      <c r="AQ78" s="11"/>
      <c r="AR78" s="11"/>
      <c r="AS78" s="11"/>
      <c r="AT78" s="11"/>
      <c r="AU78" s="11"/>
      <c r="AV78" s="11"/>
      <c r="AW78" s="11"/>
      <c r="AX78" s="11"/>
      <c r="AY78" s="3"/>
      <c r="AZ78" s="7"/>
    </row>
    <row r="79" customFormat="false" ht="12.95" hidden="false" customHeight="true" outlineLevel="0" collapsed="false">
      <c r="A79" s="3"/>
      <c r="B79" s="7"/>
      <c r="C79" s="10"/>
      <c r="D79" s="11" t="s">
        <v>103</v>
      </c>
      <c r="E79" s="11"/>
      <c r="F79" s="11"/>
      <c r="G79" s="11"/>
      <c r="H79" s="11"/>
      <c r="I79" s="11"/>
      <c r="J79" s="11"/>
      <c r="K79" s="11"/>
      <c r="L79" s="11"/>
      <c r="M79" s="11"/>
      <c r="N79" s="11"/>
      <c r="O79" s="11"/>
      <c r="P79" s="11"/>
      <c r="Q79" s="11"/>
      <c r="R79" s="11"/>
      <c r="S79" s="11"/>
      <c r="T79" s="11"/>
      <c r="U79" s="73"/>
      <c r="V79" s="74"/>
      <c r="W79" s="74"/>
      <c r="X79" s="74"/>
      <c r="Y79" s="74"/>
      <c r="Z79" s="74"/>
      <c r="AA79" s="74"/>
      <c r="AB79" s="74"/>
      <c r="AC79" s="74"/>
      <c r="AD79" s="74"/>
      <c r="AE79" s="74"/>
      <c r="AF79" s="74"/>
      <c r="AG79" s="74"/>
      <c r="AH79" s="74"/>
      <c r="AI79" s="74"/>
      <c r="AJ79" s="75"/>
      <c r="AK79" s="11"/>
      <c r="AL79" s="11"/>
      <c r="AM79" s="10"/>
      <c r="AN79" s="11" t="s">
        <v>104</v>
      </c>
      <c r="AO79" s="11"/>
      <c r="AP79" s="11"/>
      <c r="AQ79" s="11"/>
      <c r="AR79" s="11"/>
      <c r="AS79" s="11"/>
      <c r="AT79" s="11"/>
      <c r="AU79" s="11"/>
      <c r="AV79" s="11"/>
      <c r="AW79" s="11"/>
      <c r="AX79" s="11"/>
      <c r="AY79" s="3"/>
      <c r="AZ79" s="7"/>
    </row>
    <row r="80" customFormat="false" ht="12.95" hidden="false" customHeight="true" outlineLevel="0" collapsed="false">
      <c r="A80" s="3"/>
      <c r="B80" s="7"/>
      <c r="C80" s="10"/>
      <c r="D80" s="11" t="s">
        <v>105</v>
      </c>
      <c r="E80" s="11"/>
      <c r="F80" s="11"/>
      <c r="G80" s="11"/>
      <c r="H80" s="11"/>
      <c r="I80" s="11"/>
      <c r="J80" s="11"/>
      <c r="K80" s="11"/>
      <c r="L80" s="11"/>
      <c r="M80" s="11"/>
      <c r="N80" s="11"/>
      <c r="O80" s="11"/>
      <c r="P80" s="11"/>
      <c r="Q80" s="11"/>
      <c r="R80" s="11"/>
      <c r="S80" s="11"/>
      <c r="T80" s="11"/>
      <c r="U80" s="10"/>
      <c r="V80" s="78" t="s">
        <v>106</v>
      </c>
      <c r="W80" s="78"/>
      <c r="X80" s="78"/>
      <c r="Y80" s="78"/>
      <c r="Z80" s="78"/>
      <c r="AA80" s="78"/>
      <c r="AB80" s="78"/>
      <c r="AC80" s="78"/>
      <c r="AD80" s="78"/>
      <c r="AE80" s="78"/>
      <c r="AF80" s="78"/>
      <c r="AG80" s="78"/>
      <c r="AH80" s="78"/>
      <c r="AI80" s="78"/>
      <c r="AJ80" s="11"/>
      <c r="AK80" s="11"/>
      <c r="AL80" s="11"/>
      <c r="AM80" s="10"/>
      <c r="AN80" s="11" t="s">
        <v>107</v>
      </c>
      <c r="AO80" s="11"/>
      <c r="AP80" s="11"/>
      <c r="AQ80" s="11"/>
      <c r="AR80" s="11"/>
      <c r="AS80" s="11"/>
      <c r="AT80" s="11"/>
      <c r="AU80" s="11"/>
      <c r="AV80" s="11"/>
      <c r="AW80" s="11"/>
      <c r="AX80" s="11"/>
      <c r="AY80" s="3"/>
      <c r="AZ80" s="7"/>
    </row>
    <row r="81" customFormat="false" ht="12.95" hidden="false" customHeight="true" outlineLevel="0" collapsed="false">
      <c r="A81" s="3"/>
      <c r="B81" s="7"/>
      <c r="C81" s="10"/>
      <c r="D81" s="11" t="s">
        <v>108</v>
      </c>
      <c r="E81" s="11"/>
      <c r="F81" s="11"/>
      <c r="G81" s="11"/>
      <c r="H81" s="11"/>
      <c r="I81" s="11"/>
      <c r="J81" s="11"/>
      <c r="K81" s="11"/>
      <c r="L81" s="11"/>
      <c r="M81" s="11"/>
      <c r="N81" s="11"/>
      <c r="O81" s="11"/>
      <c r="P81" s="11"/>
      <c r="Q81" s="11"/>
      <c r="R81" s="11"/>
      <c r="S81" s="11"/>
      <c r="T81" s="11"/>
      <c r="U81" s="10"/>
      <c r="V81" s="78" t="s">
        <v>109</v>
      </c>
      <c r="W81" s="78"/>
      <c r="X81" s="78"/>
      <c r="Y81" s="78"/>
      <c r="Z81" s="78"/>
      <c r="AA81" s="78"/>
      <c r="AB81" s="78"/>
      <c r="AC81" s="78"/>
      <c r="AD81" s="78"/>
      <c r="AE81" s="78"/>
      <c r="AF81" s="78"/>
      <c r="AG81" s="78"/>
      <c r="AH81" s="78"/>
      <c r="AI81" s="78"/>
      <c r="AJ81" s="11"/>
      <c r="AK81" s="11"/>
      <c r="AL81" s="11"/>
      <c r="AM81" s="10"/>
      <c r="AN81" s="11" t="s">
        <v>110</v>
      </c>
      <c r="AO81" s="11"/>
      <c r="AP81" s="11"/>
      <c r="AQ81" s="11"/>
      <c r="AR81" s="11"/>
      <c r="AS81" s="11"/>
      <c r="AT81" s="11"/>
      <c r="AU81" s="11"/>
      <c r="AV81" s="11"/>
      <c r="AW81" s="11"/>
      <c r="AX81" s="11"/>
      <c r="AY81" s="3"/>
      <c r="AZ81" s="7"/>
    </row>
    <row r="82" customFormat="false" ht="12.95" hidden="false" customHeight="true" outlineLevel="0" collapsed="false">
      <c r="A82" s="3"/>
      <c r="B82" s="7"/>
      <c r="C82" s="10"/>
      <c r="D82" s="11" t="s">
        <v>111</v>
      </c>
      <c r="E82" s="11"/>
      <c r="F82" s="11"/>
      <c r="G82" s="11"/>
      <c r="H82" s="11"/>
      <c r="I82" s="11"/>
      <c r="J82" s="11"/>
      <c r="K82" s="11"/>
      <c r="L82" s="11"/>
      <c r="M82" s="11"/>
      <c r="N82" s="11"/>
      <c r="O82" s="11"/>
      <c r="P82" s="11"/>
      <c r="Q82" s="11"/>
      <c r="R82" s="11"/>
      <c r="S82" s="11"/>
      <c r="T82" s="11"/>
      <c r="U82" s="10"/>
      <c r="V82" s="78" t="s">
        <v>112</v>
      </c>
      <c r="W82" s="78"/>
      <c r="X82" s="78"/>
      <c r="Y82" s="78"/>
      <c r="Z82" s="78"/>
      <c r="AA82" s="78"/>
      <c r="AB82" s="78"/>
      <c r="AC82" s="78"/>
      <c r="AD82" s="78"/>
      <c r="AE82" s="78"/>
      <c r="AF82" s="78"/>
      <c r="AG82" s="78"/>
      <c r="AH82" s="78"/>
      <c r="AI82" s="78"/>
      <c r="AJ82" s="11"/>
      <c r="AK82" s="11"/>
      <c r="AL82" s="11"/>
      <c r="AM82" s="10"/>
      <c r="AN82" s="11" t="s">
        <v>113</v>
      </c>
      <c r="AO82" s="11"/>
      <c r="AP82" s="11"/>
      <c r="AQ82" s="11"/>
      <c r="AR82" s="11"/>
      <c r="AS82" s="11"/>
      <c r="AT82" s="11"/>
      <c r="AU82" s="11"/>
      <c r="AV82" s="11"/>
      <c r="AW82" s="11"/>
      <c r="AX82" s="11"/>
      <c r="AY82" s="3"/>
      <c r="AZ82" s="7"/>
    </row>
    <row r="83" customFormat="false" ht="12.95" hidden="false" customHeight="true" outlineLevel="0" collapsed="false">
      <c r="A83" s="3"/>
      <c r="B83" s="7"/>
      <c r="C83" s="10"/>
      <c r="D83" s="11" t="s">
        <v>114</v>
      </c>
      <c r="E83" s="11"/>
      <c r="F83" s="11"/>
      <c r="G83" s="11"/>
      <c r="H83" s="11"/>
      <c r="I83" s="11"/>
      <c r="J83" s="11"/>
      <c r="K83" s="11"/>
      <c r="L83" s="11"/>
      <c r="M83" s="11"/>
      <c r="N83" s="11"/>
      <c r="O83" s="11"/>
      <c r="P83" s="11"/>
      <c r="Q83" s="11"/>
      <c r="R83" s="11"/>
      <c r="S83" s="11"/>
      <c r="T83" s="11"/>
      <c r="U83" s="10"/>
      <c r="V83" s="78" t="s">
        <v>115</v>
      </c>
      <c r="W83" s="78"/>
      <c r="X83" s="78"/>
      <c r="Y83" s="78"/>
      <c r="Z83" s="78"/>
      <c r="AA83" s="78"/>
      <c r="AB83" s="78"/>
      <c r="AC83" s="78"/>
      <c r="AD83" s="78"/>
      <c r="AE83" s="78"/>
      <c r="AF83" s="78"/>
      <c r="AG83" s="78"/>
      <c r="AH83" s="78"/>
      <c r="AI83" s="78"/>
      <c r="AJ83" s="11"/>
      <c r="AK83" s="11"/>
      <c r="AL83" s="11"/>
      <c r="AM83" s="10"/>
      <c r="AN83" s="11" t="s">
        <v>116</v>
      </c>
      <c r="AO83" s="11"/>
      <c r="AP83" s="11"/>
      <c r="AQ83" s="11"/>
      <c r="AR83" s="11"/>
      <c r="AS83" s="11"/>
      <c r="AT83" s="11"/>
      <c r="AU83" s="11"/>
      <c r="AV83" s="11"/>
      <c r="AW83" s="11"/>
      <c r="AX83" s="11"/>
      <c r="AY83" s="3"/>
      <c r="AZ83" s="7"/>
    </row>
    <row r="84" customFormat="false" ht="12.95" hidden="false" customHeight="true" outlineLevel="0" collapsed="false">
      <c r="A84" s="3"/>
      <c r="B84" s="7"/>
      <c r="C84" s="10"/>
      <c r="D84" s="11" t="s">
        <v>117</v>
      </c>
      <c r="E84" s="11"/>
      <c r="F84" s="11"/>
      <c r="G84" s="11"/>
      <c r="H84" s="11"/>
      <c r="I84" s="11"/>
      <c r="J84" s="11"/>
      <c r="K84" s="11"/>
      <c r="L84" s="11"/>
      <c r="M84" s="11"/>
      <c r="N84" s="11"/>
      <c r="O84" s="11"/>
      <c r="P84" s="11"/>
      <c r="Q84" s="11"/>
      <c r="R84" s="11"/>
      <c r="S84" s="11"/>
      <c r="T84" s="11"/>
      <c r="U84" s="10"/>
      <c r="V84" s="78" t="s">
        <v>118</v>
      </c>
      <c r="W84" s="78"/>
      <c r="X84" s="78"/>
      <c r="Y84" s="78"/>
      <c r="Z84" s="78"/>
      <c r="AA84" s="78"/>
      <c r="AB84" s="78"/>
      <c r="AC84" s="78"/>
      <c r="AD84" s="78"/>
      <c r="AE84" s="78"/>
      <c r="AF84" s="78"/>
      <c r="AG84" s="78"/>
      <c r="AH84" s="78"/>
      <c r="AI84" s="78"/>
      <c r="AJ84" s="11"/>
      <c r="AK84" s="11"/>
      <c r="AL84" s="11"/>
      <c r="AM84" s="10"/>
      <c r="AN84" s="11" t="s">
        <v>119</v>
      </c>
      <c r="AO84" s="75"/>
      <c r="AP84" s="75"/>
      <c r="AQ84" s="75"/>
      <c r="AR84" s="75"/>
      <c r="AS84" s="75"/>
      <c r="AT84" s="75"/>
      <c r="AU84" s="75"/>
      <c r="AV84" s="75"/>
      <c r="AW84" s="75"/>
      <c r="AX84" s="75"/>
      <c r="AY84" s="81"/>
      <c r="AZ84" s="7"/>
    </row>
    <row r="85" customFormat="false" ht="12.95" hidden="false" customHeight="true" outlineLevel="0" collapsed="false">
      <c r="A85" s="3"/>
      <c r="B85" s="7"/>
      <c r="C85" s="10"/>
      <c r="D85" s="11" t="s">
        <v>120</v>
      </c>
      <c r="E85" s="11"/>
      <c r="F85" s="11"/>
      <c r="G85" s="11"/>
      <c r="H85" s="11"/>
      <c r="I85" s="11"/>
      <c r="J85" s="11"/>
      <c r="K85" s="11"/>
      <c r="L85" s="11"/>
      <c r="M85" s="11"/>
      <c r="N85" s="11"/>
      <c r="O85" s="11"/>
      <c r="P85" s="11"/>
      <c r="Q85" s="11"/>
      <c r="R85" s="11"/>
      <c r="S85" s="11"/>
      <c r="T85" s="11"/>
      <c r="U85" s="10"/>
      <c r="V85" s="78" t="s">
        <v>121</v>
      </c>
      <c r="W85" s="78"/>
      <c r="X85" s="78"/>
      <c r="Y85" s="78"/>
      <c r="Z85" s="78"/>
      <c r="AA85" s="78"/>
      <c r="AB85" s="78"/>
      <c r="AC85" s="78"/>
      <c r="AD85" s="78"/>
      <c r="AE85" s="78"/>
      <c r="AF85" s="78"/>
      <c r="AG85" s="78"/>
      <c r="AH85" s="78"/>
      <c r="AI85" s="78"/>
      <c r="AJ85" s="11"/>
      <c r="AK85" s="11"/>
      <c r="AL85" s="11"/>
      <c r="AM85" s="82"/>
      <c r="AN85" s="74" t="s">
        <v>122</v>
      </c>
      <c r="AO85" s="74"/>
      <c r="AP85" s="74"/>
      <c r="AQ85" s="74"/>
      <c r="AR85" s="74"/>
      <c r="AS85" s="74"/>
      <c r="AT85" s="74"/>
      <c r="AU85" s="74"/>
      <c r="AV85" s="74"/>
      <c r="AW85" s="74"/>
      <c r="AX85" s="74"/>
      <c r="AY85" s="81"/>
      <c r="AZ85" s="7"/>
    </row>
    <row r="86" customFormat="false" ht="12.95" hidden="false" customHeight="true" outlineLevel="0" collapsed="false">
      <c r="A86" s="3"/>
      <c r="B86" s="7"/>
      <c r="C86" s="10"/>
      <c r="D86" s="11" t="s">
        <v>123</v>
      </c>
      <c r="E86" s="11"/>
      <c r="F86" s="11"/>
      <c r="G86" s="11"/>
      <c r="H86" s="11"/>
      <c r="I86" s="11"/>
      <c r="J86" s="11"/>
      <c r="K86" s="11"/>
      <c r="L86" s="11"/>
      <c r="M86" s="11"/>
      <c r="N86" s="11"/>
      <c r="O86" s="11"/>
      <c r="P86" s="11"/>
      <c r="Q86" s="11"/>
      <c r="R86" s="11"/>
      <c r="S86" s="11"/>
      <c r="T86" s="11"/>
      <c r="U86" s="10"/>
      <c r="V86" s="78" t="s">
        <v>124</v>
      </c>
      <c r="W86" s="78"/>
      <c r="X86" s="78"/>
      <c r="Y86" s="78"/>
      <c r="Z86" s="78"/>
      <c r="AA86" s="78"/>
      <c r="AB86" s="78"/>
      <c r="AC86" s="78"/>
      <c r="AD86" s="78"/>
      <c r="AE86" s="78"/>
      <c r="AF86" s="78"/>
      <c r="AG86" s="78"/>
      <c r="AH86" s="78"/>
      <c r="AI86" s="78"/>
      <c r="AJ86" s="11"/>
      <c r="AK86" s="11"/>
      <c r="AL86" s="11"/>
      <c r="AM86" s="83"/>
      <c r="AN86" s="74"/>
      <c r="AO86" s="74"/>
      <c r="AP86" s="74"/>
      <c r="AQ86" s="74"/>
      <c r="AR86" s="74"/>
      <c r="AS86" s="74"/>
      <c r="AT86" s="74"/>
      <c r="AU86" s="74"/>
      <c r="AV86" s="74"/>
      <c r="AW86" s="74"/>
      <c r="AX86" s="74"/>
      <c r="AY86" s="81"/>
      <c r="AZ86" s="7"/>
    </row>
    <row r="87" customFormat="false" ht="12.95" hidden="false" customHeight="true" outlineLevel="0" collapsed="false">
      <c r="A87" s="3"/>
      <c r="B87" s="7"/>
      <c r="C87" s="10"/>
      <c r="D87" s="11" t="s">
        <v>125</v>
      </c>
      <c r="E87" s="11"/>
      <c r="F87" s="11"/>
      <c r="G87" s="11"/>
      <c r="H87" s="11"/>
      <c r="I87" s="11"/>
      <c r="J87" s="11"/>
      <c r="K87" s="11"/>
      <c r="L87" s="11"/>
      <c r="M87" s="11"/>
      <c r="N87" s="11"/>
      <c r="O87" s="11"/>
      <c r="P87" s="11"/>
      <c r="Q87" s="11"/>
      <c r="R87" s="11"/>
      <c r="S87" s="11"/>
      <c r="T87" s="11"/>
      <c r="U87" s="10"/>
      <c r="V87" s="78" t="s">
        <v>126</v>
      </c>
      <c r="W87" s="78"/>
      <c r="X87" s="78"/>
      <c r="Y87" s="78"/>
      <c r="Z87" s="78"/>
      <c r="AA87" s="78"/>
      <c r="AB87" s="78"/>
      <c r="AC87" s="78"/>
      <c r="AD87" s="78"/>
      <c r="AE87" s="78"/>
      <c r="AF87" s="78"/>
      <c r="AG87" s="78"/>
      <c r="AH87" s="78"/>
      <c r="AI87" s="78"/>
      <c r="AJ87" s="11"/>
      <c r="AK87" s="11"/>
      <c r="AL87" s="11"/>
      <c r="AM87" s="82"/>
      <c r="AN87" s="74" t="s">
        <v>127</v>
      </c>
      <c r="AO87" s="74"/>
      <c r="AP87" s="74"/>
      <c r="AQ87" s="74"/>
      <c r="AR87" s="74"/>
      <c r="AS87" s="74"/>
      <c r="AT87" s="74"/>
      <c r="AU87" s="74"/>
      <c r="AV87" s="74"/>
      <c r="AW87" s="74"/>
      <c r="AX87" s="74"/>
      <c r="AY87" s="81"/>
      <c r="AZ87" s="7"/>
    </row>
    <row r="88" customFormat="false" ht="12.95" hidden="false" customHeight="true" outlineLevel="0" collapsed="false">
      <c r="A88" s="3"/>
      <c r="B88" s="7"/>
      <c r="C88" s="10"/>
      <c r="D88" s="11" t="s">
        <v>128</v>
      </c>
      <c r="E88" s="11"/>
      <c r="F88" s="11"/>
      <c r="G88" s="11"/>
      <c r="H88" s="11"/>
      <c r="I88" s="11"/>
      <c r="J88" s="11"/>
      <c r="K88" s="11"/>
      <c r="L88" s="11"/>
      <c r="M88" s="11"/>
      <c r="N88" s="11"/>
      <c r="O88" s="11"/>
      <c r="P88" s="11"/>
      <c r="Q88" s="11"/>
      <c r="R88" s="11"/>
      <c r="S88" s="11"/>
      <c r="T88" s="11"/>
      <c r="U88" s="10"/>
      <c r="V88" s="78" t="s">
        <v>129</v>
      </c>
      <c r="W88" s="78"/>
      <c r="X88" s="78"/>
      <c r="Y88" s="78"/>
      <c r="Z88" s="78"/>
      <c r="AA88" s="78"/>
      <c r="AB88" s="78"/>
      <c r="AC88" s="78"/>
      <c r="AD88" s="78"/>
      <c r="AE88" s="78"/>
      <c r="AF88" s="78"/>
      <c r="AG88" s="78"/>
      <c r="AH88" s="78"/>
      <c r="AI88" s="78"/>
      <c r="AJ88" s="11"/>
      <c r="AK88" s="11"/>
      <c r="AL88" s="11"/>
      <c r="AM88" s="80"/>
      <c r="AN88" s="74"/>
      <c r="AO88" s="74"/>
      <c r="AP88" s="74"/>
      <c r="AQ88" s="74"/>
      <c r="AR88" s="74"/>
      <c r="AS88" s="74"/>
      <c r="AT88" s="74"/>
      <c r="AU88" s="74"/>
      <c r="AV88" s="74"/>
      <c r="AW88" s="74"/>
      <c r="AX88" s="74"/>
      <c r="AY88" s="3"/>
      <c r="AZ88" s="7"/>
    </row>
    <row r="89" customFormat="false" ht="12.95" hidden="false" customHeight="true" outlineLevel="0" collapsed="false">
      <c r="A89" s="3"/>
      <c r="B89" s="7"/>
      <c r="C89" s="10"/>
      <c r="D89" s="11" t="s">
        <v>130</v>
      </c>
      <c r="E89" s="11"/>
      <c r="F89" s="11"/>
      <c r="G89" s="11"/>
      <c r="H89" s="11"/>
      <c r="I89" s="11"/>
      <c r="J89" s="11"/>
      <c r="K89" s="11"/>
      <c r="L89" s="11"/>
      <c r="M89" s="11"/>
      <c r="N89" s="11"/>
      <c r="O89" s="11"/>
      <c r="P89" s="11"/>
      <c r="Q89" s="11"/>
      <c r="R89" s="11"/>
      <c r="S89" s="11"/>
      <c r="T89" s="11"/>
      <c r="U89" s="10"/>
      <c r="V89" s="78" t="s">
        <v>131</v>
      </c>
      <c r="W89" s="78"/>
      <c r="X89" s="78"/>
      <c r="Y89" s="78"/>
      <c r="Z89" s="78"/>
      <c r="AA89" s="78"/>
      <c r="AB89" s="78"/>
      <c r="AC89" s="78"/>
      <c r="AD89" s="78"/>
      <c r="AE89" s="78"/>
      <c r="AF89" s="78"/>
      <c r="AG89" s="78"/>
      <c r="AH89" s="78"/>
      <c r="AI89" s="78"/>
      <c r="AJ89" s="11"/>
      <c r="AK89" s="11"/>
      <c r="AL89" s="11"/>
      <c r="AM89" s="10"/>
      <c r="AN89" s="11" t="s">
        <v>132</v>
      </c>
      <c r="AO89" s="11"/>
      <c r="AP89" s="11"/>
      <c r="AQ89" s="11"/>
      <c r="AR89" s="11"/>
      <c r="AS89" s="11"/>
      <c r="AT89" s="11"/>
      <c r="AU89" s="11"/>
      <c r="AV89" s="11"/>
      <c r="AW89" s="11"/>
      <c r="AX89" s="11"/>
      <c r="AY89" s="3"/>
      <c r="AZ89" s="7"/>
    </row>
    <row r="90" customFormat="false" ht="12.95" hidden="false" customHeight="true" outlineLevel="0" collapsed="false">
      <c r="A90" s="3"/>
      <c r="B90" s="7"/>
      <c r="C90" s="10"/>
      <c r="D90" s="11" t="s">
        <v>133</v>
      </c>
      <c r="E90" s="11"/>
      <c r="F90" s="11"/>
      <c r="G90" s="11"/>
      <c r="H90" s="11"/>
      <c r="I90" s="11"/>
      <c r="J90" s="11"/>
      <c r="K90" s="11"/>
      <c r="L90" s="11"/>
      <c r="M90" s="11"/>
      <c r="N90" s="11"/>
      <c r="O90" s="11"/>
      <c r="P90" s="11"/>
      <c r="Q90" s="11"/>
      <c r="R90" s="11"/>
      <c r="S90" s="11"/>
      <c r="T90" s="11"/>
      <c r="U90" s="10"/>
      <c r="V90" s="78" t="s">
        <v>134</v>
      </c>
      <c r="W90" s="78"/>
      <c r="X90" s="78"/>
      <c r="Y90" s="78"/>
      <c r="Z90" s="78"/>
      <c r="AA90" s="78"/>
      <c r="AB90" s="78"/>
      <c r="AC90" s="78"/>
      <c r="AD90" s="78"/>
      <c r="AE90" s="78"/>
      <c r="AF90" s="78"/>
      <c r="AG90" s="78"/>
      <c r="AH90" s="78"/>
      <c r="AI90" s="78"/>
      <c r="AJ90" s="11"/>
      <c r="AK90" s="11"/>
      <c r="AL90" s="11"/>
      <c r="AM90" s="10"/>
      <c r="AN90" s="11" t="s">
        <v>135</v>
      </c>
      <c r="AO90" s="11"/>
      <c r="AP90" s="11"/>
      <c r="AQ90" s="11"/>
      <c r="AR90" s="11"/>
      <c r="AS90" s="11"/>
      <c r="AT90" s="11"/>
      <c r="AU90" s="11"/>
      <c r="AV90" s="11"/>
      <c r="AW90" s="11"/>
      <c r="AX90" s="11"/>
      <c r="AY90" s="3"/>
      <c r="AZ90" s="7"/>
    </row>
    <row r="91" customFormat="false" ht="12.95" hidden="false" customHeight="true" outlineLevel="0" collapsed="false">
      <c r="A91" s="3"/>
      <c r="B91" s="7"/>
      <c r="C91" s="10"/>
      <c r="D91" s="11" t="s">
        <v>136</v>
      </c>
      <c r="E91" s="11"/>
      <c r="F91" s="11"/>
      <c r="G91" s="11"/>
      <c r="H91" s="11"/>
      <c r="I91" s="11"/>
      <c r="J91" s="11"/>
      <c r="K91" s="11"/>
      <c r="L91" s="11"/>
      <c r="M91" s="11"/>
      <c r="N91" s="11"/>
      <c r="O91" s="11"/>
      <c r="P91" s="11"/>
      <c r="Q91" s="11"/>
      <c r="R91" s="11"/>
      <c r="S91" s="11"/>
      <c r="T91" s="11"/>
      <c r="U91" s="10"/>
      <c r="V91" s="78" t="s">
        <v>137</v>
      </c>
      <c r="W91" s="78"/>
      <c r="X91" s="78"/>
      <c r="Y91" s="78"/>
      <c r="Z91" s="78"/>
      <c r="AA91" s="78"/>
      <c r="AB91" s="78"/>
      <c r="AC91" s="78"/>
      <c r="AD91" s="78"/>
      <c r="AE91" s="78"/>
      <c r="AF91" s="78"/>
      <c r="AG91" s="78"/>
      <c r="AH91" s="78"/>
      <c r="AI91" s="78"/>
      <c r="AJ91" s="11"/>
      <c r="AK91" s="11"/>
      <c r="AL91" s="11"/>
      <c r="AM91" s="10"/>
      <c r="AN91" s="11" t="s">
        <v>138</v>
      </c>
      <c r="AO91" s="11"/>
      <c r="AP91" s="11"/>
      <c r="AQ91" s="11"/>
      <c r="AR91" s="11"/>
      <c r="AS91" s="11"/>
      <c r="AT91" s="11"/>
      <c r="AU91" s="11"/>
      <c r="AV91" s="11"/>
      <c r="AW91" s="11"/>
      <c r="AX91" s="11"/>
      <c r="AY91" s="3"/>
      <c r="AZ91" s="7"/>
    </row>
    <row r="92" customFormat="false" ht="12.95" hidden="false" customHeight="true" outlineLevel="0" collapsed="false">
      <c r="A92" s="3"/>
      <c r="B92" s="7"/>
      <c r="C92" s="10"/>
      <c r="D92" s="11" t="s">
        <v>139</v>
      </c>
      <c r="E92" s="11"/>
      <c r="F92" s="11"/>
      <c r="G92" s="11"/>
      <c r="H92" s="11"/>
      <c r="I92" s="11"/>
      <c r="J92" s="11"/>
      <c r="K92" s="11"/>
      <c r="L92" s="11"/>
      <c r="M92" s="11"/>
      <c r="N92" s="11"/>
      <c r="O92" s="11"/>
      <c r="P92" s="11"/>
      <c r="Q92" s="11"/>
      <c r="R92" s="11"/>
      <c r="S92" s="11"/>
      <c r="T92" s="11"/>
      <c r="U92" s="10"/>
      <c r="V92" s="78" t="s">
        <v>140</v>
      </c>
      <c r="W92" s="78"/>
      <c r="X92" s="78"/>
      <c r="Y92" s="78"/>
      <c r="Z92" s="78"/>
      <c r="AA92" s="78"/>
      <c r="AB92" s="78"/>
      <c r="AC92" s="78"/>
      <c r="AD92" s="78"/>
      <c r="AE92" s="78"/>
      <c r="AF92" s="78"/>
      <c r="AG92" s="78"/>
      <c r="AH92" s="78"/>
      <c r="AI92" s="78"/>
      <c r="AJ92" s="11"/>
      <c r="AK92" s="11"/>
      <c r="AL92" s="11"/>
      <c r="AM92" s="10"/>
      <c r="AN92" s="11" t="s">
        <v>141</v>
      </c>
      <c r="AO92" s="11"/>
      <c r="AP92" s="11"/>
      <c r="AQ92" s="11"/>
      <c r="AR92" s="11"/>
      <c r="AS92" s="11"/>
      <c r="AT92" s="11"/>
      <c r="AU92" s="11"/>
      <c r="AV92" s="11"/>
      <c r="AW92" s="11"/>
      <c r="AX92" s="11"/>
      <c r="AY92" s="3"/>
      <c r="AZ92" s="7"/>
    </row>
    <row r="93" customFormat="false" ht="12.95" hidden="false" customHeight="true" outlineLevel="0" collapsed="false">
      <c r="A93" s="3"/>
      <c r="B93" s="7"/>
      <c r="C93" s="10"/>
      <c r="D93" s="11" t="s">
        <v>142</v>
      </c>
      <c r="E93" s="11"/>
      <c r="F93" s="11"/>
      <c r="G93" s="11"/>
      <c r="H93" s="11"/>
      <c r="I93" s="11"/>
      <c r="J93" s="11"/>
      <c r="K93" s="11"/>
      <c r="L93" s="11"/>
      <c r="M93" s="11"/>
      <c r="N93" s="11"/>
      <c r="O93" s="11"/>
      <c r="P93" s="11"/>
      <c r="Q93" s="11"/>
      <c r="R93" s="11"/>
      <c r="S93" s="11"/>
      <c r="T93" s="11"/>
      <c r="U93" s="10"/>
      <c r="V93" s="78" t="s">
        <v>143</v>
      </c>
      <c r="W93" s="78"/>
      <c r="X93" s="78"/>
      <c r="Y93" s="78"/>
      <c r="Z93" s="78"/>
      <c r="AA93" s="78"/>
      <c r="AB93" s="78"/>
      <c r="AC93" s="78"/>
      <c r="AD93" s="78"/>
      <c r="AE93" s="78"/>
      <c r="AF93" s="78"/>
      <c r="AG93" s="78"/>
      <c r="AH93" s="78"/>
      <c r="AI93" s="78"/>
      <c r="AJ93" s="11"/>
      <c r="AK93" s="11"/>
      <c r="AL93" s="11"/>
      <c r="AM93" s="10"/>
      <c r="AN93" s="11" t="s">
        <v>144</v>
      </c>
      <c r="AO93" s="11"/>
      <c r="AP93" s="11"/>
      <c r="AQ93" s="11"/>
      <c r="AR93" s="11"/>
      <c r="AS93" s="11"/>
      <c r="AT93" s="11"/>
      <c r="AU93" s="11"/>
      <c r="AV93" s="11"/>
      <c r="AW93" s="11"/>
      <c r="AX93" s="11"/>
      <c r="AY93" s="3"/>
      <c r="AZ93" s="7"/>
    </row>
    <row r="94" customFormat="false" ht="12.95" hidden="false" customHeight="true" outlineLevel="0" collapsed="false">
      <c r="A94" s="3"/>
      <c r="B94" s="7"/>
      <c r="C94" s="10"/>
      <c r="D94" s="11" t="s">
        <v>145</v>
      </c>
      <c r="E94" s="11"/>
      <c r="F94" s="11"/>
      <c r="G94" s="11"/>
      <c r="H94" s="11"/>
      <c r="I94" s="11"/>
      <c r="J94" s="11"/>
      <c r="K94" s="11"/>
      <c r="L94" s="11"/>
      <c r="M94" s="11"/>
      <c r="N94" s="11"/>
      <c r="O94" s="11"/>
      <c r="P94" s="11"/>
      <c r="Q94" s="11"/>
      <c r="R94" s="11"/>
      <c r="S94" s="11"/>
      <c r="T94" s="11"/>
      <c r="U94" s="10"/>
      <c r="V94" s="78" t="s">
        <v>146</v>
      </c>
      <c r="W94" s="78"/>
      <c r="X94" s="78"/>
      <c r="Y94" s="78"/>
      <c r="Z94" s="78"/>
      <c r="AA94" s="78"/>
      <c r="AB94" s="78"/>
      <c r="AC94" s="78"/>
      <c r="AD94" s="78"/>
      <c r="AE94" s="78"/>
      <c r="AF94" s="78"/>
      <c r="AG94" s="78"/>
      <c r="AH94" s="78"/>
      <c r="AI94" s="78"/>
      <c r="AJ94" s="11"/>
      <c r="AK94" s="11"/>
      <c r="AL94" s="11"/>
      <c r="AM94" s="10"/>
      <c r="AN94" s="11" t="s">
        <v>147</v>
      </c>
      <c r="AO94" s="11"/>
      <c r="AP94" s="11"/>
      <c r="AQ94" s="11"/>
      <c r="AR94" s="11"/>
      <c r="AS94" s="11"/>
      <c r="AT94" s="11"/>
      <c r="AU94" s="11"/>
      <c r="AV94" s="11"/>
      <c r="AW94" s="11"/>
      <c r="AX94" s="11"/>
      <c r="AY94" s="3"/>
      <c r="AZ94" s="7"/>
    </row>
    <row r="95" customFormat="false" ht="21.95" hidden="false" customHeight="true" outlineLevel="0" collapsed="false">
      <c r="A95" s="3"/>
      <c r="B95" s="7"/>
      <c r="AY95" s="3"/>
      <c r="AZ95" s="7"/>
    </row>
    <row r="96" customFormat="false" ht="21.95" hidden="false" customHeight="true" outlineLevel="0" collapsed="false">
      <c r="A96" s="3"/>
      <c r="B96" s="7"/>
      <c r="AY96" s="3"/>
      <c r="AZ96" s="7"/>
    </row>
    <row r="97" customFormat="false" ht="44.1" hidden="false" customHeight="true" outlineLevel="0" collapsed="false">
      <c r="A97" s="3"/>
      <c r="B97" s="7"/>
      <c r="C97" s="84" t="s">
        <v>148</v>
      </c>
      <c r="D97" s="84"/>
      <c r="E97" s="84"/>
      <c r="F97" s="84"/>
      <c r="G97" s="84"/>
      <c r="H97" s="84"/>
      <c r="I97" s="84"/>
      <c r="J97" s="84"/>
      <c r="K97" s="84"/>
      <c r="L97" s="84"/>
      <c r="M97" s="84"/>
      <c r="N97" s="84"/>
      <c r="O97" s="84"/>
      <c r="P97" s="84"/>
      <c r="Q97" s="84"/>
      <c r="R97" s="84"/>
      <c r="S97" s="84"/>
      <c r="T97" s="84"/>
      <c r="U97" s="84"/>
      <c r="V97" s="84"/>
      <c r="AE97" s="84" t="s">
        <v>149</v>
      </c>
      <c r="AF97" s="84"/>
      <c r="AG97" s="84"/>
      <c r="AH97" s="84"/>
      <c r="AI97" s="84"/>
      <c r="AJ97" s="84"/>
      <c r="AK97" s="84"/>
      <c r="AL97" s="84"/>
      <c r="AM97" s="84"/>
      <c r="AN97" s="84"/>
      <c r="AO97" s="84"/>
      <c r="AP97" s="84"/>
      <c r="AQ97" s="84"/>
      <c r="AR97" s="84"/>
      <c r="AS97" s="84"/>
      <c r="AT97" s="84"/>
      <c r="AU97" s="84"/>
      <c r="AV97" s="84"/>
      <c r="AW97" s="84"/>
      <c r="AX97" s="84"/>
      <c r="AY97" s="3"/>
      <c r="AZ97" s="7"/>
    </row>
    <row r="98" customFormat="false" ht="44.1" hidden="false" customHeight="true" outlineLevel="0" collapsed="false">
      <c r="A98" s="3"/>
      <c r="B98" s="7"/>
      <c r="C98" s="85"/>
      <c r="D98" s="85"/>
      <c r="E98" s="85"/>
      <c r="F98" s="85"/>
      <c r="G98" s="85"/>
      <c r="H98" s="85"/>
      <c r="I98" s="85"/>
      <c r="J98" s="85"/>
      <c r="K98" s="85"/>
      <c r="L98" s="85"/>
      <c r="M98" s="85"/>
      <c r="N98" s="85"/>
      <c r="O98" s="85"/>
      <c r="P98" s="85"/>
      <c r="Q98" s="85"/>
      <c r="R98" s="85"/>
      <c r="S98" s="85"/>
      <c r="T98" s="85"/>
      <c r="U98" s="85"/>
      <c r="V98" s="85"/>
      <c r="AE98" s="85"/>
      <c r="AF98" s="85"/>
      <c r="AG98" s="85"/>
      <c r="AH98" s="85"/>
      <c r="AI98" s="85"/>
      <c r="AJ98" s="85"/>
      <c r="AK98" s="85"/>
      <c r="AL98" s="85"/>
      <c r="AM98" s="85"/>
      <c r="AN98" s="85"/>
      <c r="AO98" s="85"/>
      <c r="AP98" s="85"/>
      <c r="AQ98" s="85"/>
      <c r="AR98" s="85"/>
      <c r="AS98" s="85"/>
      <c r="AT98" s="85"/>
      <c r="AU98" s="85"/>
      <c r="AV98" s="85"/>
      <c r="AW98" s="85"/>
      <c r="AX98" s="85"/>
      <c r="AY98" s="3"/>
      <c r="AZ98" s="7"/>
    </row>
    <row r="99" customFormat="false" ht="11.1" hidden="false" customHeight="true" outlineLevel="0" collapsed="false">
      <c r="A99" s="3"/>
      <c r="B99" s="7"/>
      <c r="C99" s="66" t="s">
        <v>150</v>
      </c>
      <c r="AY99" s="3"/>
      <c r="AZ99" s="7"/>
    </row>
    <row r="100" customFormat="false" ht="21.95" hidden="false" customHeight="true" outlineLevel="0" collapsed="false">
      <c r="A100" s="3"/>
      <c r="B100" s="7"/>
      <c r="AY100" s="3"/>
      <c r="AZ100" s="7"/>
    </row>
    <row r="101" customFormat="false" ht="21.95" hidden="false" customHeight="true" outlineLevel="0" collapsed="false">
      <c r="A101" s="3"/>
      <c r="B101" s="7"/>
      <c r="C101" s="9" t="s">
        <v>70</v>
      </c>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E101" s="9" t="s">
        <v>151</v>
      </c>
      <c r="AF101" s="9"/>
      <c r="AG101" s="9"/>
      <c r="AH101" s="9"/>
      <c r="AI101" s="9"/>
      <c r="AJ101" s="9"/>
      <c r="AK101" s="9"/>
      <c r="AL101" s="9"/>
      <c r="AM101" s="9"/>
      <c r="AN101" s="9"/>
      <c r="AO101" s="9"/>
      <c r="AP101" s="9"/>
      <c r="AQ101" s="9"/>
      <c r="AR101" s="9"/>
      <c r="AS101" s="9"/>
      <c r="AT101" s="9"/>
      <c r="AU101" s="9"/>
      <c r="AV101" s="9"/>
      <c r="AW101" s="9"/>
      <c r="AX101" s="9"/>
      <c r="AY101" s="3"/>
      <c r="AZ101" s="7"/>
    </row>
    <row r="102" customFormat="false" ht="21.95" hidden="false" customHeight="true" outlineLevel="0" collapsed="false">
      <c r="A102" s="3"/>
      <c r="B102" s="7"/>
      <c r="C102" s="56"/>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9"/>
      <c r="AE102" s="57"/>
      <c r="AF102" s="58"/>
      <c r="AG102" s="58"/>
      <c r="AH102" s="58"/>
      <c r="AI102" s="58"/>
      <c r="AJ102" s="58"/>
      <c r="AK102" s="58"/>
      <c r="AL102" s="58"/>
      <c r="AM102" s="58"/>
      <c r="AN102" s="58"/>
      <c r="AO102" s="58"/>
      <c r="AP102" s="58"/>
      <c r="AQ102" s="58"/>
      <c r="AR102" s="58"/>
      <c r="AS102" s="58"/>
      <c r="AT102" s="58"/>
      <c r="AU102" s="58"/>
      <c r="AV102" s="58"/>
      <c r="AW102" s="58"/>
      <c r="AX102" s="59"/>
      <c r="AY102" s="3"/>
      <c r="AZ102" s="7"/>
    </row>
    <row r="103" customFormat="false" ht="21.95" hidden="false" customHeight="true" outlineLevel="0" collapsed="false">
      <c r="A103" s="3"/>
      <c r="B103" s="7"/>
      <c r="C103" s="56"/>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9"/>
      <c r="AE103" s="60"/>
      <c r="AF103" s="61"/>
      <c r="AG103" s="61"/>
      <c r="AH103" s="61"/>
      <c r="AI103" s="61"/>
      <c r="AJ103" s="61"/>
      <c r="AK103" s="61"/>
      <c r="AL103" s="61"/>
      <c r="AM103" s="61"/>
      <c r="AN103" s="61"/>
      <c r="AO103" s="61"/>
      <c r="AP103" s="61"/>
      <c r="AQ103" s="61"/>
      <c r="AR103" s="61"/>
      <c r="AS103" s="61"/>
      <c r="AT103" s="61"/>
      <c r="AU103" s="61"/>
      <c r="AV103" s="61"/>
      <c r="AW103" s="61"/>
      <c r="AX103" s="62"/>
      <c r="AY103" s="3"/>
      <c r="AZ103" s="7"/>
    </row>
    <row r="104" customFormat="false" ht="21.95" hidden="false" customHeight="true" outlineLevel="0" collapsed="false">
      <c r="A104" s="3"/>
      <c r="B104" s="7"/>
      <c r="C104" s="56"/>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9"/>
      <c r="AE104" s="60"/>
      <c r="AF104" s="61"/>
      <c r="AG104" s="61"/>
      <c r="AH104" s="61"/>
      <c r="AI104" s="61"/>
      <c r="AJ104" s="61"/>
      <c r="AK104" s="61"/>
      <c r="AL104" s="61"/>
      <c r="AM104" s="61"/>
      <c r="AN104" s="61"/>
      <c r="AO104" s="61"/>
      <c r="AP104" s="61"/>
      <c r="AQ104" s="61"/>
      <c r="AR104" s="61"/>
      <c r="AS104" s="61"/>
      <c r="AT104" s="61"/>
      <c r="AU104" s="61"/>
      <c r="AV104" s="61"/>
      <c r="AW104" s="61"/>
      <c r="AX104" s="62"/>
      <c r="AY104" s="3"/>
      <c r="AZ104" s="7"/>
    </row>
    <row r="105" customFormat="false" ht="21.95" hidden="false" customHeight="true" outlineLevel="0" collapsed="false">
      <c r="A105" s="3"/>
      <c r="B105" s="7"/>
      <c r="C105" s="56"/>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9"/>
      <c r="AE105" s="60"/>
      <c r="AF105" s="61"/>
      <c r="AG105" s="61"/>
      <c r="AH105" s="61"/>
      <c r="AI105" s="61"/>
      <c r="AJ105" s="61"/>
      <c r="AK105" s="61"/>
      <c r="AL105" s="61"/>
      <c r="AM105" s="61"/>
      <c r="AN105" s="61"/>
      <c r="AO105" s="61"/>
      <c r="AP105" s="61"/>
      <c r="AQ105" s="61"/>
      <c r="AR105" s="61"/>
      <c r="AS105" s="61"/>
      <c r="AT105" s="61"/>
      <c r="AU105" s="61"/>
      <c r="AV105" s="61"/>
      <c r="AW105" s="61"/>
      <c r="AX105" s="62"/>
      <c r="AY105" s="3"/>
      <c r="AZ105" s="7"/>
    </row>
    <row r="106" customFormat="false" ht="21.95" hidden="false" customHeight="true" outlineLevel="0" collapsed="false">
      <c r="A106" s="3"/>
      <c r="B106" s="7"/>
      <c r="C106" s="56"/>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9"/>
      <c r="AE106" s="63"/>
      <c r="AF106" s="64"/>
      <c r="AG106" s="64"/>
      <c r="AH106" s="64"/>
      <c r="AI106" s="64"/>
      <c r="AJ106" s="64"/>
      <c r="AK106" s="64"/>
      <c r="AL106" s="64"/>
      <c r="AM106" s="64"/>
      <c r="AN106" s="64"/>
      <c r="AO106" s="64"/>
      <c r="AP106" s="64"/>
      <c r="AQ106" s="64"/>
      <c r="AR106" s="64"/>
      <c r="AS106" s="64"/>
      <c r="AT106" s="64"/>
      <c r="AU106" s="64"/>
      <c r="AV106" s="64"/>
      <c r="AW106" s="64"/>
      <c r="AX106" s="65"/>
      <c r="AY106" s="3"/>
      <c r="AZ106" s="7"/>
    </row>
    <row r="107" customFormat="false" ht="11.1" hidden="false" customHeight="true" outlineLevel="0" collapsed="false">
      <c r="A107" s="3"/>
      <c r="B107" s="7"/>
      <c r="C107" s="66"/>
      <c r="AE107" s="66" t="s">
        <v>152</v>
      </c>
      <c r="AY107" s="3"/>
      <c r="AZ107" s="7"/>
    </row>
    <row r="108" customFormat="false" ht="12" hidden="false" customHeight="true" outlineLevel="0" collapsed="false">
      <c r="A108" s="3"/>
      <c r="B108" s="67"/>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69" t="s">
        <v>153</v>
      </c>
      <c r="AY108" s="70"/>
      <c r="AZ108" s="7"/>
    </row>
    <row r="109" customFormat="false" ht="12" hidden="false" customHeight="true" outlineLevel="0" collapsed="false">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row>
  </sheetData>
  <mergeCells count="82">
    <mergeCell ref="C3:AX3"/>
    <mergeCell ref="C5:AQ5"/>
    <mergeCell ref="AR5:AX5"/>
    <mergeCell ref="C14:AX14"/>
    <mergeCell ref="C17:AX17"/>
    <mergeCell ref="C29:AX29"/>
    <mergeCell ref="F31:R31"/>
    <mergeCell ref="AK31:AX31"/>
    <mergeCell ref="AC32:AJ32"/>
    <mergeCell ref="AP32:AW32"/>
    <mergeCell ref="C34:AF34"/>
    <mergeCell ref="AG34:AL34"/>
    <mergeCell ref="AM34:AR34"/>
    <mergeCell ref="AS34:AX34"/>
    <mergeCell ref="C35:R35"/>
    <mergeCell ref="AG35:AL35"/>
    <mergeCell ref="AM35:AR35"/>
    <mergeCell ref="AS35:AX35"/>
    <mergeCell ref="C36:R36"/>
    <mergeCell ref="AG36:AL36"/>
    <mergeCell ref="AM36:AR36"/>
    <mergeCell ref="AS36:AX36"/>
    <mergeCell ref="C37:R37"/>
    <mergeCell ref="AG37:AL37"/>
    <mergeCell ref="AM37:AR37"/>
    <mergeCell ref="AS37:AX37"/>
    <mergeCell ref="C38:R38"/>
    <mergeCell ref="AG38:AL38"/>
    <mergeCell ref="AM38:AR38"/>
    <mergeCell ref="AS38:AX38"/>
    <mergeCell ref="C39:R39"/>
    <mergeCell ref="AG39:AL39"/>
    <mergeCell ref="AM39:AR39"/>
    <mergeCell ref="AS39:AX39"/>
    <mergeCell ref="C40:R40"/>
    <mergeCell ref="AG40:AL40"/>
    <mergeCell ref="AM40:AR40"/>
    <mergeCell ref="AS40:AX40"/>
    <mergeCell ref="C41:R41"/>
    <mergeCell ref="AG41:AL41"/>
    <mergeCell ref="AM41:AR41"/>
    <mergeCell ref="AS41:AX41"/>
    <mergeCell ref="C42:R42"/>
    <mergeCell ref="AG42:AL42"/>
    <mergeCell ref="AM42:AR42"/>
    <mergeCell ref="AS42:AX42"/>
    <mergeCell ref="C43:G43"/>
    <mergeCell ref="H43:J43"/>
    <mergeCell ref="AG43:AR43"/>
    <mergeCell ref="AS43:AT43"/>
    <mergeCell ref="AU43:AX43"/>
    <mergeCell ref="AG44:AR44"/>
    <mergeCell ref="AS44:AT44"/>
    <mergeCell ref="AU44:AX44"/>
    <mergeCell ref="AG45:AR45"/>
    <mergeCell ref="AS45:AT45"/>
    <mergeCell ref="AU45:AX45"/>
    <mergeCell ref="C46:AH47"/>
    <mergeCell ref="C48:AH49"/>
    <mergeCell ref="C51:AC51"/>
    <mergeCell ref="AE51:AX51"/>
    <mergeCell ref="C60:AX60"/>
    <mergeCell ref="AA61:AX62"/>
    <mergeCell ref="D63:X65"/>
    <mergeCell ref="AA63:AX64"/>
    <mergeCell ref="AA65:AX66"/>
    <mergeCell ref="D67:X68"/>
    <mergeCell ref="AA67:AX68"/>
    <mergeCell ref="D69:X70"/>
    <mergeCell ref="AA69:AX70"/>
    <mergeCell ref="C72:AX72"/>
    <mergeCell ref="D74:R75"/>
    <mergeCell ref="V76:AI77"/>
    <mergeCell ref="V78:AI79"/>
    <mergeCell ref="AN85:AX86"/>
    <mergeCell ref="AN87:AX88"/>
    <mergeCell ref="C97:V97"/>
    <mergeCell ref="AE97:AX97"/>
    <mergeCell ref="C98:V98"/>
    <mergeCell ref="AE98:AX98"/>
    <mergeCell ref="C101:AC101"/>
    <mergeCell ref="AE101:AX101"/>
  </mergeCells>
  <dataValidations count="5">
    <dataValidation allowBlank="true" operator="between" prompt="Escolher o país na lista ou digitá-lo usando:&#10;- os acentos (´,~,^);&#10;- a 1ª letra de cada nome em maiúscula;&#10;- as demais letras em minúscula.&#10;Ex: São Tomé e Príncipe.&#10;P/ deixar em branco, apertar &quot;Delete&quot;." promptTitle="País" showDropDown="false" showErrorMessage="false" showInputMessage="true" sqref="AK31:AX31" type="list">
      <formula1>Países</formula1>
      <formula2>0</formula2>
    </dataValidation>
    <dataValidation allowBlank="true" operator="between" prompt="Escolher a cidade na lista ou digitá-la usando:&#10;- os acentos (´,~,^);&#10;- a 1ª letra de cada nome em maiúscula;&#10;- as demais letras em minúscula.&#10;Ex: São José dos Campos.&#10;P/ cidades do interior, digitar diretamente.&#10;P/ deixar em branco, apertar &quot;Delete&quot;." promptTitle="Cidade" showDropDown="false" showErrorMessage="false" showInputMessage="true" sqref="F31:R31" type="list">
      <formula1>Cidades</formula1>
      <formula2>0</formula2>
    </dataValidation>
    <dataValidation allowBlank="true" operator="between" prompt="Selecionar uma das opções da lista ou, para outro tipo de despesa, digitar diretamente." promptTitle="Descrição do Gasto" showDropDown="false" showErrorMessage="false" showInputMessage="true" sqref="C35:R42" type="list">
      <formula1>ListaGasto</formula1>
      <formula2>0</formula2>
    </dataValidation>
    <dataValidation allowBlank="true" operator="between" showDropDown="false" showErrorMessage="true" showInputMessage="true" sqref="AS43:AT45" type="list">
      <formula1>$BB$45:$BD$45</formula1>
      <formula2>0</formula2>
    </dataValidation>
    <dataValidation allowBlank="true" operator="between" prompt="O Excel procura o valor de diária correspondente ao selecionado no campo &quot;Descrição do Gasto&quot;.&#10;Para usá-lo, basta selecionar o valor que aparece suspenso.&#10;Para outros valores, digitar diretamente." promptTitle="Vl. Estimado" showDropDown="false" showErrorMessage="false" showInputMessage="true" sqref="AM35:AR42" type="list">
      <formula1>BG35:BI35</formula1>
      <formula2>0</formula2>
    </dataValidation>
  </dataValidations>
  <printOptions headings="false" gridLines="false" gridLinesSet="true" horizontalCentered="true" verticalCentered="true"/>
  <pageMargins left="0" right="0" top="0" bottom="0" header="0.511805555555555" footer="0.511805555555555"/>
  <pageSetup paperSize="9" scale="63"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rowBreaks count="2" manualBreakCount="2">
    <brk id="58" man="true" max="16383" min="0"/>
    <brk id="108" man="true" max="16383" min="0"/>
  </rowBreaks>
  <colBreaks count="1" manualBreakCount="1">
    <brk id="51" man="true" max="65535" min="0"/>
  </colBreaks>
  <legacyDrawing r:id="rId2"/>
</worksheet>
</file>

<file path=xl/worksheets/sheet2.xml><?xml version="1.0" encoding="utf-8"?>
<worksheet xmlns="http://schemas.openxmlformats.org/spreadsheetml/2006/main" xmlns:r="http://schemas.openxmlformats.org/officeDocument/2006/relationships">
  <sheetPr filterMode="false">
    <pageSetUpPr fitToPage="false"/>
  </sheetPr>
  <dimension ref="B1:B42"/>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71"/>
    <col collapsed="false" customWidth="true" hidden="false" outlineLevel="0" max="1025" min="2" style="0" width="8.67"/>
  </cols>
  <sheetData>
    <row r="1" customFormat="false" ht="9" hidden="false" customHeight="true" outlineLevel="0" collapsed="false"/>
    <row r="2" customFormat="false" ht="15" hidden="false" customHeight="false" outlineLevel="0" collapsed="false">
      <c r="B2" s="0" t="s">
        <v>154</v>
      </c>
    </row>
    <row r="3" customFormat="false" ht="15" hidden="false" customHeight="false" outlineLevel="0" collapsed="false">
      <c r="B3" s="86" t="s">
        <v>155</v>
      </c>
    </row>
    <row r="4" customFormat="false" ht="15" hidden="false" customHeight="false" outlineLevel="0" collapsed="false">
      <c r="B4" s="86" t="s">
        <v>156</v>
      </c>
    </row>
    <row r="5" customFormat="false" ht="15" hidden="false" customHeight="false" outlineLevel="0" collapsed="false">
      <c r="B5" s="86" t="s">
        <v>157</v>
      </c>
    </row>
    <row r="7" customFormat="false" ht="15" hidden="false" customHeight="false" outlineLevel="0" collapsed="false">
      <c r="B7" s="0" t="s">
        <v>158</v>
      </c>
    </row>
    <row r="8" customFormat="false" ht="15" hidden="false" customHeight="false" outlineLevel="0" collapsed="false">
      <c r="B8" s="86" t="s">
        <v>159</v>
      </c>
    </row>
    <row r="9" customFormat="false" ht="15" hidden="false" customHeight="false" outlineLevel="0" collapsed="false">
      <c r="B9" s="86" t="s">
        <v>160</v>
      </c>
    </row>
    <row r="10" customFormat="false" ht="15" hidden="false" customHeight="false" outlineLevel="0" collapsed="false">
      <c r="B10" s="86" t="s">
        <v>161</v>
      </c>
    </row>
    <row r="12" customFormat="false" ht="15" hidden="false" customHeight="false" outlineLevel="0" collapsed="false">
      <c r="B12" s="0" t="s">
        <v>162</v>
      </c>
    </row>
    <row r="13" customFormat="false" ht="15" hidden="false" customHeight="false" outlineLevel="0" collapsed="false">
      <c r="B13" s="86" t="s">
        <v>163</v>
      </c>
    </row>
    <row r="14" customFormat="false" ht="15" hidden="false" customHeight="false" outlineLevel="0" collapsed="false">
      <c r="B14" s="86" t="s">
        <v>164</v>
      </c>
    </row>
    <row r="15" customFormat="false" ht="15" hidden="false" customHeight="false" outlineLevel="0" collapsed="false">
      <c r="B15" s="86"/>
    </row>
    <row r="16" customFormat="false" ht="15" hidden="false" customHeight="false" outlineLevel="0" collapsed="false">
      <c r="B16" s="0" t="s">
        <v>165</v>
      </c>
    </row>
    <row r="17" customFormat="false" ht="15" hidden="false" customHeight="false" outlineLevel="0" collapsed="false">
      <c r="B17" s="86" t="s">
        <v>166</v>
      </c>
    </row>
    <row r="18" customFormat="false" ht="15" hidden="false" customHeight="false" outlineLevel="0" collapsed="false">
      <c r="B18" s="0" t="s">
        <v>167</v>
      </c>
    </row>
    <row r="19" customFormat="false" ht="15" hidden="false" customHeight="false" outlineLevel="0" collapsed="false">
      <c r="B19" s="0" t="s">
        <v>168</v>
      </c>
    </row>
    <row r="20" customFormat="false" ht="15" hidden="false" customHeight="false" outlineLevel="0" collapsed="false">
      <c r="B20" s="0" t="s">
        <v>169</v>
      </c>
    </row>
    <row r="22" customFormat="false" ht="15" hidden="false" customHeight="false" outlineLevel="0" collapsed="false">
      <c r="B22" s="0" t="s">
        <v>170</v>
      </c>
    </row>
    <row r="23" customFormat="false" ht="15" hidden="false" customHeight="false" outlineLevel="0" collapsed="false">
      <c r="B23" s="86" t="s">
        <v>171</v>
      </c>
    </row>
    <row r="24" customFormat="false" ht="15" hidden="false" customHeight="false" outlineLevel="0" collapsed="false">
      <c r="B24" s="86" t="s">
        <v>172</v>
      </c>
    </row>
    <row r="25" customFormat="false" ht="15" hidden="false" customHeight="false" outlineLevel="0" collapsed="false">
      <c r="B25" s="86" t="s">
        <v>173</v>
      </c>
    </row>
    <row r="26" customFormat="false" ht="15" hidden="false" customHeight="false" outlineLevel="0" collapsed="false">
      <c r="B26" s="86" t="s">
        <v>174</v>
      </c>
    </row>
    <row r="27" customFormat="false" ht="15" hidden="false" customHeight="false" outlineLevel="0" collapsed="false">
      <c r="B27" s="86" t="s">
        <v>175</v>
      </c>
    </row>
    <row r="28" customFormat="false" ht="15" hidden="false" customHeight="false" outlineLevel="0" collapsed="false">
      <c r="B28" s="86" t="s">
        <v>176</v>
      </c>
    </row>
    <row r="29" customFormat="false" ht="15" hidden="false" customHeight="false" outlineLevel="0" collapsed="false">
      <c r="B29" s="86" t="s">
        <v>177</v>
      </c>
    </row>
    <row r="30" customFormat="false" ht="15" hidden="false" customHeight="false" outlineLevel="0" collapsed="false">
      <c r="B30" s="86" t="s">
        <v>178</v>
      </c>
    </row>
    <row r="32" customFormat="false" ht="15" hidden="false" customHeight="false" outlineLevel="0" collapsed="false">
      <c r="B32" s="0" t="s">
        <v>179</v>
      </c>
    </row>
    <row r="33" customFormat="false" ht="15" hidden="false" customHeight="false" outlineLevel="0" collapsed="false">
      <c r="B33" s="86" t="s">
        <v>180</v>
      </c>
    </row>
    <row r="34" customFormat="false" ht="15" hidden="false" customHeight="false" outlineLevel="0" collapsed="false">
      <c r="B34" s="86" t="s">
        <v>181</v>
      </c>
    </row>
    <row r="35" customFormat="false" ht="15" hidden="false" customHeight="false" outlineLevel="0" collapsed="false">
      <c r="B35" s="86" t="s">
        <v>182</v>
      </c>
    </row>
    <row r="36" customFormat="false" ht="15" hidden="false" customHeight="false" outlineLevel="0" collapsed="false">
      <c r="B36" s="86" t="s">
        <v>177</v>
      </c>
    </row>
    <row r="38" customFormat="false" ht="15" hidden="false" customHeight="false" outlineLevel="0" collapsed="false">
      <c r="B38" s="0" t="s">
        <v>183</v>
      </c>
    </row>
    <row r="39" customFormat="false" ht="15" hidden="false" customHeight="false" outlineLevel="0" collapsed="false">
      <c r="B39" s="86" t="s">
        <v>184</v>
      </c>
    </row>
    <row r="40" customFormat="false" ht="15" hidden="false" customHeight="false" outlineLevel="0" collapsed="false">
      <c r="B40" s="86" t="s">
        <v>185</v>
      </c>
    </row>
    <row r="42" customFormat="false" ht="15" hidden="false" customHeight="false" outlineLevel="0" collapsed="false">
      <c r="B42" s="0" t="s">
        <v>186</v>
      </c>
    </row>
  </sheetData>
  <sheetProtection sheet="true" password="c40e" objects="true" scenarios="true"/>
  <printOptions headings="false" gridLines="false" gridLinesSet="true" horizontalCentered="false" verticalCentered="false"/>
  <pageMargins left="0.511805555555555" right="0.511805555555555" top="0.7875" bottom="0.7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B1:F33"/>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87" width="1.71"/>
    <col collapsed="false" customWidth="true" hidden="false" outlineLevel="0" max="2" min="2" style="87" width="14.28"/>
    <col collapsed="false" customWidth="true" hidden="false" outlineLevel="0" max="6" min="3" style="87" width="15.71"/>
    <col collapsed="false" customWidth="true" hidden="false" outlineLevel="0" max="7" min="7" style="87" width="48.28"/>
    <col collapsed="false" customWidth="true" hidden="false" outlineLevel="0" max="1025" min="8" style="87" width="9.13"/>
  </cols>
  <sheetData>
    <row r="1" customFormat="false" ht="9" hidden="false" customHeight="true" outlineLevel="0" collapsed="false"/>
    <row r="2" customFormat="false" ht="15" hidden="false" customHeight="false" outlineLevel="0" collapsed="false">
      <c r="B2" s="88" t="s">
        <v>187</v>
      </c>
      <c r="C2" s="88"/>
      <c r="D2" s="88"/>
      <c r="E2" s="88"/>
      <c r="F2" s="88"/>
    </row>
    <row r="3" customFormat="false" ht="45" hidden="false" customHeight="true" outlineLevel="0" collapsed="false">
      <c r="B3" s="89"/>
      <c r="C3" s="90" t="s">
        <v>188</v>
      </c>
      <c r="D3" s="90" t="s">
        <v>189</v>
      </c>
      <c r="E3" s="90" t="s">
        <v>190</v>
      </c>
      <c r="F3" s="91" t="s">
        <v>191</v>
      </c>
    </row>
    <row r="4" customFormat="false" ht="15" hidden="false" customHeight="true" outlineLevel="0" collapsed="false">
      <c r="B4" s="92" t="s">
        <v>192</v>
      </c>
      <c r="C4" s="93" t="n">
        <v>224.2</v>
      </c>
      <c r="D4" s="93" t="n">
        <f aca="false">C4/2</f>
        <v>112.1</v>
      </c>
      <c r="E4" s="93" t="n">
        <v>320</v>
      </c>
      <c r="F4" s="93" t="n">
        <v>95</v>
      </c>
    </row>
    <row r="5" customFormat="false" ht="15" hidden="false" customHeight="true" outlineLevel="0" collapsed="false">
      <c r="B5" s="94" t="s">
        <v>193</v>
      </c>
      <c r="C5" s="95" t="n">
        <v>224.2</v>
      </c>
      <c r="D5" s="95" t="n">
        <f aca="false">C5/2</f>
        <v>112.1</v>
      </c>
      <c r="E5" s="95" t="n">
        <v>320</v>
      </c>
      <c r="F5" s="95" t="n">
        <v>95</v>
      </c>
    </row>
    <row r="6" customFormat="false" ht="15" hidden="false" customHeight="true" outlineLevel="0" collapsed="false">
      <c r="B6" s="94" t="s">
        <v>194</v>
      </c>
      <c r="C6" s="95" t="n">
        <v>224.2</v>
      </c>
      <c r="D6" s="95" t="n">
        <f aca="false">C6/2</f>
        <v>112.1</v>
      </c>
      <c r="E6" s="95" t="n">
        <v>320</v>
      </c>
      <c r="F6" s="95" t="n">
        <v>95</v>
      </c>
    </row>
    <row r="7" customFormat="false" ht="15" hidden="false" customHeight="true" outlineLevel="0" collapsed="false">
      <c r="B7" s="96" t="s">
        <v>195</v>
      </c>
      <c r="C7" s="97" t="n">
        <v>212.4</v>
      </c>
      <c r="D7" s="97" t="n">
        <f aca="false">C7/2</f>
        <v>106.2</v>
      </c>
      <c r="E7" s="97" t="n">
        <v>320</v>
      </c>
      <c r="F7" s="97" t="n">
        <v>95</v>
      </c>
    </row>
    <row r="8" customFormat="false" ht="15" hidden="false" customHeight="true" outlineLevel="0" collapsed="false">
      <c r="B8" s="96" t="s">
        <v>196</v>
      </c>
      <c r="C8" s="97" t="n">
        <v>212.4</v>
      </c>
      <c r="D8" s="97" t="n">
        <f aca="false">C8/2</f>
        <v>106.2</v>
      </c>
      <c r="E8" s="97" t="n">
        <v>320</v>
      </c>
      <c r="F8" s="97" t="n">
        <v>95</v>
      </c>
    </row>
    <row r="9" customFormat="false" ht="15" hidden="false" customHeight="true" outlineLevel="0" collapsed="false">
      <c r="B9" s="96" t="s">
        <v>197</v>
      </c>
      <c r="C9" s="97" t="n">
        <v>212.4</v>
      </c>
      <c r="D9" s="97" t="n">
        <f aca="false">C9/2</f>
        <v>106.2</v>
      </c>
      <c r="E9" s="97" t="n">
        <v>320</v>
      </c>
      <c r="F9" s="97" t="n">
        <v>95</v>
      </c>
    </row>
    <row r="10" customFormat="false" ht="15" hidden="false" customHeight="true" outlineLevel="0" collapsed="false">
      <c r="B10" s="96" t="s">
        <v>198</v>
      </c>
      <c r="C10" s="97" t="n">
        <v>212.4</v>
      </c>
      <c r="D10" s="97" t="n">
        <f aca="false">C10/2</f>
        <v>106.2</v>
      </c>
      <c r="E10" s="97" t="n">
        <v>320</v>
      </c>
      <c r="F10" s="97" t="n">
        <v>95</v>
      </c>
    </row>
    <row r="11" customFormat="false" ht="15" hidden="false" customHeight="true" outlineLevel="0" collapsed="false">
      <c r="B11" s="96" t="s">
        <v>199</v>
      </c>
      <c r="C11" s="97" t="n">
        <v>212.4</v>
      </c>
      <c r="D11" s="97" t="n">
        <f aca="false">C11/2</f>
        <v>106.2</v>
      </c>
      <c r="E11" s="97" t="n">
        <v>320</v>
      </c>
      <c r="F11" s="97" t="n">
        <v>95</v>
      </c>
    </row>
    <row r="12" customFormat="false" ht="15" hidden="false" customHeight="true" outlineLevel="0" collapsed="false">
      <c r="B12" s="96" t="s">
        <v>200</v>
      </c>
      <c r="C12" s="97" t="n">
        <v>212.4</v>
      </c>
      <c r="D12" s="97" t="n">
        <f aca="false">C12/2</f>
        <v>106.2</v>
      </c>
      <c r="E12" s="97" t="n">
        <v>320</v>
      </c>
      <c r="F12" s="97" t="n">
        <v>95</v>
      </c>
    </row>
    <row r="13" customFormat="false" ht="15" hidden="false" customHeight="true" outlineLevel="0" collapsed="false">
      <c r="B13" s="94" t="s">
        <v>201</v>
      </c>
      <c r="C13" s="95" t="n">
        <v>200.6</v>
      </c>
      <c r="D13" s="95" t="n">
        <f aca="false">C13/2</f>
        <v>100.3</v>
      </c>
      <c r="E13" s="95" t="n">
        <v>320</v>
      </c>
      <c r="F13" s="95" t="n">
        <v>95</v>
      </c>
    </row>
    <row r="14" customFormat="false" ht="15" hidden="false" customHeight="true" outlineLevel="0" collapsed="false">
      <c r="B14" s="94" t="s">
        <v>202</v>
      </c>
      <c r="C14" s="95" t="n">
        <v>200.6</v>
      </c>
      <c r="D14" s="95" t="n">
        <f aca="false">C14/2</f>
        <v>100.3</v>
      </c>
      <c r="E14" s="95" t="n">
        <v>320</v>
      </c>
      <c r="F14" s="95" t="n">
        <v>95</v>
      </c>
    </row>
    <row r="15" customFormat="false" ht="15" hidden="false" customHeight="true" outlineLevel="0" collapsed="false">
      <c r="B15" s="94" t="s">
        <v>203</v>
      </c>
      <c r="C15" s="95" t="n">
        <v>200.6</v>
      </c>
      <c r="D15" s="95" t="n">
        <f aca="false">C15/2</f>
        <v>100.3</v>
      </c>
      <c r="E15" s="95" t="n">
        <v>320</v>
      </c>
      <c r="F15" s="95" t="n">
        <v>95</v>
      </c>
    </row>
    <row r="16" customFormat="false" ht="15" hidden="false" customHeight="true" outlineLevel="0" collapsed="false">
      <c r="B16" s="94" t="s">
        <v>204</v>
      </c>
      <c r="C16" s="95" t="n">
        <v>200.6</v>
      </c>
      <c r="D16" s="95" t="n">
        <f aca="false">C16/2</f>
        <v>100.3</v>
      </c>
      <c r="E16" s="95" t="n">
        <v>320</v>
      </c>
      <c r="F16" s="95" t="n">
        <v>95</v>
      </c>
    </row>
    <row r="17" customFormat="false" ht="15" hidden="false" customHeight="true" outlineLevel="0" collapsed="false">
      <c r="B17" s="94" t="s">
        <v>205</v>
      </c>
      <c r="C17" s="95" t="n">
        <v>200.6</v>
      </c>
      <c r="D17" s="95" t="n">
        <f aca="false">C17/2</f>
        <v>100.3</v>
      </c>
      <c r="E17" s="95" t="n">
        <v>320</v>
      </c>
      <c r="F17" s="95" t="n">
        <v>95</v>
      </c>
    </row>
    <row r="18" customFormat="false" ht="15" hidden="false" customHeight="true" outlineLevel="0" collapsed="false">
      <c r="B18" s="94" t="s">
        <v>206</v>
      </c>
      <c r="C18" s="95" t="n">
        <v>200.6</v>
      </c>
      <c r="D18" s="95" t="n">
        <f aca="false">C18/2</f>
        <v>100.3</v>
      </c>
      <c r="E18" s="95" t="n">
        <v>320</v>
      </c>
      <c r="F18" s="95" t="n">
        <v>95</v>
      </c>
    </row>
    <row r="19" customFormat="false" ht="15" hidden="false" customHeight="true" outlineLevel="0" collapsed="false">
      <c r="B19" s="94" t="s">
        <v>207</v>
      </c>
      <c r="C19" s="95" t="n">
        <v>200.6</v>
      </c>
      <c r="D19" s="95" t="n">
        <f aca="false">C19/2</f>
        <v>100.3</v>
      </c>
      <c r="E19" s="95" t="n">
        <v>320</v>
      </c>
      <c r="F19" s="95" t="n">
        <v>95</v>
      </c>
    </row>
    <row r="20" customFormat="false" ht="15" hidden="false" customHeight="true" outlineLevel="0" collapsed="false">
      <c r="B20" s="94" t="s">
        <v>208</v>
      </c>
      <c r="C20" s="95" t="n">
        <v>200.6</v>
      </c>
      <c r="D20" s="95" t="n">
        <f aca="false">C20/2</f>
        <v>100.3</v>
      </c>
      <c r="E20" s="95" t="n">
        <v>320</v>
      </c>
      <c r="F20" s="95" t="n">
        <v>95</v>
      </c>
    </row>
    <row r="21" customFormat="false" ht="15" hidden="false" customHeight="true" outlineLevel="0" collapsed="false">
      <c r="B21" s="94" t="s">
        <v>209</v>
      </c>
      <c r="C21" s="95" t="n">
        <v>200.6</v>
      </c>
      <c r="D21" s="95" t="n">
        <f aca="false">C21/2</f>
        <v>100.3</v>
      </c>
      <c r="E21" s="95" t="n">
        <v>320</v>
      </c>
      <c r="F21" s="95" t="n">
        <v>95</v>
      </c>
    </row>
    <row r="22" customFormat="false" ht="15" hidden="false" customHeight="true" outlineLevel="0" collapsed="false">
      <c r="B22" s="94" t="s">
        <v>210</v>
      </c>
      <c r="C22" s="95" t="n">
        <v>200.6</v>
      </c>
      <c r="D22" s="95" t="n">
        <f aca="false">C22/2</f>
        <v>100.3</v>
      </c>
      <c r="E22" s="95" t="n">
        <v>320</v>
      </c>
      <c r="F22" s="95" t="n">
        <v>95</v>
      </c>
    </row>
    <row r="23" customFormat="false" ht="15" hidden="false" customHeight="true" outlineLevel="0" collapsed="false">
      <c r="B23" s="94" t="s">
        <v>211</v>
      </c>
      <c r="C23" s="95" t="n">
        <v>200.6</v>
      </c>
      <c r="D23" s="95" t="n">
        <f aca="false">C23/2</f>
        <v>100.3</v>
      </c>
      <c r="E23" s="95" t="n">
        <v>320</v>
      </c>
      <c r="F23" s="95" t="n">
        <v>95</v>
      </c>
    </row>
    <row r="24" customFormat="false" ht="15" hidden="false" customHeight="true" outlineLevel="0" collapsed="false">
      <c r="B24" s="94" t="s">
        <v>212</v>
      </c>
      <c r="C24" s="95" t="n">
        <v>200.6</v>
      </c>
      <c r="D24" s="95" t="n">
        <f aca="false">C24/2</f>
        <v>100.3</v>
      </c>
      <c r="E24" s="95" t="n">
        <v>320</v>
      </c>
      <c r="F24" s="95" t="n">
        <v>95</v>
      </c>
    </row>
    <row r="25" customFormat="false" ht="15" hidden="false" customHeight="true" outlineLevel="0" collapsed="false">
      <c r="B25" s="94" t="s">
        <v>213</v>
      </c>
      <c r="C25" s="95" t="n">
        <v>200.6</v>
      </c>
      <c r="D25" s="95" t="n">
        <f aca="false">C25/2</f>
        <v>100.3</v>
      </c>
      <c r="E25" s="95" t="n">
        <v>320</v>
      </c>
      <c r="F25" s="95" t="n">
        <v>95</v>
      </c>
    </row>
    <row r="26" customFormat="false" ht="15" hidden="false" customHeight="true" outlineLevel="0" collapsed="false">
      <c r="B26" s="94" t="s">
        <v>214</v>
      </c>
      <c r="C26" s="95" t="n">
        <v>200.6</v>
      </c>
      <c r="D26" s="95" t="n">
        <f aca="false">C26/2</f>
        <v>100.3</v>
      </c>
      <c r="E26" s="95" t="n">
        <v>320</v>
      </c>
      <c r="F26" s="95" t="n">
        <v>95</v>
      </c>
    </row>
    <row r="27" customFormat="false" ht="15" hidden="false" customHeight="true" outlineLevel="0" collapsed="false">
      <c r="B27" s="94" t="s">
        <v>215</v>
      </c>
      <c r="C27" s="95" t="n">
        <v>200.6</v>
      </c>
      <c r="D27" s="95" t="n">
        <f aca="false">C27/2</f>
        <v>100.3</v>
      </c>
      <c r="E27" s="95" t="n">
        <v>320</v>
      </c>
      <c r="F27" s="95" t="n">
        <v>95</v>
      </c>
    </row>
    <row r="28" customFormat="false" ht="15" hidden="false" customHeight="true" outlineLevel="0" collapsed="false">
      <c r="B28" s="94" t="s">
        <v>216</v>
      </c>
      <c r="C28" s="95" t="n">
        <v>200.6</v>
      </c>
      <c r="D28" s="95" t="n">
        <f aca="false">C28/2</f>
        <v>100.3</v>
      </c>
      <c r="E28" s="95" t="n">
        <v>320</v>
      </c>
      <c r="F28" s="95" t="n">
        <v>95</v>
      </c>
    </row>
    <row r="29" customFormat="false" ht="15" hidden="false" customHeight="true" outlineLevel="0" collapsed="false">
      <c r="B29" s="94" t="s">
        <v>217</v>
      </c>
      <c r="C29" s="95" t="n">
        <v>200.6</v>
      </c>
      <c r="D29" s="95" t="n">
        <f aca="false">C29/2</f>
        <v>100.3</v>
      </c>
      <c r="E29" s="95" t="n">
        <v>320</v>
      </c>
      <c r="F29" s="95" t="n">
        <v>95</v>
      </c>
    </row>
    <row r="30" customFormat="false" ht="15" hidden="false" customHeight="true" outlineLevel="0" collapsed="false">
      <c r="B30" s="94" t="s">
        <v>218</v>
      </c>
      <c r="C30" s="95" t="n">
        <v>200.6</v>
      </c>
      <c r="D30" s="95" t="n">
        <f aca="false">C30/2</f>
        <v>100.3</v>
      </c>
      <c r="E30" s="95" t="n">
        <v>320</v>
      </c>
      <c r="F30" s="95" t="n">
        <v>95</v>
      </c>
    </row>
    <row r="31" customFormat="false" ht="15" hidden="false" customHeight="true" outlineLevel="0" collapsed="false">
      <c r="B31" s="98" t="s">
        <v>219</v>
      </c>
      <c r="C31" s="97" t="n">
        <v>177</v>
      </c>
      <c r="D31" s="97" t="n">
        <f aca="false">C31/2</f>
        <v>88.5</v>
      </c>
      <c r="E31" s="97" t="n">
        <v>320</v>
      </c>
      <c r="F31" s="97" t="n">
        <v>95</v>
      </c>
    </row>
    <row r="32" customFormat="false" ht="15" hidden="false" customHeight="true" outlineLevel="0" collapsed="false"/>
    <row r="33" customFormat="false" ht="15" hidden="false" customHeight="true" outlineLevel="0" collapsed="false"/>
  </sheetData>
  <sheetProtection sheet="true" password="c40e" objects="true" scenarios="true"/>
  <mergeCells count="1">
    <mergeCell ref="B2:F2"/>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B1:K19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87" width="1.71"/>
    <col collapsed="false" customWidth="true" hidden="false" outlineLevel="0" max="2" min="2" style="87" width="38.14"/>
    <col collapsed="false" customWidth="true" hidden="false" outlineLevel="0" max="7" min="3" style="87" width="15.71"/>
    <col collapsed="false" customWidth="true" hidden="false" outlineLevel="0" max="1025" min="8" style="87" width="9.13"/>
  </cols>
  <sheetData>
    <row r="1" customFormat="false" ht="9" hidden="false" customHeight="true" outlineLevel="0" collapsed="false"/>
    <row r="2" customFormat="false" ht="15" hidden="false" customHeight="false" outlineLevel="0" collapsed="false">
      <c r="B2" s="99" t="s">
        <v>220</v>
      </c>
      <c r="C2" s="99"/>
      <c r="D2" s="99"/>
      <c r="E2" s="99"/>
      <c r="F2" s="99"/>
      <c r="G2" s="99"/>
    </row>
    <row r="3" customFormat="false" ht="45" hidden="false" customHeight="true" outlineLevel="0" collapsed="false">
      <c r="B3" s="100"/>
      <c r="C3" s="90" t="s">
        <v>221</v>
      </c>
      <c r="D3" s="90" t="s">
        <v>222</v>
      </c>
      <c r="E3" s="90" t="s">
        <v>223</v>
      </c>
      <c r="F3" s="91" t="s">
        <v>191</v>
      </c>
      <c r="G3" s="91" t="s">
        <v>224</v>
      </c>
    </row>
    <row r="4" customFormat="false" ht="15" hidden="false" customHeight="true" outlineLevel="0" collapsed="false">
      <c r="B4" s="101" t="s">
        <v>225</v>
      </c>
      <c r="C4" s="102" t="n">
        <v>180</v>
      </c>
      <c r="D4" s="103" t="n">
        <f aca="false">C4/2</f>
        <v>90</v>
      </c>
      <c r="E4" s="102" t="n">
        <v>180</v>
      </c>
      <c r="F4" s="103" t="n">
        <v>95</v>
      </c>
      <c r="G4" s="104" t="s">
        <v>226</v>
      </c>
    </row>
    <row r="5" customFormat="false" ht="15" hidden="false" customHeight="true" outlineLevel="0" collapsed="false">
      <c r="B5" s="101" t="s">
        <v>227</v>
      </c>
      <c r="C5" s="102" t="n">
        <v>180</v>
      </c>
      <c r="D5" s="105" t="n">
        <f aca="false">C5/2</f>
        <v>90</v>
      </c>
      <c r="E5" s="102" t="n">
        <v>180</v>
      </c>
      <c r="F5" s="105" t="n">
        <v>95</v>
      </c>
      <c r="G5" s="104" t="s">
        <v>226</v>
      </c>
    </row>
    <row r="6" customFormat="false" ht="15" hidden="false" customHeight="true" outlineLevel="0" collapsed="false">
      <c r="B6" s="101" t="s">
        <v>228</v>
      </c>
      <c r="C6" s="102" t="n">
        <v>180</v>
      </c>
      <c r="D6" s="105" t="n">
        <f aca="false">C6/2</f>
        <v>90</v>
      </c>
      <c r="E6" s="102" t="n">
        <v>180</v>
      </c>
      <c r="F6" s="105" t="n">
        <v>95</v>
      </c>
      <c r="G6" s="104" t="s">
        <v>226</v>
      </c>
    </row>
    <row r="7" customFormat="false" ht="15" hidden="false" customHeight="true" outlineLevel="0" collapsed="false">
      <c r="B7" s="101" t="s">
        <v>229</v>
      </c>
      <c r="C7" s="102" t="n">
        <v>180</v>
      </c>
      <c r="D7" s="105" t="n">
        <f aca="false">C7/2</f>
        <v>90</v>
      </c>
      <c r="E7" s="102" t="n">
        <v>180</v>
      </c>
      <c r="F7" s="105" t="n">
        <v>95</v>
      </c>
      <c r="G7" s="104" t="s">
        <v>226</v>
      </c>
    </row>
    <row r="8" customFormat="false" ht="15" hidden="false" customHeight="true" outlineLevel="0" collapsed="false">
      <c r="B8" s="101" t="s">
        <v>230</v>
      </c>
      <c r="C8" s="102" t="n">
        <v>180</v>
      </c>
      <c r="D8" s="105" t="n">
        <f aca="false">C8/2</f>
        <v>90</v>
      </c>
      <c r="E8" s="102" t="n">
        <v>180</v>
      </c>
      <c r="F8" s="105" t="n">
        <v>95</v>
      </c>
      <c r="G8" s="104" t="s">
        <v>226</v>
      </c>
    </row>
    <row r="9" customFormat="false" ht="15" hidden="false" customHeight="true" outlineLevel="0" collapsed="false">
      <c r="B9" s="101" t="s">
        <v>231</v>
      </c>
      <c r="C9" s="102" t="n">
        <v>180</v>
      </c>
      <c r="D9" s="105" t="n">
        <f aca="false">C9/2</f>
        <v>90</v>
      </c>
      <c r="E9" s="102" t="n">
        <v>180</v>
      </c>
      <c r="F9" s="105" t="n">
        <v>95</v>
      </c>
      <c r="G9" s="104" t="s">
        <v>226</v>
      </c>
    </row>
    <row r="10" customFormat="false" ht="15" hidden="false" customHeight="true" outlineLevel="0" collapsed="false">
      <c r="B10" s="101" t="s">
        <v>232</v>
      </c>
      <c r="C10" s="102" t="n">
        <v>180</v>
      </c>
      <c r="D10" s="105" t="n">
        <f aca="false">C10/2</f>
        <v>90</v>
      </c>
      <c r="E10" s="102" t="n">
        <v>180</v>
      </c>
      <c r="F10" s="105" t="n">
        <v>95</v>
      </c>
      <c r="G10" s="104" t="s">
        <v>226</v>
      </c>
    </row>
    <row r="11" customFormat="false" ht="15" hidden="false" customHeight="true" outlineLevel="0" collapsed="false">
      <c r="B11" s="101" t="s">
        <v>233</v>
      </c>
      <c r="C11" s="102" t="n">
        <v>180</v>
      </c>
      <c r="D11" s="105" t="n">
        <f aca="false">C11/2</f>
        <v>90</v>
      </c>
      <c r="E11" s="102" t="n">
        <v>180</v>
      </c>
      <c r="F11" s="105" t="n">
        <v>95</v>
      </c>
      <c r="G11" s="104" t="s">
        <v>226</v>
      </c>
    </row>
    <row r="12" customFormat="false" ht="15" hidden="false" customHeight="true" outlineLevel="0" collapsed="false">
      <c r="B12" s="101" t="s">
        <v>234</v>
      </c>
      <c r="C12" s="102" t="n">
        <v>180</v>
      </c>
      <c r="D12" s="105" t="n">
        <f aca="false">C12/2</f>
        <v>90</v>
      </c>
      <c r="E12" s="102" t="n">
        <v>180</v>
      </c>
      <c r="F12" s="105" t="n">
        <v>95</v>
      </c>
      <c r="G12" s="104" t="s">
        <v>226</v>
      </c>
    </row>
    <row r="13" customFormat="false" ht="15" hidden="false" customHeight="true" outlineLevel="0" collapsed="false">
      <c r="B13" s="101" t="s">
        <v>235</v>
      </c>
      <c r="C13" s="102" t="n">
        <v>180</v>
      </c>
      <c r="D13" s="105" t="n">
        <f aca="false">C13/2</f>
        <v>90</v>
      </c>
      <c r="E13" s="102" t="n">
        <v>180</v>
      </c>
      <c r="F13" s="105" t="n">
        <v>95</v>
      </c>
      <c r="G13" s="104" t="s">
        <v>226</v>
      </c>
    </row>
    <row r="14" customFormat="false" ht="15" hidden="false" customHeight="true" outlineLevel="0" collapsed="false">
      <c r="B14" s="101" t="s">
        <v>236</v>
      </c>
      <c r="C14" s="102" t="n">
        <v>180</v>
      </c>
      <c r="D14" s="105" t="n">
        <f aca="false">C14/2</f>
        <v>90</v>
      </c>
      <c r="E14" s="102" t="n">
        <v>180</v>
      </c>
      <c r="F14" s="105" t="n">
        <v>95</v>
      </c>
      <c r="G14" s="104" t="s">
        <v>226</v>
      </c>
    </row>
    <row r="15" customFormat="false" ht="15" hidden="false" customHeight="true" outlineLevel="0" collapsed="false">
      <c r="B15" s="101" t="s">
        <v>237</v>
      </c>
      <c r="C15" s="102" t="n">
        <v>180</v>
      </c>
      <c r="D15" s="105" t="n">
        <f aca="false">C15/2</f>
        <v>90</v>
      </c>
      <c r="E15" s="102" t="n">
        <v>180</v>
      </c>
      <c r="F15" s="105" t="n">
        <v>95</v>
      </c>
      <c r="G15" s="104" t="s">
        <v>226</v>
      </c>
    </row>
    <row r="16" customFormat="false" ht="15" hidden="false" customHeight="true" outlineLevel="0" collapsed="false">
      <c r="B16" s="101" t="s">
        <v>238</v>
      </c>
      <c r="C16" s="102" t="n">
        <v>180</v>
      </c>
      <c r="D16" s="105" t="n">
        <f aca="false">C16/2</f>
        <v>90</v>
      </c>
      <c r="E16" s="102" t="n">
        <v>180</v>
      </c>
      <c r="F16" s="105" t="n">
        <v>95</v>
      </c>
      <c r="G16" s="104" t="s">
        <v>226</v>
      </c>
    </row>
    <row r="17" customFormat="false" ht="15" hidden="false" customHeight="true" outlineLevel="0" collapsed="false">
      <c r="B17" s="101" t="s">
        <v>239</v>
      </c>
      <c r="C17" s="102" t="n">
        <v>180</v>
      </c>
      <c r="D17" s="105" t="n">
        <f aca="false">C17/2</f>
        <v>90</v>
      </c>
      <c r="E17" s="102" t="n">
        <v>180</v>
      </c>
      <c r="F17" s="105" t="n">
        <v>95</v>
      </c>
      <c r="G17" s="104" t="s">
        <v>226</v>
      </c>
    </row>
    <row r="18" customFormat="false" ht="15" hidden="false" customHeight="true" outlineLevel="0" collapsed="false">
      <c r="B18" s="101" t="s">
        <v>240</v>
      </c>
      <c r="C18" s="102" t="n">
        <v>180</v>
      </c>
      <c r="D18" s="105" t="n">
        <f aca="false">C18/2</f>
        <v>90</v>
      </c>
      <c r="E18" s="102" t="n">
        <v>180</v>
      </c>
      <c r="F18" s="105" t="n">
        <v>95</v>
      </c>
      <c r="G18" s="104" t="s">
        <v>226</v>
      </c>
    </row>
    <row r="19" customFormat="false" ht="15" hidden="false" customHeight="true" outlineLevel="0" collapsed="false">
      <c r="B19" s="101" t="s">
        <v>241</v>
      </c>
      <c r="C19" s="102" t="n">
        <v>180</v>
      </c>
      <c r="D19" s="105" t="n">
        <f aca="false">C19/2</f>
        <v>90</v>
      </c>
      <c r="E19" s="102" t="n">
        <v>180</v>
      </c>
      <c r="F19" s="105" t="n">
        <v>95</v>
      </c>
      <c r="G19" s="104" t="s">
        <v>226</v>
      </c>
    </row>
    <row r="20" customFormat="false" ht="15" hidden="false" customHeight="true" outlineLevel="0" collapsed="false">
      <c r="B20" s="101" t="s">
        <v>242</v>
      </c>
      <c r="C20" s="102" t="n">
        <v>180</v>
      </c>
      <c r="D20" s="105" t="n">
        <f aca="false">C20/2</f>
        <v>90</v>
      </c>
      <c r="E20" s="102" t="n">
        <v>180</v>
      </c>
      <c r="F20" s="105" t="n">
        <v>95</v>
      </c>
      <c r="G20" s="104" t="s">
        <v>226</v>
      </c>
    </row>
    <row r="21" customFormat="false" ht="15" hidden="false" customHeight="true" outlineLevel="0" collapsed="false">
      <c r="B21" s="101" t="s">
        <v>243</v>
      </c>
      <c r="C21" s="102" t="n">
        <v>180</v>
      </c>
      <c r="D21" s="105" t="n">
        <f aca="false">C21/2</f>
        <v>90</v>
      </c>
      <c r="E21" s="102" t="n">
        <v>180</v>
      </c>
      <c r="F21" s="105" t="n">
        <v>95</v>
      </c>
      <c r="G21" s="104" t="s">
        <v>226</v>
      </c>
    </row>
    <row r="22" customFormat="false" ht="15" hidden="false" customHeight="true" outlineLevel="0" collapsed="false">
      <c r="B22" s="101" t="s">
        <v>244</v>
      </c>
      <c r="C22" s="102" t="n">
        <v>180</v>
      </c>
      <c r="D22" s="105" t="n">
        <f aca="false">C22/2</f>
        <v>90</v>
      </c>
      <c r="E22" s="102" t="n">
        <v>180</v>
      </c>
      <c r="F22" s="105" t="n">
        <v>95</v>
      </c>
      <c r="G22" s="104" t="s">
        <v>226</v>
      </c>
    </row>
    <row r="23" customFormat="false" ht="15" hidden="false" customHeight="true" outlineLevel="0" collapsed="false">
      <c r="B23" s="101" t="s">
        <v>245</v>
      </c>
      <c r="C23" s="102" t="n">
        <v>180</v>
      </c>
      <c r="D23" s="105" t="n">
        <f aca="false">C23/2</f>
        <v>90</v>
      </c>
      <c r="E23" s="102" t="n">
        <v>180</v>
      </c>
      <c r="F23" s="105" t="n">
        <v>95</v>
      </c>
      <c r="G23" s="104" t="s">
        <v>226</v>
      </c>
    </row>
    <row r="24" customFormat="false" ht="15" hidden="false" customHeight="true" outlineLevel="0" collapsed="false">
      <c r="B24" s="101" t="s">
        <v>246</v>
      </c>
      <c r="C24" s="102" t="n">
        <v>180</v>
      </c>
      <c r="D24" s="105" t="n">
        <f aca="false">C24/2</f>
        <v>90</v>
      </c>
      <c r="E24" s="102" t="n">
        <v>180</v>
      </c>
      <c r="F24" s="105" t="n">
        <v>95</v>
      </c>
      <c r="G24" s="104" t="s">
        <v>226</v>
      </c>
    </row>
    <row r="25" customFormat="false" ht="15" hidden="false" customHeight="true" outlineLevel="0" collapsed="false">
      <c r="B25" s="101" t="s">
        <v>247</v>
      </c>
      <c r="C25" s="102" t="n">
        <v>180</v>
      </c>
      <c r="D25" s="105" t="n">
        <f aca="false">C25/2</f>
        <v>90</v>
      </c>
      <c r="E25" s="102" t="n">
        <v>180</v>
      </c>
      <c r="F25" s="105" t="n">
        <v>95</v>
      </c>
      <c r="G25" s="104" t="s">
        <v>226</v>
      </c>
    </row>
    <row r="26" customFormat="false" ht="15" hidden="false" customHeight="true" outlineLevel="0" collapsed="false">
      <c r="B26" s="101" t="s">
        <v>248</v>
      </c>
      <c r="C26" s="102" t="n">
        <v>180</v>
      </c>
      <c r="D26" s="105" t="n">
        <f aca="false">C26/2</f>
        <v>90</v>
      </c>
      <c r="E26" s="102" t="n">
        <v>180</v>
      </c>
      <c r="F26" s="105" t="n">
        <v>95</v>
      </c>
      <c r="G26" s="104" t="s">
        <v>226</v>
      </c>
    </row>
    <row r="27" customFormat="false" ht="15" hidden="false" customHeight="true" outlineLevel="0" collapsed="false">
      <c r="B27" s="101" t="s">
        <v>249</v>
      </c>
      <c r="C27" s="102" t="n">
        <v>180</v>
      </c>
      <c r="D27" s="105" t="n">
        <f aca="false">C27/2</f>
        <v>90</v>
      </c>
      <c r="E27" s="102" t="n">
        <v>180</v>
      </c>
      <c r="F27" s="105" t="n">
        <v>95</v>
      </c>
      <c r="G27" s="104" t="s">
        <v>226</v>
      </c>
    </row>
    <row r="28" customFormat="false" ht="15" hidden="false" customHeight="true" outlineLevel="0" collapsed="false">
      <c r="B28" s="101" t="s">
        <v>250</v>
      </c>
      <c r="C28" s="102" t="n">
        <v>180</v>
      </c>
      <c r="D28" s="105" t="n">
        <f aca="false">C28/2</f>
        <v>90</v>
      </c>
      <c r="E28" s="102" t="n">
        <v>180</v>
      </c>
      <c r="F28" s="105" t="n">
        <v>95</v>
      </c>
      <c r="G28" s="104" t="s">
        <v>226</v>
      </c>
    </row>
    <row r="29" customFormat="false" ht="15" hidden="false" customHeight="true" outlineLevel="0" collapsed="false">
      <c r="B29" s="101" t="s">
        <v>251</v>
      </c>
      <c r="C29" s="102" t="n">
        <v>180</v>
      </c>
      <c r="D29" s="105" t="n">
        <f aca="false">C29/2</f>
        <v>90</v>
      </c>
      <c r="E29" s="102" t="n">
        <v>180</v>
      </c>
      <c r="F29" s="103" t="n">
        <v>95</v>
      </c>
      <c r="G29" s="104" t="s">
        <v>226</v>
      </c>
    </row>
    <row r="30" customFormat="false" ht="15" hidden="false" customHeight="true" outlineLevel="0" collapsed="false">
      <c r="B30" s="101" t="s">
        <v>252</v>
      </c>
      <c r="C30" s="102" t="n">
        <v>180</v>
      </c>
      <c r="D30" s="105" t="n">
        <f aca="false">C30/2</f>
        <v>90</v>
      </c>
      <c r="E30" s="102" t="n">
        <v>180</v>
      </c>
      <c r="F30" s="103" t="n">
        <v>95</v>
      </c>
      <c r="G30" s="104" t="s">
        <v>226</v>
      </c>
    </row>
    <row r="31" customFormat="false" ht="15" hidden="false" customHeight="false" outlineLevel="0" collapsed="false">
      <c r="B31" s="101" t="s">
        <v>253</v>
      </c>
      <c r="C31" s="102" t="n">
        <v>180</v>
      </c>
      <c r="D31" s="105" t="n">
        <f aca="false">C31/2</f>
        <v>90</v>
      </c>
      <c r="E31" s="102" t="n">
        <v>180</v>
      </c>
      <c r="F31" s="103" t="n">
        <v>95</v>
      </c>
      <c r="G31" s="104" t="s">
        <v>226</v>
      </c>
    </row>
    <row r="32" customFormat="false" ht="15" hidden="false" customHeight="false" outlineLevel="0" collapsed="false">
      <c r="B32" s="101" t="s">
        <v>254</v>
      </c>
      <c r="C32" s="102" t="n">
        <v>180</v>
      </c>
      <c r="D32" s="105" t="n">
        <f aca="false">C32/2</f>
        <v>90</v>
      </c>
      <c r="E32" s="102" t="n">
        <v>180</v>
      </c>
      <c r="F32" s="103" t="n">
        <v>95</v>
      </c>
      <c r="G32" s="104" t="s">
        <v>226</v>
      </c>
    </row>
    <row r="33" customFormat="false" ht="15" hidden="false" customHeight="false" outlineLevel="0" collapsed="false">
      <c r="B33" s="101" t="s">
        <v>255</v>
      </c>
      <c r="C33" s="102" t="n">
        <v>180</v>
      </c>
      <c r="D33" s="105" t="n">
        <f aca="false">C33/2</f>
        <v>90</v>
      </c>
      <c r="E33" s="102" t="n">
        <v>180</v>
      </c>
      <c r="F33" s="103" t="n">
        <v>95</v>
      </c>
      <c r="G33" s="104" t="s">
        <v>226</v>
      </c>
    </row>
    <row r="34" customFormat="false" ht="15" hidden="false" customHeight="false" outlineLevel="0" collapsed="false">
      <c r="B34" s="101" t="s">
        <v>256</v>
      </c>
      <c r="C34" s="102" t="n">
        <v>180</v>
      </c>
      <c r="D34" s="105" t="n">
        <f aca="false">C34/2</f>
        <v>90</v>
      </c>
      <c r="E34" s="102" t="n">
        <v>180</v>
      </c>
      <c r="F34" s="103" t="n">
        <v>95</v>
      </c>
      <c r="G34" s="104" t="s">
        <v>226</v>
      </c>
    </row>
    <row r="35" customFormat="false" ht="15" hidden="false" customHeight="false" outlineLevel="0" collapsed="false">
      <c r="B35" s="101" t="s">
        <v>257</v>
      </c>
      <c r="C35" s="102" t="n">
        <v>180</v>
      </c>
      <c r="D35" s="105" t="n">
        <f aca="false">C35/2</f>
        <v>90</v>
      </c>
      <c r="E35" s="102" t="n">
        <v>180</v>
      </c>
      <c r="F35" s="103" t="n">
        <v>95</v>
      </c>
      <c r="G35" s="104" t="s">
        <v>226</v>
      </c>
    </row>
    <row r="36" customFormat="false" ht="15" hidden="false" customHeight="false" outlineLevel="0" collapsed="false">
      <c r="B36" s="101" t="s">
        <v>258</v>
      </c>
      <c r="C36" s="102" t="n">
        <v>180</v>
      </c>
      <c r="D36" s="105" t="n">
        <f aca="false">C36/2</f>
        <v>90</v>
      </c>
      <c r="E36" s="102" t="n">
        <v>180</v>
      </c>
      <c r="F36" s="103" t="n">
        <v>95</v>
      </c>
      <c r="G36" s="104" t="s">
        <v>226</v>
      </c>
    </row>
    <row r="37" customFormat="false" ht="15" hidden="false" customHeight="false" outlineLevel="0" collapsed="false">
      <c r="B37" s="101" t="s">
        <v>259</v>
      </c>
      <c r="C37" s="102" t="n">
        <v>180</v>
      </c>
      <c r="D37" s="105" t="n">
        <f aca="false">C37/2</f>
        <v>90</v>
      </c>
      <c r="E37" s="102" t="n">
        <v>180</v>
      </c>
      <c r="F37" s="103" t="n">
        <v>95</v>
      </c>
      <c r="G37" s="104" t="s">
        <v>226</v>
      </c>
    </row>
    <row r="38" customFormat="false" ht="15" hidden="false" customHeight="false" outlineLevel="0" collapsed="false">
      <c r="B38" s="101" t="s">
        <v>260</v>
      </c>
      <c r="C38" s="102" t="n">
        <v>180</v>
      </c>
      <c r="D38" s="105" t="n">
        <f aca="false">C38/2</f>
        <v>90</v>
      </c>
      <c r="E38" s="102" t="n">
        <v>180</v>
      </c>
      <c r="F38" s="103" t="n">
        <v>95</v>
      </c>
      <c r="G38" s="104" t="s">
        <v>226</v>
      </c>
    </row>
    <row r="39" customFormat="false" ht="15" hidden="false" customHeight="false" outlineLevel="0" collapsed="false">
      <c r="B39" s="101" t="s">
        <v>261</v>
      </c>
      <c r="C39" s="102" t="n">
        <v>180</v>
      </c>
      <c r="D39" s="105" t="n">
        <f aca="false">C39/2</f>
        <v>90</v>
      </c>
      <c r="E39" s="102" t="n">
        <v>180</v>
      </c>
      <c r="F39" s="103" t="n">
        <v>95</v>
      </c>
      <c r="G39" s="104" t="s">
        <v>226</v>
      </c>
    </row>
    <row r="40" customFormat="false" ht="15" hidden="false" customHeight="false" outlineLevel="0" collapsed="false">
      <c r="B40" s="101" t="s">
        <v>262</v>
      </c>
      <c r="C40" s="102" t="n">
        <v>180</v>
      </c>
      <c r="D40" s="105" t="n">
        <f aca="false">C40/2</f>
        <v>90</v>
      </c>
      <c r="E40" s="102" t="n">
        <v>180</v>
      </c>
      <c r="F40" s="103" t="n">
        <v>95</v>
      </c>
      <c r="G40" s="104" t="s">
        <v>226</v>
      </c>
    </row>
    <row r="41" customFormat="false" ht="15" hidden="false" customHeight="false" outlineLevel="0" collapsed="false">
      <c r="B41" s="101" t="s">
        <v>263</v>
      </c>
      <c r="C41" s="102" t="n">
        <v>180</v>
      </c>
      <c r="D41" s="105" t="n">
        <f aca="false">C41/2</f>
        <v>90</v>
      </c>
      <c r="E41" s="102" t="n">
        <v>180</v>
      </c>
      <c r="F41" s="103" t="n">
        <v>95</v>
      </c>
      <c r="G41" s="104" t="s">
        <v>226</v>
      </c>
    </row>
    <row r="42" customFormat="false" ht="15" hidden="false" customHeight="false" outlineLevel="0" collapsed="false">
      <c r="B42" s="101" t="s">
        <v>264</v>
      </c>
      <c r="C42" s="102" t="n">
        <v>180</v>
      </c>
      <c r="D42" s="105" t="n">
        <f aca="false">C42/2</f>
        <v>90</v>
      </c>
      <c r="E42" s="102" t="n">
        <v>180</v>
      </c>
      <c r="F42" s="103" t="n">
        <v>95</v>
      </c>
      <c r="G42" s="104" t="s">
        <v>226</v>
      </c>
    </row>
    <row r="43" customFormat="false" ht="15" hidden="false" customHeight="false" outlineLevel="0" collapsed="false">
      <c r="B43" s="101" t="s">
        <v>265</v>
      </c>
      <c r="C43" s="102" t="n">
        <v>180</v>
      </c>
      <c r="D43" s="105" t="n">
        <f aca="false">C43/2</f>
        <v>90</v>
      </c>
      <c r="E43" s="102" t="n">
        <v>180</v>
      </c>
      <c r="F43" s="103" t="n">
        <v>95</v>
      </c>
      <c r="G43" s="104" t="s">
        <v>226</v>
      </c>
    </row>
    <row r="44" customFormat="false" ht="15" hidden="false" customHeight="false" outlineLevel="0" collapsed="false">
      <c r="B44" s="101" t="s">
        <v>266</v>
      </c>
      <c r="C44" s="102" t="n">
        <v>180</v>
      </c>
      <c r="D44" s="105" t="n">
        <f aca="false">C44/2</f>
        <v>90</v>
      </c>
      <c r="E44" s="102" t="n">
        <v>180</v>
      </c>
      <c r="F44" s="103" t="n">
        <v>95</v>
      </c>
      <c r="G44" s="104" t="s">
        <v>226</v>
      </c>
    </row>
    <row r="45" customFormat="false" ht="15" hidden="false" customHeight="false" outlineLevel="0" collapsed="false">
      <c r="B45" s="101" t="s">
        <v>267</v>
      </c>
      <c r="C45" s="102" t="n">
        <v>180</v>
      </c>
      <c r="D45" s="105" t="n">
        <f aca="false">C45/2</f>
        <v>90</v>
      </c>
      <c r="E45" s="102" t="n">
        <v>180</v>
      </c>
      <c r="F45" s="103" t="n">
        <v>95</v>
      </c>
      <c r="G45" s="104" t="s">
        <v>226</v>
      </c>
    </row>
    <row r="46" customFormat="false" ht="15" hidden="false" customHeight="false" outlineLevel="0" collapsed="false">
      <c r="B46" s="101" t="s">
        <v>268</v>
      </c>
      <c r="C46" s="102" t="n">
        <v>180</v>
      </c>
      <c r="D46" s="105" t="n">
        <f aca="false">C46/2</f>
        <v>90</v>
      </c>
      <c r="E46" s="102" t="n">
        <v>180</v>
      </c>
      <c r="F46" s="103" t="n">
        <v>95</v>
      </c>
      <c r="G46" s="104" t="s">
        <v>226</v>
      </c>
    </row>
    <row r="47" customFormat="false" ht="15" hidden="false" customHeight="false" outlineLevel="0" collapsed="false">
      <c r="B47" s="101" t="s">
        <v>269</v>
      </c>
      <c r="C47" s="102" t="n">
        <v>180</v>
      </c>
      <c r="D47" s="105" t="n">
        <f aca="false">C47/2</f>
        <v>90</v>
      </c>
      <c r="E47" s="102" t="n">
        <v>180</v>
      </c>
      <c r="F47" s="103" t="n">
        <v>95</v>
      </c>
      <c r="G47" s="104" t="s">
        <v>226</v>
      </c>
    </row>
    <row r="48" customFormat="false" ht="15" hidden="false" customHeight="false" outlineLevel="0" collapsed="false">
      <c r="B48" s="101" t="s">
        <v>270</v>
      </c>
      <c r="C48" s="102" t="n">
        <v>180</v>
      </c>
      <c r="D48" s="105" t="n">
        <f aca="false">C48/2</f>
        <v>90</v>
      </c>
      <c r="E48" s="102" t="n">
        <v>180</v>
      </c>
      <c r="F48" s="103" t="n">
        <v>95</v>
      </c>
      <c r="G48" s="104" t="s">
        <v>226</v>
      </c>
    </row>
    <row r="49" customFormat="false" ht="15" hidden="false" customHeight="false" outlineLevel="0" collapsed="false">
      <c r="B49" s="101" t="s">
        <v>271</v>
      </c>
      <c r="C49" s="102" t="n">
        <v>180</v>
      </c>
      <c r="D49" s="105" t="n">
        <f aca="false">C49/2</f>
        <v>90</v>
      </c>
      <c r="E49" s="102" t="n">
        <v>180</v>
      </c>
      <c r="F49" s="103" t="n">
        <v>95</v>
      </c>
      <c r="G49" s="104" t="s">
        <v>226</v>
      </c>
    </row>
    <row r="50" customFormat="false" ht="15" hidden="false" customHeight="false" outlineLevel="0" collapsed="false">
      <c r="B50" s="101" t="s">
        <v>272</v>
      </c>
      <c r="C50" s="102" t="n">
        <v>180</v>
      </c>
      <c r="D50" s="105" t="n">
        <f aca="false">C50/2</f>
        <v>90</v>
      </c>
      <c r="E50" s="102" t="n">
        <v>180</v>
      </c>
      <c r="F50" s="103" t="n">
        <v>95</v>
      </c>
      <c r="G50" s="104" t="s">
        <v>226</v>
      </c>
    </row>
    <row r="51" customFormat="false" ht="15" hidden="false" customHeight="false" outlineLevel="0" collapsed="false">
      <c r="B51" s="101" t="s">
        <v>273</v>
      </c>
      <c r="C51" s="102" t="n">
        <v>180</v>
      </c>
      <c r="D51" s="105" t="n">
        <f aca="false">C51/2</f>
        <v>90</v>
      </c>
      <c r="E51" s="102" t="n">
        <v>180</v>
      </c>
      <c r="F51" s="103" t="n">
        <v>95</v>
      </c>
      <c r="G51" s="104" t="s">
        <v>226</v>
      </c>
    </row>
    <row r="52" customFormat="false" ht="15" hidden="false" customHeight="false" outlineLevel="0" collapsed="false">
      <c r="B52" s="101" t="s">
        <v>274</v>
      </c>
      <c r="C52" s="102" t="n">
        <v>180</v>
      </c>
      <c r="D52" s="105" t="n">
        <f aca="false">C52/2</f>
        <v>90</v>
      </c>
      <c r="E52" s="102" t="n">
        <v>180</v>
      </c>
      <c r="F52" s="103" t="n">
        <v>95</v>
      </c>
      <c r="G52" s="104" t="s">
        <v>226</v>
      </c>
    </row>
    <row r="53" customFormat="false" ht="15" hidden="false" customHeight="false" outlineLevel="0" collapsed="false">
      <c r="B53" s="101" t="s">
        <v>275</v>
      </c>
      <c r="C53" s="102" t="n">
        <v>180</v>
      </c>
      <c r="D53" s="105" t="n">
        <f aca="false">C53/2</f>
        <v>90</v>
      </c>
      <c r="E53" s="102" t="n">
        <v>180</v>
      </c>
      <c r="F53" s="103" t="n">
        <v>95</v>
      </c>
      <c r="G53" s="104" t="s">
        <v>226</v>
      </c>
    </row>
    <row r="54" customFormat="false" ht="15" hidden="false" customHeight="false" outlineLevel="0" collapsed="false">
      <c r="B54" s="101" t="s">
        <v>276</v>
      </c>
      <c r="C54" s="102" t="n">
        <v>180</v>
      </c>
      <c r="D54" s="105" t="n">
        <f aca="false">C54/2</f>
        <v>90</v>
      </c>
      <c r="E54" s="102" t="n">
        <v>180</v>
      </c>
      <c r="F54" s="103" t="n">
        <v>95</v>
      </c>
      <c r="G54" s="104" t="s">
        <v>226</v>
      </c>
    </row>
    <row r="55" customFormat="false" ht="15" hidden="false" customHeight="false" outlineLevel="0" collapsed="false">
      <c r="B55" s="101" t="s">
        <v>277</v>
      </c>
      <c r="C55" s="102" t="n">
        <v>180</v>
      </c>
      <c r="D55" s="105" t="n">
        <f aca="false">C55/2</f>
        <v>90</v>
      </c>
      <c r="E55" s="102" t="n">
        <v>180</v>
      </c>
      <c r="F55" s="103" t="n">
        <v>95</v>
      </c>
      <c r="G55" s="104" t="s">
        <v>226</v>
      </c>
    </row>
    <row r="56" customFormat="false" ht="15" hidden="false" customHeight="false" outlineLevel="0" collapsed="false">
      <c r="B56" s="101" t="s">
        <v>278</v>
      </c>
      <c r="C56" s="102" t="n">
        <v>180</v>
      </c>
      <c r="D56" s="105" t="n">
        <f aca="false">C56/2</f>
        <v>90</v>
      </c>
      <c r="E56" s="102" t="n">
        <v>180</v>
      </c>
      <c r="F56" s="103" t="n">
        <v>95</v>
      </c>
      <c r="G56" s="104" t="s">
        <v>226</v>
      </c>
    </row>
    <row r="57" customFormat="false" ht="15" hidden="false" customHeight="false" outlineLevel="0" collapsed="false">
      <c r="B57" s="101" t="s">
        <v>279</v>
      </c>
      <c r="C57" s="102" t="n">
        <v>180</v>
      </c>
      <c r="D57" s="105" t="n">
        <f aca="false">C57/2</f>
        <v>90</v>
      </c>
      <c r="E57" s="102" t="n">
        <v>180</v>
      </c>
      <c r="F57" s="103" t="n">
        <v>95</v>
      </c>
      <c r="G57" s="104" t="s">
        <v>226</v>
      </c>
    </row>
    <row r="58" customFormat="false" ht="15" hidden="false" customHeight="false" outlineLevel="0" collapsed="false">
      <c r="B58" s="101" t="s">
        <v>280</v>
      </c>
      <c r="C58" s="102" t="n">
        <v>180</v>
      </c>
      <c r="D58" s="105" t="n">
        <f aca="false">C58/2</f>
        <v>90</v>
      </c>
      <c r="E58" s="102" t="n">
        <v>180</v>
      </c>
      <c r="F58" s="103" t="n">
        <v>95</v>
      </c>
      <c r="G58" s="104" t="s">
        <v>226</v>
      </c>
    </row>
    <row r="59" customFormat="false" ht="15" hidden="false" customHeight="false" outlineLevel="0" collapsed="false">
      <c r="B59" s="101" t="s">
        <v>281</v>
      </c>
      <c r="C59" s="102" t="n">
        <v>180</v>
      </c>
      <c r="D59" s="105" t="n">
        <f aca="false">C59/2</f>
        <v>90</v>
      </c>
      <c r="E59" s="102" t="n">
        <v>180</v>
      </c>
      <c r="F59" s="103" t="n">
        <v>95</v>
      </c>
      <c r="G59" s="104" t="s">
        <v>226</v>
      </c>
    </row>
    <row r="60" customFormat="false" ht="15" hidden="false" customHeight="false" outlineLevel="0" collapsed="false">
      <c r="B60" s="106" t="s">
        <v>282</v>
      </c>
      <c r="C60" s="107" t="n">
        <v>260</v>
      </c>
      <c r="D60" s="108" t="n">
        <f aca="false">C60/2</f>
        <v>130</v>
      </c>
      <c r="E60" s="107" t="n">
        <v>260</v>
      </c>
      <c r="F60" s="109" t="n">
        <v>95</v>
      </c>
      <c r="G60" s="110" t="s">
        <v>283</v>
      </c>
    </row>
    <row r="61" customFormat="false" ht="15" hidden="false" customHeight="false" outlineLevel="0" collapsed="false">
      <c r="B61" s="106" t="s">
        <v>284</v>
      </c>
      <c r="C61" s="107" t="n">
        <v>260</v>
      </c>
      <c r="D61" s="108" t="n">
        <f aca="false">C61/2</f>
        <v>130</v>
      </c>
      <c r="E61" s="107" t="n">
        <v>260</v>
      </c>
      <c r="F61" s="109" t="n">
        <v>95</v>
      </c>
      <c r="G61" s="110" t="s">
        <v>283</v>
      </c>
    </row>
    <row r="62" customFormat="false" ht="15" hidden="false" customHeight="false" outlineLevel="0" collapsed="false">
      <c r="B62" s="106" t="s">
        <v>285</v>
      </c>
      <c r="C62" s="107" t="n">
        <v>260</v>
      </c>
      <c r="D62" s="108" t="n">
        <f aca="false">C62/2</f>
        <v>130</v>
      </c>
      <c r="E62" s="107" t="n">
        <v>260</v>
      </c>
      <c r="F62" s="109" t="n">
        <v>95</v>
      </c>
      <c r="G62" s="110" t="s">
        <v>283</v>
      </c>
    </row>
    <row r="63" customFormat="false" ht="15" hidden="false" customHeight="false" outlineLevel="0" collapsed="false">
      <c r="B63" s="106" t="s">
        <v>286</v>
      </c>
      <c r="C63" s="107" t="n">
        <v>260</v>
      </c>
      <c r="D63" s="108" t="n">
        <f aca="false">C63/2</f>
        <v>130</v>
      </c>
      <c r="E63" s="107" t="n">
        <v>260</v>
      </c>
      <c r="F63" s="109" t="n">
        <v>95</v>
      </c>
      <c r="G63" s="110" t="s">
        <v>283</v>
      </c>
    </row>
    <row r="64" customFormat="false" ht="15" hidden="false" customHeight="false" outlineLevel="0" collapsed="false">
      <c r="B64" s="106" t="s">
        <v>287</v>
      </c>
      <c r="C64" s="107" t="n">
        <v>260</v>
      </c>
      <c r="D64" s="108" t="n">
        <f aca="false">C64/2</f>
        <v>130</v>
      </c>
      <c r="E64" s="107" t="n">
        <v>260</v>
      </c>
      <c r="F64" s="109" t="n">
        <v>95</v>
      </c>
      <c r="G64" s="110" t="s">
        <v>283</v>
      </c>
    </row>
    <row r="65" customFormat="false" ht="15" hidden="false" customHeight="false" outlineLevel="0" collapsed="false">
      <c r="B65" s="106" t="s">
        <v>288</v>
      </c>
      <c r="C65" s="107" t="n">
        <v>260</v>
      </c>
      <c r="D65" s="108" t="n">
        <f aca="false">C65/2</f>
        <v>130</v>
      </c>
      <c r="E65" s="107" t="n">
        <v>260</v>
      </c>
      <c r="F65" s="109" t="n">
        <v>95</v>
      </c>
      <c r="G65" s="110" t="s">
        <v>283</v>
      </c>
    </row>
    <row r="66" customFormat="false" ht="15" hidden="false" customHeight="false" outlineLevel="0" collapsed="false">
      <c r="B66" s="106" t="s">
        <v>289</v>
      </c>
      <c r="C66" s="107" t="n">
        <v>260</v>
      </c>
      <c r="D66" s="108" t="n">
        <f aca="false">C66/2</f>
        <v>130</v>
      </c>
      <c r="E66" s="107" t="n">
        <v>260</v>
      </c>
      <c r="F66" s="109" t="n">
        <v>95</v>
      </c>
      <c r="G66" s="110" t="s">
        <v>283</v>
      </c>
    </row>
    <row r="67" customFormat="false" ht="15" hidden="false" customHeight="false" outlineLevel="0" collapsed="false">
      <c r="B67" s="106" t="s">
        <v>290</v>
      </c>
      <c r="C67" s="107" t="n">
        <v>260</v>
      </c>
      <c r="D67" s="108" t="n">
        <f aca="false">C67/2</f>
        <v>130</v>
      </c>
      <c r="E67" s="107" t="n">
        <v>260</v>
      </c>
      <c r="F67" s="109" t="n">
        <v>95</v>
      </c>
      <c r="G67" s="110" t="s">
        <v>283</v>
      </c>
    </row>
    <row r="68" customFormat="false" ht="15" hidden="false" customHeight="false" outlineLevel="0" collapsed="false">
      <c r="B68" s="106" t="s">
        <v>291</v>
      </c>
      <c r="C68" s="107" t="n">
        <v>260</v>
      </c>
      <c r="D68" s="108" t="n">
        <f aca="false">C68/2</f>
        <v>130</v>
      </c>
      <c r="E68" s="107" t="n">
        <v>260</v>
      </c>
      <c r="F68" s="109" t="n">
        <v>95</v>
      </c>
      <c r="G68" s="110" t="s">
        <v>283</v>
      </c>
    </row>
    <row r="69" customFormat="false" ht="15" hidden="false" customHeight="false" outlineLevel="0" collapsed="false">
      <c r="B69" s="106" t="s">
        <v>292</v>
      </c>
      <c r="C69" s="107" t="n">
        <v>260</v>
      </c>
      <c r="D69" s="108" t="n">
        <f aca="false">C69/2</f>
        <v>130</v>
      </c>
      <c r="E69" s="107" t="n">
        <v>260</v>
      </c>
      <c r="F69" s="109" t="n">
        <v>95</v>
      </c>
      <c r="G69" s="110" t="s">
        <v>283</v>
      </c>
    </row>
    <row r="70" customFormat="false" ht="15" hidden="false" customHeight="false" outlineLevel="0" collapsed="false">
      <c r="B70" s="106" t="s">
        <v>293</v>
      </c>
      <c r="C70" s="107" t="n">
        <v>260</v>
      </c>
      <c r="D70" s="108" t="n">
        <f aca="false">C70/2</f>
        <v>130</v>
      </c>
      <c r="E70" s="107" t="n">
        <v>260</v>
      </c>
      <c r="F70" s="109" t="n">
        <v>95</v>
      </c>
      <c r="G70" s="110" t="s">
        <v>283</v>
      </c>
    </row>
    <row r="71" customFormat="false" ht="15" hidden="false" customHeight="false" outlineLevel="0" collapsed="false">
      <c r="B71" s="106" t="s">
        <v>294</v>
      </c>
      <c r="C71" s="107" t="n">
        <v>260</v>
      </c>
      <c r="D71" s="108" t="n">
        <f aca="false">C71/2</f>
        <v>130</v>
      </c>
      <c r="E71" s="107" t="n">
        <v>260</v>
      </c>
      <c r="F71" s="109" t="n">
        <v>95</v>
      </c>
      <c r="G71" s="110" t="s">
        <v>283</v>
      </c>
    </row>
    <row r="72" customFormat="false" ht="15" hidden="false" customHeight="false" outlineLevel="0" collapsed="false">
      <c r="B72" s="106" t="s">
        <v>295</v>
      </c>
      <c r="C72" s="107" t="n">
        <v>260</v>
      </c>
      <c r="D72" s="108" t="n">
        <f aca="false">C72/2</f>
        <v>130</v>
      </c>
      <c r="E72" s="107" t="n">
        <v>260</v>
      </c>
      <c r="F72" s="109" t="n">
        <v>95</v>
      </c>
      <c r="G72" s="110" t="s">
        <v>283</v>
      </c>
    </row>
    <row r="73" customFormat="false" ht="15" hidden="false" customHeight="false" outlineLevel="0" collapsed="false">
      <c r="B73" s="106" t="s">
        <v>296</v>
      </c>
      <c r="C73" s="107" t="n">
        <v>260</v>
      </c>
      <c r="D73" s="108" t="n">
        <f aca="false">C73/2</f>
        <v>130</v>
      </c>
      <c r="E73" s="107" t="n">
        <v>260</v>
      </c>
      <c r="F73" s="109" t="n">
        <v>95</v>
      </c>
      <c r="G73" s="110" t="s">
        <v>283</v>
      </c>
    </row>
    <row r="74" customFormat="false" ht="15" hidden="false" customHeight="false" outlineLevel="0" collapsed="false">
      <c r="B74" s="106" t="s">
        <v>297</v>
      </c>
      <c r="C74" s="107" t="n">
        <v>260</v>
      </c>
      <c r="D74" s="108" t="n">
        <f aca="false">C74/2</f>
        <v>130</v>
      </c>
      <c r="E74" s="107" t="n">
        <v>260</v>
      </c>
      <c r="F74" s="109" t="n">
        <v>95</v>
      </c>
      <c r="G74" s="110" t="s">
        <v>283</v>
      </c>
    </row>
    <row r="75" customFormat="false" ht="15" hidden="false" customHeight="false" outlineLevel="0" collapsed="false">
      <c r="B75" s="106" t="s">
        <v>298</v>
      </c>
      <c r="C75" s="107" t="n">
        <v>260</v>
      </c>
      <c r="D75" s="108" t="n">
        <f aca="false">C75/2</f>
        <v>130</v>
      </c>
      <c r="E75" s="107" t="n">
        <v>260</v>
      </c>
      <c r="F75" s="109" t="n">
        <v>95</v>
      </c>
      <c r="G75" s="110" t="s">
        <v>283</v>
      </c>
    </row>
    <row r="76" customFormat="false" ht="15" hidden="false" customHeight="false" outlineLevel="0" collapsed="false">
      <c r="B76" s="106" t="s">
        <v>299</v>
      </c>
      <c r="C76" s="107" t="n">
        <v>260</v>
      </c>
      <c r="D76" s="108" t="n">
        <f aca="false">C76/2</f>
        <v>130</v>
      </c>
      <c r="E76" s="107" t="n">
        <v>260</v>
      </c>
      <c r="F76" s="109" t="n">
        <v>95</v>
      </c>
      <c r="G76" s="110" t="s">
        <v>283</v>
      </c>
    </row>
    <row r="77" customFormat="false" ht="15" hidden="false" customHeight="false" outlineLevel="0" collapsed="false">
      <c r="B77" s="106" t="s">
        <v>300</v>
      </c>
      <c r="C77" s="107" t="n">
        <v>260</v>
      </c>
      <c r="D77" s="108" t="n">
        <f aca="false">C77/2</f>
        <v>130</v>
      </c>
      <c r="E77" s="107" t="n">
        <v>260</v>
      </c>
      <c r="F77" s="109" t="n">
        <v>95</v>
      </c>
      <c r="G77" s="110" t="s">
        <v>283</v>
      </c>
    </row>
    <row r="78" customFormat="false" ht="15" hidden="false" customHeight="false" outlineLevel="0" collapsed="false">
      <c r="B78" s="106" t="s">
        <v>301</v>
      </c>
      <c r="C78" s="107" t="n">
        <v>260</v>
      </c>
      <c r="D78" s="108" t="n">
        <f aca="false">C78/2</f>
        <v>130</v>
      </c>
      <c r="E78" s="107" t="n">
        <v>260</v>
      </c>
      <c r="F78" s="109" t="n">
        <v>95</v>
      </c>
      <c r="G78" s="110" t="s">
        <v>283</v>
      </c>
    </row>
    <row r="79" customFormat="false" ht="15" hidden="false" customHeight="false" outlineLevel="0" collapsed="false">
      <c r="B79" s="106" t="s">
        <v>302</v>
      </c>
      <c r="C79" s="107" t="n">
        <v>260</v>
      </c>
      <c r="D79" s="108" t="n">
        <f aca="false">C79/2</f>
        <v>130</v>
      </c>
      <c r="E79" s="107" t="n">
        <v>260</v>
      </c>
      <c r="F79" s="109" t="n">
        <v>95</v>
      </c>
      <c r="G79" s="110" t="s">
        <v>283</v>
      </c>
    </row>
    <row r="80" customFormat="false" ht="15" hidden="false" customHeight="false" outlineLevel="0" collapsed="false">
      <c r="B80" s="106" t="s">
        <v>303</v>
      </c>
      <c r="C80" s="107" t="n">
        <v>260</v>
      </c>
      <c r="D80" s="108" t="n">
        <f aca="false">C80/2</f>
        <v>130</v>
      </c>
      <c r="E80" s="107" t="n">
        <v>260</v>
      </c>
      <c r="F80" s="109" t="n">
        <v>95</v>
      </c>
      <c r="G80" s="110" t="s">
        <v>283</v>
      </c>
    </row>
    <row r="81" customFormat="false" ht="15" hidden="false" customHeight="false" outlineLevel="0" collapsed="false">
      <c r="B81" s="106" t="s">
        <v>304</v>
      </c>
      <c r="C81" s="107" t="n">
        <v>260</v>
      </c>
      <c r="D81" s="108" t="n">
        <f aca="false">C81/2</f>
        <v>130</v>
      </c>
      <c r="E81" s="107" t="n">
        <v>260</v>
      </c>
      <c r="F81" s="109" t="n">
        <v>95</v>
      </c>
      <c r="G81" s="110" t="s">
        <v>283</v>
      </c>
    </row>
    <row r="82" customFormat="false" ht="15" hidden="false" customHeight="false" outlineLevel="0" collapsed="false">
      <c r="B82" s="106" t="s">
        <v>305</v>
      </c>
      <c r="C82" s="107" t="n">
        <v>260</v>
      </c>
      <c r="D82" s="108" t="n">
        <f aca="false">C82/2</f>
        <v>130</v>
      </c>
      <c r="E82" s="107" t="n">
        <v>260</v>
      </c>
      <c r="F82" s="109" t="n">
        <v>95</v>
      </c>
      <c r="G82" s="110" t="s">
        <v>283</v>
      </c>
    </row>
    <row r="83" customFormat="false" ht="15" hidden="false" customHeight="false" outlineLevel="0" collapsed="false">
      <c r="B83" s="106" t="s">
        <v>306</v>
      </c>
      <c r="C83" s="107" t="n">
        <v>260</v>
      </c>
      <c r="D83" s="108" t="n">
        <f aca="false">C83/2</f>
        <v>130</v>
      </c>
      <c r="E83" s="107" t="n">
        <v>260</v>
      </c>
      <c r="F83" s="109" t="n">
        <v>95</v>
      </c>
      <c r="G83" s="110" t="s">
        <v>283</v>
      </c>
    </row>
    <row r="84" customFormat="false" ht="15" hidden="false" customHeight="false" outlineLevel="0" collapsed="false">
      <c r="B84" s="106" t="s">
        <v>307</v>
      </c>
      <c r="C84" s="107" t="n">
        <v>260</v>
      </c>
      <c r="D84" s="108" t="n">
        <f aca="false">C84/2</f>
        <v>130</v>
      </c>
      <c r="E84" s="107" t="n">
        <v>260</v>
      </c>
      <c r="F84" s="109" t="n">
        <v>95</v>
      </c>
      <c r="G84" s="110" t="s">
        <v>283</v>
      </c>
    </row>
    <row r="85" customFormat="false" ht="15" hidden="false" customHeight="false" outlineLevel="0" collapsed="false">
      <c r="B85" s="106" t="s">
        <v>308</v>
      </c>
      <c r="C85" s="107" t="n">
        <v>260</v>
      </c>
      <c r="D85" s="108" t="n">
        <f aca="false">C85/2</f>
        <v>130</v>
      </c>
      <c r="E85" s="107" t="n">
        <v>260</v>
      </c>
      <c r="F85" s="109" t="n">
        <v>95</v>
      </c>
      <c r="G85" s="110" t="s">
        <v>283</v>
      </c>
    </row>
    <row r="86" customFormat="false" ht="15" hidden="false" customHeight="false" outlineLevel="0" collapsed="false">
      <c r="B86" s="106" t="s">
        <v>309</v>
      </c>
      <c r="C86" s="107" t="n">
        <v>260</v>
      </c>
      <c r="D86" s="108" t="n">
        <f aca="false">C86/2</f>
        <v>130</v>
      </c>
      <c r="E86" s="107" t="n">
        <v>260</v>
      </c>
      <c r="F86" s="109" t="n">
        <v>95</v>
      </c>
      <c r="G86" s="110" t="s">
        <v>283</v>
      </c>
    </row>
    <row r="87" customFormat="false" ht="15" hidden="false" customHeight="false" outlineLevel="0" collapsed="false">
      <c r="B87" s="106" t="s">
        <v>310</v>
      </c>
      <c r="C87" s="107" t="n">
        <v>260</v>
      </c>
      <c r="D87" s="108" t="n">
        <f aca="false">C87/2</f>
        <v>130</v>
      </c>
      <c r="E87" s="107" t="n">
        <v>260</v>
      </c>
      <c r="F87" s="109" t="n">
        <v>95</v>
      </c>
      <c r="G87" s="110" t="s">
        <v>283</v>
      </c>
    </row>
    <row r="88" customFormat="false" ht="15" hidden="false" customHeight="false" outlineLevel="0" collapsed="false">
      <c r="B88" s="106" t="s">
        <v>311</v>
      </c>
      <c r="C88" s="107" t="n">
        <v>260</v>
      </c>
      <c r="D88" s="108" t="n">
        <f aca="false">C88/2</f>
        <v>130</v>
      </c>
      <c r="E88" s="107" t="n">
        <v>260</v>
      </c>
      <c r="F88" s="109" t="n">
        <v>95</v>
      </c>
      <c r="G88" s="110" t="s">
        <v>283</v>
      </c>
    </row>
    <row r="89" customFormat="false" ht="15" hidden="false" customHeight="false" outlineLevel="0" collapsed="false">
      <c r="B89" s="106" t="s">
        <v>312</v>
      </c>
      <c r="C89" s="107" t="n">
        <v>260</v>
      </c>
      <c r="D89" s="108" t="n">
        <f aca="false">C89/2</f>
        <v>130</v>
      </c>
      <c r="E89" s="107" t="n">
        <v>260</v>
      </c>
      <c r="F89" s="109" t="n">
        <v>95</v>
      </c>
      <c r="G89" s="110" t="s">
        <v>283</v>
      </c>
    </row>
    <row r="90" customFormat="false" ht="15" hidden="false" customHeight="false" outlineLevel="0" collapsed="false">
      <c r="B90" s="106" t="s">
        <v>313</v>
      </c>
      <c r="C90" s="107" t="n">
        <v>260</v>
      </c>
      <c r="D90" s="108" t="n">
        <f aca="false">C90/2</f>
        <v>130</v>
      </c>
      <c r="E90" s="107" t="n">
        <v>260</v>
      </c>
      <c r="F90" s="109" t="n">
        <v>95</v>
      </c>
      <c r="G90" s="110" t="s">
        <v>283</v>
      </c>
    </row>
    <row r="91" customFormat="false" ht="15" hidden="false" customHeight="false" outlineLevel="0" collapsed="false">
      <c r="B91" s="106" t="s">
        <v>314</v>
      </c>
      <c r="C91" s="107" t="n">
        <v>260</v>
      </c>
      <c r="D91" s="108" t="n">
        <f aca="false">C91/2</f>
        <v>130</v>
      </c>
      <c r="E91" s="107" t="n">
        <v>260</v>
      </c>
      <c r="F91" s="109" t="n">
        <v>95</v>
      </c>
      <c r="G91" s="110" t="s">
        <v>283</v>
      </c>
    </row>
    <row r="92" customFormat="false" ht="15" hidden="false" customHeight="false" outlineLevel="0" collapsed="false">
      <c r="B92" s="106" t="s">
        <v>315</v>
      </c>
      <c r="C92" s="107" t="n">
        <v>260</v>
      </c>
      <c r="D92" s="108" t="n">
        <f aca="false">C92/2</f>
        <v>130</v>
      </c>
      <c r="E92" s="107" t="n">
        <v>260</v>
      </c>
      <c r="F92" s="109" t="n">
        <v>95</v>
      </c>
      <c r="G92" s="110" t="s">
        <v>283</v>
      </c>
    </row>
    <row r="93" customFormat="false" ht="15" hidden="false" customHeight="false" outlineLevel="0" collapsed="false">
      <c r="B93" s="106" t="s">
        <v>316</v>
      </c>
      <c r="C93" s="107" t="n">
        <v>260</v>
      </c>
      <c r="D93" s="108" t="n">
        <f aca="false">C93/2</f>
        <v>130</v>
      </c>
      <c r="E93" s="107" t="n">
        <v>260</v>
      </c>
      <c r="F93" s="109" t="n">
        <v>95</v>
      </c>
      <c r="G93" s="110" t="s">
        <v>283</v>
      </c>
    </row>
    <row r="94" customFormat="false" ht="15" hidden="false" customHeight="false" outlineLevel="0" collapsed="false">
      <c r="B94" s="106" t="s">
        <v>317</v>
      </c>
      <c r="C94" s="107" t="n">
        <v>260</v>
      </c>
      <c r="D94" s="108" t="n">
        <f aca="false">C94/2</f>
        <v>130</v>
      </c>
      <c r="E94" s="107" t="n">
        <v>260</v>
      </c>
      <c r="F94" s="109" t="n">
        <v>95</v>
      </c>
      <c r="G94" s="110" t="s">
        <v>283</v>
      </c>
    </row>
    <row r="95" customFormat="false" ht="15" hidden="false" customHeight="false" outlineLevel="0" collapsed="false">
      <c r="B95" s="106" t="s">
        <v>318</v>
      </c>
      <c r="C95" s="107" t="n">
        <v>260</v>
      </c>
      <c r="D95" s="108" t="n">
        <f aca="false">C95/2</f>
        <v>130</v>
      </c>
      <c r="E95" s="107" t="n">
        <v>260</v>
      </c>
      <c r="F95" s="109" t="n">
        <v>95</v>
      </c>
      <c r="G95" s="110" t="s">
        <v>283</v>
      </c>
    </row>
    <row r="96" customFormat="false" ht="15" hidden="false" customHeight="false" outlineLevel="0" collapsed="false">
      <c r="B96" s="106" t="s">
        <v>319</v>
      </c>
      <c r="C96" s="107" t="n">
        <v>260</v>
      </c>
      <c r="D96" s="108" t="n">
        <f aca="false">C96/2</f>
        <v>130</v>
      </c>
      <c r="E96" s="107" t="n">
        <v>260</v>
      </c>
      <c r="F96" s="109" t="n">
        <v>95</v>
      </c>
      <c r="G96" s="110" t="s">
        <v>283</v>
      </c>
    </row>
    <row r="97" customFormat="false" ht="15" hidden="false" customHeight="false" outlineLevel="0" collapsed="false">
      <c r="B97" s="106" t="s">
        <v>320</v>
      </c>
      <c r="C97" s="107" t="n">
        <v>260</v>
      </c>
      <c r="D97" s="108" t="n">
        <f aca="false">C97/2</f>
        <v>130</v>
      </c>
      <c r="E97" s="107" t="n">
        <v>260</v>
      </c>
      <c r="F97" s="109" t="n">
        <v>95</v>
      </c>
      <c r="G97" s="110" t="s">
        <v>283</v>
      </c>
    </row>
    <row r="98" customFormat="false" ht="15" hidden="false" customHeight="false" outlineLevel="0" collapsed="false">
      <c r="B98" s="106" t="s">
        <v>321</v>
      </c>
      <c r="C98" s="107" t="n">
        <v>260</v>
      </c>
      <c r="D98" s="108" t="n">
        <f aca="false">C98/2</f>
        <v>130</v>
      </c>
      <c r="E98" s="107" t="n">
        <v>260</v>
      </c>
      <c r="F98" s="109" t="n">
        <v>95</v>
      </c>
      <c r="G98" s="110" t="s">
        <v>283</v>
      </c>
    </row>
    <row r="99" customFormat="false" ht="15" hidden="false" customHeight="false" outlineLevel="0" collapsed="false">
      <c r="B99" s="106" t="s">
        <v>322</v>
      </c>
      <c r="C99" s="107" t="n">
        <v>260</v>
      </c>
      <c r="D99" s="108" t="n">
        <f aca="false">C99/2</f>
        <v>130</v>
      </c>
      <c r="E99" s="107" t="n">
        <v>260</v>
      </c>
      <c r="F99" s="109" t="n">
        <v>95</v>
      </c>
      <c r="G99" s="110" t="s">
        <v>283</v>
      </c>
    </row>
    <row r="100" customFormat="false" ht="15" hidden="false" customHeight="false" outlineLevel="0" collapsed="false">
      <c r="B100" s="106" t="s">
        <v>323</v>
      </c>
      <c r="C100" s="107" t="n">
        <v>260</v>
      </c>
      <c r="D100" s="108" t="n">
        <f aca="false">C100/2</f>
        <v>130</v>
      </c>
      <c r="E100" s="107" t="n">
        <v>260</v>
      </c>
      <c r="F100" s="109" t="n">
        <v>95</v>
      </c>
      <c r="G100" s="110" t="s">
        <v>283</v>
      </c>
    </row>
    <row r="101" customFormat="false" ht="15" hidden="false" customHeight="false" outlineLevel="0" collapsed="false">
      <c r="B101" s="106" t="s">
        <v>324</v>
      </c>
      <c r="C101" s="107" t="n">
        <v>260</v>
      </c>
      <c r="D101" s="108" t="n">
        <f aca="false">C101/2</f>
        <v>130</v>
      </c>
      <c r="E101" s="107" t="n">
        <v>260</v>
      </c>
      <c r="F101" s="109" t="n">
        <v>95</v>
      </c>
      <c r="G101" s="110" t="s">
        <v>283</v>
      </c>
    </row>
    <row r="102" customFormat="false" ht="15" hidden="false" customHeight="false" outlineLevel="0" collapsed="false">
      <c r="B102" s="106" t="s">
        <v>325</v>
      </c>
      <c r="C102" s="107" t="n">
        <v>260</v>
      </c>
      <c r="D102" s="108" t="n">
        <f aca="false">C102/2</f>
        <v>130</v>
      </c>
      <c r="E102" s="107" t="n">
        <v>260</v>
      </c>
      <c r="F102" s="109" t="n">
        <v>95</v>
      </c>
      <c r="G102" s="110" t="s">
        <v>283</v>
      </c>
    </row>
    <row r="103" customFormat="false" ht="15" hidden="false" customHeight="false" outlineLevel="0" collapsed="false">
      <c r="B103" s="106" t="s">
        <v>326</v>
      </c>
      <c r="C103" s="107" t="n">
        <v>260</v>
      </c>
      <c r="D103" s="108" t="n">
        <f aca="false">C103/2</f>
        <v>130</v>
      </c>
      <c r="E103" s="107" t="n">
        <v>260</v>
      </c>
      <c r="F103" s="109" t="n">
        <v>95</v>
      </c>
      <c r="G103" s="110" t="s">
        <v>283</v>
      </c>
    </row>
    <row r="104" customFormat="false" ht="15" hidden="false" customHeight="false" outlineLevel="0" collapsed="false">
      <c r="B104" s="106" t="s">
        <v>327</v>
      </c>
      <c r="C104" s="107" t="n">
        <v>260</v>
      </c>
      <c r="D104" s="108" t="n">
        <f aca="false">C104/2</f>
        <v>130</v>
      </c>
      <c r="E104" s="107" t="n">
        <v>260</v>
      </c>
      <c r="F104" s="109" t="n">
        <v>95</v>
      </c>
      <c r="G104" s="110" t="s">
        <v>283</v>
      </c>
    </row>
    <row r="105" customFormat="false" ht="15" hidden="false" customHeight="false" outlineLevel="0" collapsed="false">
      <c r="B105" s="106" t="s">
        <v>328</v>
      </c>
      <c r="C105" s="107" t="n">
        <v>260</v>
      </c>
      <c r="D105" s="108" t="n">
        <f aca="false">C105/2</f>
        <v>130</v>
      </c>
      <c r="E105" s="107" t="n">
        <v>260</v>
      </c>
      <c r="F105" s="109" t="n">
        <v>95</v>
      </c>
      <c r="G105" s="110" t="s">
        <v>283</v>
      </c>
    </row>
    <row r="106" customFormat="false" ht="15" hidden="false" customHeight="false" outlineLevel="0" collapsed="false">
      <c r="B106" s="106" t="s">
        <v>329</v>
      </c>
      <c r="C106" s="107" t="n">
        <v>260</v>
      </c>
      <c r="D106" s="108" t="n">
        <f aca="false">C106/2</f>
        <v>130</v>
      </c>
      <c r="E106" s="107" t="n">
        <v>260</v>
      </c>
      <c r="F106" s="109" t="n">
        <v>95</v>
      </c>
      <c r="G106" s="110" t="s">
        <v>283</v>
      </c>
    </row>
    <row r="107" customFormat="false" ht="15" hidden="false" customHeight="false" outlineLevel="0" collapsed="false">
      <c r="B107" s="106" t="s">
        <v>330</v>
      </c>
      <c r="C107" s="107" t="n">
        <v>260</v>
      </c>
      <c r="D107" s="108" t="n">
        <f aca="false">C107/2</f>
        <v>130</v>
      </c>
      <c r="E107" s="107" t="n">
        <v>260</v>
      </c>
      <c r="F107" s="109" t="n">
        <v>95</v>
      </c>
      <c r="G107" s="110" t="s">
        <v>283</v>
      </c>
    </row>
    <row r="108" customFormat="false" ht="15" hidden="false" customHeight="false" outlineLevel="0" collapsed="false">
      <c r="B108" s="106" t="s">
        <v>331</v>
      </c>
      <c r="C108" s="107" t="n">
        <v>260</v>
      </c>
      <c r="D108" s="108" t="n">
        <f aca="false">C108/2</f>
        <v>130</v>
      </c>
      <c r="E108" s="107" t="n">
        <v>260</v>
      </c>
      <c r="F108" s="109" t="n">
        <v>95</v>
      </c>
      <c r="G108" s="110" t="s">
        <v>283</v>
      </c>
    </row>
    <row r="109" customFormat="false" ht="15" hidden="false" customHeight="false" outlineLevel="0" collapsed="false">
      <c r="B109" s="106" t="s">
        <v>332</v>
      </c>
      <c r="C109" s="107" t="n">
        <v>260</v>
      </c>
      <c r="D109" s="108" t="n">
        <f aca="false">C109/2</f>
        <v>130</v>
      </c>
      <c r="E109" s="107" t="n">
        <v>260</v>
      </c>
      <c r="F109" s="109" t="n">
        <v>95</v>
      </c>
      <c r="G109" s="110" t="s">
        <v>283</v>
      </c>
    </row>
    <row r="110" customFormat="false" ht="15" hidden="false" customHeight="false" outlineLevel="0" collapsed="false">
      <c r="B110" s="106" t="s">
        <v>333</v>
      </c>
      <c r="C110" s="107" t="n">
        <v>260</v>
      </c>
      <c r="D110" s="108" t="n">
        <f aca="false">C110/2</f>
        <v>130</v>
      </c>
      <c r="E110" s="107" t="n">
        <v>260</v>
      </c>
      <c r="F110" s="109" t="n">
        <v>95</v>
      </c>
      <c r="G110" s="110" t="s">
        <v>283</v>
      </c>
    </row>
    <row r="111" customFormat="false" ht="15" hidden="false" customHeight="false" outlineLevel="0" collapsed="false">
      <c r="B111" s="106" t="s">
        <v>334</v>
      </c>
      <c r="C111" s="107" t="n">
        <v>260</v>
      </c>
      <c r="D111" s="108" t="n">
        <f aca="false">C111/2</f>
        <v>130</v>
      </c>
      <c r="E111" s="107" t="n">
        <v>260</v>
      </c>
      <c r="F111" s="109" t="n">
        <v>95</v>
      </c>
      <c r="G111" s="110" t="s">
        <v>283</v>
      </c>
    </row>
    <row r="112" customFormat="false" ht="15" hidden="false" customHeight="false" outlineLevel="0" collapsed="false">
      <c r="B112" s="106" t="s">
        <v>335</v>
      </c>
      <c r="C112" s="107" t="n">
        <v>260</v>
      </c>
      <c r="D112" s="108" t="n">
        <f aca="false">C112/2</f>
        <v>130</v>
      </c>
      <c r="E112" s="107" t="n">
        <v>260</v>
      </c>
      <c r="F112" s="109" t="n">
        <v>95</v>
      </c>
      <c r="G112" s="110" t="s">
        <v>283</v>
      </c>
    </row>
    <row r="113" customFormat="false" ht="15" hidden="false" customHeight="false" outlineLevel="0" collapsed="false">
      <c r="B113" s="106" t="s">
        <v>336</v>
      </c>
      <c r="C113" s="107" t="n">
        <v>260</v>
      </c>
      <c r="D113" s="108" t="n">
        <f aca="false">C113/2</f>
        <v>130</v>
      </c>
      <c r="E113" s="107" t="n">
        <v>260</v>
      </c>
      <c r="F113" s="109" t="n">
        <v>95</v>
      </c>
      <c r="G113" s="110" t="s">
        <v>283</v>
      </c>
    </row>
    <row r="114" customFormat="false" ht="15" hidden="false" customHeight="false" outlineLevel="0" collapsed="false">
      <c r="B114" s="106" t="s">
        <v>337</v>
      </c>
      <c r="C114" s="107" t="n">
        <v>260</v>
      </c>
      <c r="D114" s="108" t="n">
        <f aca="false">C114/2</f>
        <v>130</v>
      </c>
      <c r="E114" s="107" t="n">
        <v>260</v>
      </c>
      <c r="F114" s="109" t="n">
        <v>95</v>
      </c>
      <c r="G114" s="110" t="s">
        <v>283</v>
      </c>
    </row>
    <row r="115" customFormat="false" ht="15" hidden="false" customHeight="false" outlineLevel="0" collapsed="false">
      <c r="B115" s="106" t="s">
        <v>338</v>
      </c>
      <c r="C115" s="107" t="n">
        <v>260</v>
      </c>
      <c r="D115" s="108" t="n">
        <f aca="false">C115/2</f>
        <v>130</v>
      </c>
      <c r="E115" s="107" t="n">
        <v>260</v>
      </c>
      <c r="F115" s="109" t="n">
        <v>95</v>
      </c>
      <c r="G115" s="110" t="s">
        <v>283</v>
      </c>
    </row>
    <row r="116" customFormat="false" ht="15" hidden="false" customHeight="false" outlineLevel="0" collapsed="false">
      <c r="B116" s="106" t="s">
        <v>339</v>
      </c>
      <c r="C116" s="107" t="n">
        <v>260</v>
      </c>
      <c r="D116" s="108" t="n">
        <f aca="false">C116/2</f>
        <v>130</v>
      </c>
      <c r="E116" s="107" t="n">
        <v>260</v>
      </c>
      <c r="F116" s="109" t="n">
        <v>95</v>
      </c>
      <c r="G116" s="110" t="s">
        <v>283</v>
      </c>
    </row>
    <row r="117" customFormat="false" ht="15" hidden="false" customHeight="false" outlineLevel="0" collapsed="false">
      <c r="B117" s="106" t="s">
        <v>340</v>
      </c>
      <c r="C117" s="107" t="n">
        <v>260</v>
      </c>
      <c r="D117" s="108" t="n">
        <f aca="false">C117/2</f>
        <v>130</v>
      </c>
      <c r="E117" s="107" t="n">
        <v>260</v>
      </c>
      <c r="F117" s="109" t="n">
        <v>95</v>
      </c>
      <c r="G117" s="110" t="s">
        <v>283</v>
      </c>
    </row>
    <row r="118" customFormat="false" ht="15" hidden="false" customHeight="false" outlineLevel="0" collapsed="false">
      <c r="B118" s="106" t="s">
        <v>341</v>
      </c>
      <c r="C118" s="107" t="n">
        <v>260</v>
      </c>
      <c r="D118" s="108" t="n">
        <f aca="false">C118/2</f>
        <v>130</v>
      </c>
      <c r="E118" s="107" t="n">
        <v>260</v>
      </c>
      <c r="F118" s="109" t="n">
        <v>95</v>
      </c>
      <c r="G118" s="110" t="s">
        <v>283</v>
      </c>
    </row>
    <row r="119" customFormat="false" ht="15" hidden="false" customHeight="false" outlineLevel="0" collapsed="false">
      <c r="B119" s="101" t="s">
        <v>342</v>
      </c>
      <c r="C119" s="102" t="n">
        <v>310</v>
      </c>
      <c r="D119" s="105" t="n">
        <f aca="false">C119/2</f>
        <v>155</v>
      </c>
      <c r="E119" s="102" t="n">
        <v>310</v>
      </c>
      <c r="F119" s="103" t="n">
        <v>95</v>
      </c>
      <c r="G119" s="104" t="s">
        <v>343</v>
      </c>
    </row>
    <row r="120" customFormat="false" ht="15" hidden="false" customHeight="false" outlineLevel="0" collapsed="false">
      <c r="B120" s="101" t="s">
        <v>344</v>
      </c>
      <c r="C120" s="102" t="n">
        <v>310</v>
      </c>
      <c r="D120" s="105" t="n">
        <f aca="false">C120/2</f>
        <v>155</v>
      </c>
      <c r="E120" s="102" t="n">
        <v>310</v>
      </c>
      <c r="F120" s="103" t="n">
        <v>95</v>
      </c>
      <c r="G120" s="104" t="s">
        <v>343</v>
      </c>
    </row>
    <row r="121" customFormat="false" ht="15" hidden="false" customHeight="false" outlineLevel="0" collapsed="false">
      <c r="B121" s="101" t="s">
        <v>345</v>
      </c>
      <c r="C121" s="102" t="n">
        <v>310</v>
      </c>
      <c r="D121" s="105" t="n">
        <f aca="false">C121/2</f>
        <v>155</v>
      </c>
      <c r="E121" s="102" t="n">
        <v>310</v>
      </c>
      <c r="F121" s="103" t="n">
        <v>95</v>
      </c>
      <c r="G121" s="104" t="s">
        <v>343</v>
      </c>
    </row>
    <row r="122" customFormat="false" ht="15" hidden="false" customHeight="false" outlineLevel="0" collapsed="false">
      <c r="B122" s="101" t="s">
        <v>346</v>
      </c>
      <c r="C122" s="102" t="n">
        <v>310</v>
      </c>
      <c r="D122" s="105" t="n">
        <f aca="false">C122/2</f>
        <v>155</v>
      </c>
      <c r="E122" s="102" t="n">
        <v>310</v>
      </c>
      <c r="F122" s="103" t="n">
        <v>95</v>
      </c>
      <c r="G122" s="104" t="s">
        <v>343</v>
      </c>
    </row>
    <row r="123" customFormat="false" ht="15" hidden="false" customHeight="false" outlineLevel="0" collapsed="false">
      <c r="B123" s="101" t="s">
        <v>347</v>
      </c>
      <c r="C123" s="102" t="n">
        <v>310</v>
      </c>
      <c r="D123" s="105" t="n">
        <f aca="false">C123/2</f>
        <v>155</v>
      </c>
      <c r="E123" s="102" t="n">
        <v>310</v>
      </c>
      <c r="F123" s="103" t="n">
        <v>95</v>
      </c>
      <c r="G123" s="104" t="s">
        <v>343</v>
      </c>
    </row>
    <row r="124" customFormat="false" ht="15" hidden="false" customHeight="false" outlineLevel="0" collapsed="false">
      <c r="B124" s="101" t="s">
        <v>348</v>
      </c>
      <c r="C124" s="102" t="n">
        <v>310</v>
      </c>
      <c r="D124" s="105" t="n">
        <f aca="false">C124/2</f>
        <v>155</v>
      </c>
      <c r="E124" s="102" t="n">
        <v>310</v>
      </c>
      <c r="F124" s="103" t="n">
        <v>95</v>
      </c>
      <c r="G124" s="104" t="s">
        <v>343</v>
      </c>
    </row>
    <row r="125" customFormat="false" ht="15" hidden="false" customHeight="false" outlineLevel="0" collapsed="false">
      <c r="B125" s="101" t="s">
        <v>349</v>
      </c>
      <c r="C125" s="102" t="n">
        <v>310</v>
      </c>
      <c r="D125" s="105" t="n">
        <f aca="false">C125/2</f>
        <v>155</v>
      </c>
      <c r="E125" s="102" t="n">
        <v>310</v>
      </c>
      <c r="F125" s="103" t="n">
        <v>95</v>
      </c>
      <c r="G125" s="104" t="s">
        <v>343</v>
      </c>
    </row>
    <row r="126" customFormat="false" ht="15" hidden="false" customHeight="false" outlineLevel="0" collapsed="false">
      <c r="B126" s="101" t="s">
        <v>350</v>
      </c>
      <c r="C126" s="102" t="n">
        <v>310</v>
      </c>
      <c r="D126" s="105" t="n">
        <f aca="false">C126/2</f>
        <v>155</v>
      </c>
      <c r="E126" s="102" t="n">
        <v>310</v>
      </c>
      <c r="F126" s="103" t="n">
        <v>95</v>
      </c>
      <c r="G126" s="104" t="s">
        <v>343</v>
      </c>
    </row>
    <row r="127" customFormat="false" ht="15" hidden="false" customHeight="false" outlineLevel="0" collapsed="false">
      <c r="B127" s="101" t="s">
        <v>351</v>
      </c>
      <c r="C127" s="102" t="n">
        <v>310</v>
      </c>
      <c r="D127" s="105" t="n">
        <f aca="false">C127/2</f>
        <v>155</v>
      </c>
      <c r="E127" s="102" t="n">
        <v>310</v>
      </c>
      <c r="F127" s="103" t="n">
        <v>95</v>
      </c>
      <c r="G127" s="104" t="s">
        <v>343</v>
      </c>
    </row>
    <row r="128" customFormat="false" ht="15" hidden="false" customHeight="false" outlineLevel="0" collapsed="false">
      <c r="B128" s="101" t="s">
        <v>352</v>
      </c>
      <c r="C128" s="102" t="n">
        <v>310</v>
      </c>
      <c r="D128" s="105" t="n">
        <f aca="false">C128/2</f>
        <v>155</v>
      </c>
      <c r="E128" s="102" t="n">
        <v>310</v>
      </c>
      <c r="F128" s="103" t="n">
        <v>95</v>
      </c>
      <c r="G128" s="104" t="s">
        <v>343</v>
      </c>
    </row>
    <row r="129" customFormat="false" ht="15" hidden="false" customHeight="false" outlineLevel="0" collapsed="false">
      <c r="B129" s="101" t="s">
        <v>353</v>
      </c>
      <c r="C129" s="102" t="n">
        <v>310</v>
      </c>
      <c r="D129" s="105" t="n">
        <f aca="false">C129/2</f>
        <v>155</v>
      </c>
      <c r="E129" s="102" t="n">
        <v>310</v>
      </c>
      <c r="F129" s="103" t="n">
        <v>95</v>
      </c>
      <c r="G129" s="104" t="s">
        <v>343</v>
      </c>
    </row>
    <row r="130" customFormat="false" ht="15" hidden="false" customHeight="false" outlineLevel="0" collapsed="false">
      <c r="B130" s="101" t="s">
        <v>354</v>
      </c>
      <c r="C130" s="102" t="n">
        <v>310</v>
      </c>
      <c r="D130" s="105" t="n">
        <f aca="false">C130/2</f>
        <v>155</v>
      </c>
      <c r="E130" s="102" t="n">
        <v>310</v>
      </c>
      <c r="F130" s="103" t="n">
        <v>95</v>
      </c>
      <c r="G130" s="104" t="s">
        <v>343</v>
      </c>
    </row>
    <row r="131" customFormat="false" ht="15" hidden="false" customHeight="false" outlineLevel="0" collapsed="false">
      <c r="B131" s="101" t="s">
        <v>355</v>
      </c>
      <c r="C131" s="102" t="n">
        <v>310</v>
      </c>
      <c r="D131" s="105" t="n">
        <f aca="false">C131/2</f>
        <v>155</v>
      </c>
      <c r="E131" s="102" t="n">
        <v>310</v>
      </c>
      <c r="F131" s="103" t="n">
        <v>95</v>
      </c>
      <c r="G131" s="104" t="s">
        <v>343</v>
      </c>
    </row>
    <row r="132" customFormat="false" ht="15" hidden="false" customHeight="false" outlineLevel="0" collapsed="false">
      <c r="B132" s="101" t="s">
        <v>356</v>
      </c>
      <c r="C132" s="102" t="n">
        <v>310</v>
      </c>
      <c r="D132" s="105" t="n">
        <f aca="false">C132/2</f>
        <v>155</v>
      </c>
      <c r="E132" s="102" t="n">
        <v>310</v>
      </c>
      <c r="F132" s="103" t="n">
        <v>95</v>
      </c>
      <c r="G132" s="104" t="s">
        <v>343</v>
      </c>
    </row>
    <row r="133" customFormat="false" ht="15" hidden="false" customHeight="false" outlineLevel="0" collapsed="false">
      <c r="B133" s="101" t="s">
        <v>357</v>
      </c>
      <c r="C133" s="102" t="n">
        <v>310</v>
      </c>
      <c r="D133" s="105" t="n">
        <f aca="false">C133/2</f>
        <v>155</v>
      </c>
      <c r="E133" s="102" t="n">
        <v>310</v>
      </c>
      <c r="F133" s="103" t="n">
        <v>95</v>
      </c>
      <c r="G133" s="104" t="s">
        <v>343</v>
      </c>
      <c r="K133" s="111"/>
    </row>
    <row r="134" customFormat="false" ht="15" hidden="false" customHeight="false" outlineLevel="0" collapsed="false">
      <c r="B134" s="101" t="s">
        <v>358</v>
      </c>
      <c r="C134" s="102" t="n">
        <v>310</v>
      </c>
      <c r="D134" s="105" t="n">
        <f aca="false">C134/2</f>
        <v>155</v>
      </c>
      <c r="E134" s="102" t="n">
        <v>310</v>
      </c>
      <c r="F134" s="103" t="n">
        <v>95</v>
      </c>
      <c r="G134" s="104" t="s">
        <v>343</v>
      </c>
      <c r="K134" s="111"/>
    </row>
    <row r="135" customFormat="false" ht="15" hidden="false" customHeight="false" outlineLevel="0" collapsed="false">
      <c r="B135" s="101" t="s">
        <v>359</v>
      </c>
      <c r="C135" s="102" t="n">
        <v>310</v>
      </c>
      <c r="D135" s="105" t="n">
        <f aca="false">C135/2</f>
        <v>155</v>
      </c>
      <c r="E135" s="102" t="n">
        <v>310</v>
      </c>
      <c r="F135" s="103" t="n">
        <v>95</v>
      </c>
      <c r="G135" s="104" t="s">
        <v>343</v>
      </c>
      <c r="K135" s="111"/>
    </row>
    <row r="136" customFormat="false" ht="15" hidden="false" customHeight="false" outlineLevel="0" collapsed="false">
      <c r="B136" s="101" t="s">
        <v>360</v>
      </c>
      <c r="C136" s="102" t="n">
        <v>310</v>
      </c>
      <c r="D136" s="105" t="n">
        <f aca="false">C136/2</f>
        <v>155</v>
      </c>
      <c r="E136" s="102" t="n">
        <v>310</v>
      </c>
      <c r="F136" s="103" t="n">
        <v>95</v>
      </c>
      <c r="G136" s="104" t="s">
        <v>343</v>
      </c>
      <c r="K136" s="111"/>
    </row>
    <row r="137" customFormat="false" ht="15" hidden="false" customHeight="false" outlineLevel="0" collapsed="false">
      <c r="B137" s="101" t="s">
        <v>361</v>
      </c>
      <c r="C137" s="102" t="n">
        <v>310</v>
      </c>
      <c r="D137" s="105" t="n">
        <f aca="false">C137/2</f>
        <v>155</v>
      </c>
      <c r="E137" s="102" t="n">
        <v>310</v>
      </c>
      <c r="F137" s="103" t="n">
        <v>95</v>
      </c>
      <c r="G137" s="104" t="s">
        <v>343</v>
      </c>
      <c r="K137" s="111"/>
    </row>
    <row r="138" customFormat="false" ht="15" hidden="false" customHeight="false" outlineLevel="0" collapsed="false">
      <c r="B138" s="101" t="s">
        <v>362</v>
      </c>
      <c r="C138" s="102" t="n">
        <v>310</v>
      </c>
      <c r="D138" s="105" t="n">
        <f aca="false">C138/2</f>
        <v>155</v>
      </c>
      <c r="E138" s="102" t="n">
        <v>310</v>
      </c>
      <c r="F138" s="103" t="n">
        <v>95</v>
      </c>
      <c r="G138" s="104" t="s">
        <v>343</v>
      </c>
      <c r="K138" s="111"/>
    </row>
    <row r="139" customFormat="false" ht="15" hidden="false" customHeight="false" outlineLevel="0" collapsed="false">
      <c r="B139" s="101" t="s">
        <v>363</v>
      </c>
      <c r="C139" s="102" t="n">
        <v>310</v>
      </c>
      <c r="D139" s="105" t="n">
        <f aca="false">C139/2</f>
        <v>155</v>
      </c>
      <c r="E139" s="102" t="n">
        <v>310</v>
      </c>
      <c r="F139" s="103" t="n">
        <v>95</v>
      </c>
      <c r="G139" s="104" t="s">
        <v>343</v>
      </c>
      <c r="K139" s="111"/>
    </row>
    <row r="140" customFormat="false" ht="15" hidden="false" customHeight="false" outlineLevel="0" collapsed="false">
      <c r="B140" s="101" t="s">
        <v>364</v>
      </c>
      <c r="C140" s="102" t="n">
        <v>310</v>
      </c>
      <c r="D140" s="105" t="n">
        <f aca="false">C140/2</f>
        <v>155</v>
      </c>
      <c r="E140" s="102" t="n">
        <v>310</v>
      </c>
      <c r="F140" s="103" t="n">
        <v>95</v>
      </c>
      <c r="G140" s="104" t="s">
        <v>343</v>
      </c>
      <c r="K140" s="111"/>
    </row>
    <row r="141" customFormat="false" ht="15" hidden="false" customHeight="false" outlineLevel="0" collapsed="false">
      <c r="B141" s="101" t="s">
        <v>365</v>
      </c>
      <c r="C141" s="102" t="n">
        <v>310</v>
      </c>
      <c r="D141" s="105" t="n">
        <f aca="false">C141/2</f>
        <v>155</v>
      </c>
      <c r="E141" s="102" t="n">
        <v>310</v>
      </c>
      <c r="F141" s="103" t="n">
        <v>95</v>
      </c>
      <c r="G141" s="104" t="s">
        <v>343</v>
      </c>
      <c r="K141" s="111"/>
    </row>
    <row r="142" customFormat="false" ht="15" hidden="false" customHeight="false" outlineLevel="0" collapsed="false">
      <c r="B142" s="101" t="s">
        <v>366</v>
      </c>
      <c r="C142" s="102" t="n">
        <v>310</v>
      </c>
      <c r="D142" s="105" t="n">
        <f aca="false">C142/2</f>
        <v>155</v>
      </c>
      <c r="E142" s="102" t="n">
        <v>310</v>
      </c>
      <c r="F142" s="103" t="n">
        <v>95</v>
      </c>
      <c r="G142" s="104" t="s">
        <v>343</v>
      </c>
      <c r="K142" s="111"/>
    </row>
    <row r="143" customFormat="false" ht="15" hidden="false" customHeight="false" outlineLevel="0" collapsed="false">
      <c r="B143" s="101" t="s">
        <v>367</v>
      </c>
      <c r="C143" s="102" t="n">
        <v>310</v>
      </c>
      <c r="D143" s="105" t="n">
        <f aca="false">C143/2</f>
        <v>155</v>
      </c>
      <c r="E143" s="102" t="n">
        <v>310</v>
      </c>
      <c r="F143" s="103" t="n">
        <v>95</v>
      </c>
      <c r="G143" s="104" t="s">
        <v>343</v>
      </c>
      <c r="K143" s="111"/>
    </row>
    <row r="144" customFormat="false" ht="15" hidden="false" customHeight="false" outlineLevel="0" collapsed="false">
      <c r="B144" s="101" t="s">
        <v>368</v>
      </c>
      <c r="C144" s="102" t="n">
        <v>310</v>
      </c>
      <c r="D144" s="105" t="n">
        <f aca="false">C144/2</f>
        <v>155</v>
      </c>
      <c r="E144" s="102" t="n">
        <v>310</v>
      </c>
      <c r="F144" s="103" t="n">
        <v>95</v>
      </c>
      <c r="G144" s="104" t="s">
        <v>343</v>
      </c>
    </row>
    <row r="145" customFormat="false" ht="15" hidden="false" customHeight="false" outlineLevel="0" collapsed="false">
      <c r="B145" s="101" t="s">
        <v>369</v>
      </c>
      <c r="C145" s="102" t="n">
        <v>310</v>
      </c>
      <c r="D145" s="105" t="n">
        <f aca="false">C145/2</f>
        <v>155</v>
      </c>
      <c r="E145" s="102" t="n">
        <v>310</v>
      </c>
      <c r="F145" s="103" t="n">
        <v>95</v>
      </c>
      <c r="G145" s="104" t="s">
        <v>343</v>
      </c>
    </row>
    <row r="146" customFormat="false" ht="15" hidden="false" customHeight="false" outlineLevel="0" collapsed="false">
      <c r="B146" s="101" t="s">
        <v>370</v>
      </c>
      <c r="C146" s="102" t="n">
        <v>310</v>
      </c>
      <c r="D146" s="105" t="n">
        <f aca="false">C146/2</f>
        <v>155</v>
      </c>
      <c r="E146" s="102" t="n">
        <v>310</v>
      </c>
      <c r="F146" s="103" t="n">
        <v>95</v>
      </c>
      <c r="G146" s="104" t="s">
        <v>343</v>
      </c>
    </row>
    <row r="147" customFormat="false" ht="15" hidden="false" customHeight="false" outlineLevel="0" collapsed="false">
      <c r="B147" s="101" t="s">
        <v>371</v>
      </c>
      <c r="C147" s="102" t="n">
        <v>310</v>
      </c>
      <c r="D147" s="105" t="n">
        <f aca="false">C147/2</f>
        <v>155</v>
      </c>
      <c r="E147" s="102" t="n">
        <v>310</v>
      </c>
      <c r="F147" s="103" t="n">
        <v>95</v>
      </c>
      <c r="G147" s="104" t="s">
        <v>343</v>
      </c>
    </row>
    <row r="148" customFormat="false" ht="15" hidden="false" customHeight="false" outlineLevel="0" collapsed="false">
      <c r="B148" s="101" t="s">
        <v>372</v>
      </c>
      <c r="C148" s="102" t="n">
        <v>310</v>
      </c>
      <c r="D148" s="105" t="n">
        <f aca="false">C148/2</f>
        <v>155</v>
      </c>
      <c r="E148" s="102" t="n">
        <v>310</v>
      </c>
      <c r="F148" s="103" t="n">
        <v>95</v>
      </c>
      <c r="G148" s="104" t="s">
        <v>343</v>
      </c>
    </row>
    <row r="149" customFormat="false" ht="15" hidden="false" customHeight="false" outlineLevel="0" collapsed="false">
      <c r="B149" s="101" t="s">
        <v>373</v>
      </c>
      <c r="C149" s="102" t="n">
        <v>310</v>
      </c>
      <c r="D149" s="105" t="n">
        <f aca="false">C149/2</f>
        <v>155</v>
      </c>
      <c r="E149" s="102" t="n">
        <v>310</v>
      </c>
      <c r="F149" s="103" t="n">
        <v>95</v>
      </c>
      <c r="G149" s="104" t="s">
        <v>343</v>
      </c>
    </row>
    <row r="150" customFormat="false" ht="15" hidden="false" customHeight="false" outlineLevel="0" collapsed="false">
      <c r="B150" s="101" t="s">
        <v>374</v>
      </c>
      <c r="C150" s="102" t="n">
        <v>310</v>
      </c>
      <c r="D150" s="105" t="n">
        <f aca="false">C150/2</f>
        <v>155</v>
      </c>
      <c r="E150" s="102" t="n">
        <v>310</v>
      </c>
      <c r="F150" s="103" t="n">
        <v>95</v>
      </c>
      <c r="G150" s="104" t="s">
        <v>343</v>
      </c>
    </row>
    <row r="151" customFormat="false" ht="15" hidden="false" customHeight="false" outlineLevel="0" collapsed="false">
      <c r="B151" s="101" t="s">
        <v>375</v>
      </c>
      <c r="C151" s="102" t="n">
        <v>310</v>
      </c>
      <c r="D151" s="105" t="n">
        <f aca="false">C151/2</f>
        <v>155</v>
      </c>
      <c r="E151" s="102" t="n">
        <v>310</v>
      </c>
      <c r="F151" s="103" t="n">
        <v>95</v>
      </c>
      <c r="G151" s="104" t="s">
        <v>343</v>
      </c>
    </row>
    <row r="152" customFormat="false" ht="15" hidden="false" customHeight="false" outlineLevel="0" collapsed="false">
      <c r="B152" s="101" t="s">
        <v>376</v>
      </c>
      <c r="C152" s="102" t="n">
        <v>310</v>
      </c>
      <c r="D152" s="105" t="n">
        <f aca="false">C152/2</f>
        <v>155</v>
      </c>
      <c r="E152" s="102" t="n">
        <v>310</v>
      </c>
      <c r="F152" s="103" t="n">
        <v>95</v>
      </c>
      <c r="G152" s="104" t="s">
        <v>343</v>
      </c>
    </row>
    <row r="153" customFormat="false" ht="15" hidden="false" customHeight="false" outlineLevel="0" collapsed="false">
      <c r="B153" s="101" t="s">
        <v>377</v>
      </c>
      <c r="C153" s="102" t="n">
        <v>310</v>
      </c>
      <c r="D153" s="105" t="n">
        <f aca="false">C153/2</f>
        <v>155</v>
      </c>
      <c r="E153" s="102" t="n">
        <v>310</v>
      </c>
      <c r="F153" s="103" t="n">
        <v>95</v>
      </c>
      <c r="G153" s="104" t="s">
        <v>343</v>
      </c>
    </row>
    <row r="154" customFormat="false" ht="15" hidden="false" customHeight="false" outlineLevel="0" collapsed="false">
      <c r="B154" s="101" t="s">
        <v>378</v>
      </c>
      <c r="C154" s="102" t="n">
        <v>310</v>
      </c>
      <c r="D154" s="105" t="n">
        <f aca="false">C154/2</f>
        <v>155</v>
      </c>
      <c r="E154" s="102" t="n">
        <v>310</v>
      </c>
      <c r="F154" s="103" t="n">
        <v>95</v>
      </c>
      <c r="G154" s="104" t="s">
        <v>343</v>
      </c>
    </row>
    <row r="155" customFormat="false" ht="15" hidden="false" customHeight="false" outlineLevel="0" collapsed="false">
      <c r="B155" s="101" t="s">
        <v>379</v>
      </c>
      <c r="C155" s="102" t="n">
        <v>310</v>
      </c>
      <c r="D155" s="105" t="n">
        <f aca="false">C155/2</f>
        <v>155</v>
      </c>
      <c r="E155" s="102" t="n">
        <v>310</v>
      </c>
      <c r="F155" s="103" t="n">
        <v>95</v>
      </c>
      <c r="G155" s="104" t="s">
        <v>343</v>
      </c>
    </row>
    <row r="156" customFormat="false" ht="15" hidden="false" customHeight="false" outlineLevel="0" collapsed="false">
      <c r="B156" s="101" t="s">
        <v>380</v>
      </c>
      <c r="C156" s="102" t="n">
        <v>310</v>
      </c>
      <c r="D156" s="105" t="n">
        <f aca="false">C156/2</f>
        <v>155</v>
      </c>
      <c r="E156" s="102" t="n">
        <v>310</v>
      </c>
      <c r="F156" s="103" t="n">
        <v>95</v>
      </c>
      <c r="G156" s="104" t="s">
        <v>343</v>
      </c>
    </row>
    <row r="157" customFormat="false" ht="15" hidden="false" customHeight="false" outlineLevel="0" collapsed="false">
      <c r="B157" s="101" t="s">
        <v>381</v>
      </c>
      <c r="C157" s="102" t="n">
        <v>310</v>
      </c>
      <c r="D157" s="105" t="n">
        <f aca="false">C157/2</f>
        <v>155</v>
      </c>
      <c r="E157" s="102" t="n">
        <v>310</v>
      </c>
      <c r="F157" s="103" t="n">
        <v>95</v>
      </c>
      <c r="G157" s="104" t="s">
        <v>343</v>
      </c>
    </row>
    <row r="158" customFormat="false" ht="15" hidden="false" customHeight="false" outlineLevel="0" collapsed="false">
      <c r="B158" s="101" t="s">
        <v>382</v>
      </c>
      <c r="C158" s="102" t="n">
        <v>310</v>
      </c>
      <c r="D158" s="105" t="n">
        <f aca="false">C158/2</f>
        <v>155</v>
      </c>
      <c r="E158" s="102" t="n">
        <v>310</v>
      </c>
      <c r="F158" s="103" t="n">
        <v>95</v>
      </c>
      <c r="G158" s="104" t="s">
        <v>343</v>
      </c>
    </row>
    <row r="159" customFormat="false" ht="15" hidden="false" customHeight="false" outlineLevel="0" collapsed="false">
      <c r="B159" s="106" t="s">
        <v>383</v>
      </c>
      <c r="C159" s="107" t="n">
        <v>370</v>
      </c>
      <c r="D159" s="108" t="n">
        <f aca="false">C159/2</f>
        <v>185</v>
      </c>
      <c r="E159" s="107" t="n">
        <v>370</v>
      </c>
      <c r="F159" s="109" t="n">
        <v>95</v>
      </c>
      <c r="G159" s="110" t="s">
        <v>384</v>
      </c>
    </row>
    <row r="160" customFormat="false" ht="15" hidden="false" customHeight="false" outlineLevel="0" collapsed="false">
      <c r="B160" s="106" t="s">
        <v>385</v>
      </c>
      <c r="C160" s="107" t="n">
        <v>370</v>
      </c>
      <c r="D160" s="108" t="n">
        <f aca="false">C160/2</f>
        <v>185</v>
      </c>
      <c r="E160" s="107" t="n">
        <v>370</v>
      </c>
      <c r="F160" s="109" t="n">
        <v>95</v>
      </c>
      <c r="G160" s="110" t="s">
        <v>384</v>
      </c>
    </row>
    <row r="161" customFormat="false" ht="15" hidden="false" customHeight="false" outlineLevel="0" collapsed="false">
      <c r="B161" s="106" t="s">
        <v>386</v>
      </c>
      <c r="C161" s="107" t="n">
        <v>370</v>
      </c>
      <c r="D161" s="108" t="n">
        <f aca="false">C161/2</f>
        <v>185</v>
      </c>
      <c r="E161" s="107" t="n">
        <v>370</v>
      </c>
      <c r="F161" s="109" t="n">
        <v>95</v>
      </c>
      <c r="G161" s="110" t="s">
        <v>384</v>
      </c>
    </row>
    <row r="162" customFormat="false" ht="15" hidden="false" customHeight="false" outlineLevel="0" collapsed="false">
      <c r="B162" s="106" t="s">
        <v>387</v>
      </c>
      <c r="C162" s="107" t="n">
        <v>370</v>
      </c>
      <c r="D162" s="108" t="n">
        <f aca="false">C162/2</f>
        <v>185</v>
      </c>
      <c r="E162" s="107" t="n">
        <v>370</v>
      </c>
      <c r="F162" s="109" t="n">
        <v>95</v>
      </c>
      <c r="G162" s="110" t="s">
        <v>384</v>
      </c>
    </row>
    <row r="163" customFormat="false" ht="15" hidden="false" customHeight="false" outlineLevel="0" collapsed="false">
      <c r="B163" s="106" t="s">
        <v>388</v>
      </c>
      <c r="C163" s="107" t="n">
        <v>370</v>
      </c>
      <c r="D163" s="108" t="n">
        <f aca="false">C163/2</f>
        <v>185</v>
      </c>
      <c r="E163" s="107" t="n">
        <v>370</v>
      </c>
      <c r="F163" s="109" t="n">
        <v>95</v>
      </c>
      <c r="G163" s="110" t="s">
        <v>384</v>
      </c>
    </row>
    <row r="164" customFormat="false" ht="15" hidden="false" customHeight="false" outlineLevel="0" collapsed="false">
      <c r="B164" s="106" t="s">
        <v>389</v>
      </c>
      <c r="C164" s="107" t="n">
        <v>370</v>
      </c>
      <c r="D164" s="108" t="n">
        <f aca="false">C164/2</f>
        <v>185</v>
      </c>
      <c r="E164" s="107" t="n">
        <v>370</v>
      </c>
      <c r="F164" s="109" t="n">
        <v>95</v>
      </c>
      <c r="G164" s="110" t="s">
        <v>384</v>
      </c>
    </row>
    <row r="165" customFormat="false" ht="15" hidden="false" customHeight="false" outlineLevel="0" collapsed="false">
      <c r="B165" s="106" t="s">
        <v>390</v>
      </c>
      <c r="C165" s="107" t="n">
        <v>370</v>
      </c>
      <c r="D165" s="108" t="n">
        <f aca="false">C165/2</f>
        <v>185</v>
      </c>
      <c r="E165" s="107" t="n">
        <v>370</v>
      </c>
      <c r="F165" s="109" t="n">
        <v>95</v>
      </c>
      <c r="G165" s="110" t="s">
        <v>384</v>
      </c>
    </row>
    <row r="166" customFormat="false" ht="15" hidden="false" customHeight="false" outlineLevel="0" collapsed="false">
      <c r="B166" s="106" t="s">
        <v>391</v>
      </c>
      <c r="C166" s="107" t="n">
        <v>370</v>
      </c>
      <c r="D166" s="108" t="n">
        <f aca="false">C166/2</f>
        <v>185</v>
      </c>
      <c r="E166" s="107" t="n">
        <v>370</v>
      </c>
      <c r="F166" s="109" t="n">
        <v>95</v>
      </c>
      <c r="G166" s="110" t="s">
        <v>384</v>
      </c>
    </row>
    <row r="167" customFormat="false" ht="15" hidden="false" customHeight="false" outlineLevel="0" collapsed="false">
      <c r="B167" s="106" t="s">
        <v>392</v>
      </c>
      <c r="C167" s="107" t="n">
        <v>370</v>
      </c>
      <c r="D167" s="108" t="n">
        <f aca="false">C167/2</f>
        <v>185</v>
      </c>
      <c r="E167" s="107" t="n">
        <v>370</v>
      </c>
      <c r="F167" s="109" t="n">
        <v>95</v>
      </c>
      <c r="G167" s="110" t="s">
        <v>384</v>
      </c>
    </row>
    <row r="168" customFormat="false" ht="15" hidden="false" customHeight="false" outlineLevel="0" collapsed="false">
      <c r="B168" s="106" t="s">
        <v>393</v>
      </c>
      <c r="C168" s="107" t="n">
        <v>370</v>
      </c>
      <c r="D168" s="108" t="n">
        <f aca="false">C168/2</f>
        <v>185</v>
      </c>
      <c r="E168" s="107" t="n">
        <v>370</v>
      </c>
      <c r="F168" s="109" t="n">
        <v>95</v>
      </c>
      <c r="G168" s="110" t="s">
        <v>384</v>
      </c>
    </row>
    <row r="169" customFormat="false" ht="15" hidden="false" customHeight="false" outlineLevel="0" collapsed="false">
      <c r="B169" s="106" t="s">
        <v>394</v>
      </c>
      <c r="C169" s="107" t="n">
        <v>370</v>
      </c>
      <c r="D169" s="108" t="n">
        <f aca="false">C169/2</f>
        <v>185</v>
      </c>
      <c r="E169" s="107" t="n">
        <v>370</v>
      </c>
      <c r="F169" s="109" t="n">
        <v>95</v>
      </c>
      <c r="G169" s="110" t="s">
        <v>384</v>
      </c>
    </row>
    <row r="170" customFormat="false" ht="15" hidden="false" customHeight="false" outlineLevel="0" collapsed="false">
      <c r="B170" s="106" t="s">
        <v>395</v>
      </c>
      <c r="C170" s="107" t="n">
        <v>370</v>
      </c>
      <c r="D170" s="108" t="n">
        <f aca="false">C170/2</f>
        <v>185</v>
      </c>
      <c r="E170" s="107" t="n">
        <v>370</v>
      </c>
      <c r="F170" s="109" t="n">
        <v>95</v>
      </c>
      <c r="G170" s="110" t="s">
        <v>384</v>
      </c>
    </row>
    <row r="171" customFormat="false" ht="15" hidden="false" customHeight="false" outlineLevel="0" collapsed="false">
      <c r="B171" s="106" t="s">
        <v>396</v>
      </c>
      <c r="C171" s="107" t="n">
        <v>370</v>
      </c>
      <c r="D171" s="108" t="n">
        <f aca="false">C171/2</f>
        <v>185</v>
      </c>
      <c r="E171" s="107" t="n">
        <v>370</v>
      </c>
      <c r="F171" s="109" t="n">
        <v>95</v>
      </c>
      <c r="G171" s="110" t="s">
        <v>384</v>
      </c>
    </row>
    <row r="172" customFormat="false" ht="15" hidden="false" customHeight="false" outlineLevel="0" collapsed="false">
      <c r="B172" s="106" t="s">
        <v>397</v>
      </c>
      <c r="C172" s="107" t="n">
        <v>370</v>
      </c>
      <c r="D172" s="108" t="n">
        <f aca="false">C172/2</f>
        <v>185</v>
      </c>
      <c r="E172" s="107" t="n">
        <v>370</v>
      </c>
      <c r="F172" s="109" t="n">
        <v>95</v>
      </c>
      <c r="G172" s="110" t="s">
        <v>384</v>
      </c>
    </row>
    <row r="173" customFormat="false" ht="15" hidden="false" customHeight="false" outlineLevel="0" collapsed="false">
      <c r="B173" s="106" t="s">
        <v>398</v>
      </c>
      <c r="C173" s="107" t="n">
        <v>370</v>
      </c>
      <c r="D173" s="108" t="n">
        <f aca="false">C173/2</f>
        <v>185</v>
      </c>
      <c r="E173" s="107" t="n">
        <v>370</v>
      </c>
      <c r="F173" s="109" t="n">
        <v>95</v>
      </c>
      <c r="G173" s="110" t="s">
        <v>384</v>
      </c>
    </row>
    <row r="174" customFormat="false" ht="15" hidden="false" customHeight="false" outlineLevel="0" collapsed="false">
      <c r="B174" s="106" t="s">
        <v>399</v>
      </c>
      <c r="C174" s="107" t="n">
        <v>370</v>
      </c>
      <c r="D174" s="108" t="n">
        <f aca="false">C174/2</f>
        <v>185</v>
      </c>
      <c r="E174" s="107" t="n">
        <v>370</v>
      </c>
      <c r="F174" s="109" t="n">
        <v>95</v>
      </c>
      <c r="G174" s="110" t="s">
        <v>384</v>
      </c>
    </row>
    <row r="175" customFormat="false" ht="15" hidden="false" customHeight="false" outlineLevel="0" collapsed="false">
      <c r="B175" s="106" t="s">
        <v>400</v>
      </c>
      <c r="C175" s="107" t="n">
        <v>370</v>
      </c>
      <c r="D175" s="108" t="n">
        <f aca="false">C175/2</f>
        <v>185</v>
      </c>
      <c r="E175" s="107" t="n">
        <v>370</v>
      </c>
      <c r="F175" s="109" t="n">
        <v>95</v>
      </c>
      <c r="G175" s="110" t="s">
        <v>384</v>
      </c>
    </row>
    <row r="176" customFormat="false" ht="15" hidden="false" customHeight="false" outlineLevel="0" collapsed="false">
      <c r="B176" s="106" t="s">
        <v>401</v>
      </c>
      <c r="C176" s="107" t="n">
        <v>370</v>
      </c>
      <c r="D176" s="108" t="n">
        <f aca="false">C176/2</f>
        <v>185</v>
      </c>
      <c r="E176" s="107" t="n">
        <v>370</v>
      </c>
      <c r="F176" s="109" t="n">
        <v>95</v>
      </c>
      <c r="G176" s="110" t="s">
        <v>384</v>
      </c>
    </row>
    <row r="177" customFormat="false" ht="15" hidden="false" customHeight="false" outlineLevel="0" collapsed="false">
      <c r="B177" s="106" t="s">
        <v>402</v>
      </c>
      <c r="C177" s="107" t="n">
        <v>370</v>
      </c>
      <c r="D177" s="108" t="n">
        <f aca="false">C177/2</f>
        <v>185</v>
      </c>
      <c r="E177" s="107" t="n">
        <v>370</v>
      </c>
      <c r="F177" s="109" t="n">
        <v>95</v>
      </c>
      <c r="G177" s="110" t="s">
        <v>384</v>
      </c>
    </row>
    <row r="178" customFormat="false" ht="15" hidden="false" customHeight="false" outlineLevel="0" collapsed="false">
      <c r="B178" s="106" t="s">
        <v>403</v>
      </c>
      <c r="C178" s="107" t="n">
        <v>370</v>
      </c>
      <c r="D178" s="108" t="n">
        <f aca="false">C178/2</f>
        <v>185</v>
      </c>
      <c r="E178" s="107" t="n">
        <v>370</v>
      </c>
      <c r="F178" s="109" t="n">
        <v>95</v>
      </c>
      <c r="G178" s="110" t="s">
        <v>384</v>
      </c>
    </row>
    <row r="179" customFormat="false" ht="15" hidden="false" customHeight="false" outlineLevel="0" collapsed="false">
      <c r="B179" s="106" t="s">
        <v>404</v>
      </c>
      <c r="C179" s="107" t="n">
        <v>370</v>
      </c>
      <c r="D179" s="108" t="n">
        <f aca="false">C179/2</f>
        <v>185</v>
      </c>
      <c r="E179" s="107" t="n">
        <v>370</v>
      </c>
      <c r="F179" s="109" t="n">
        <v>95</v>
      </c>
      <c r="G179" s="110" t="s">
        <v>384</v>
      </c>
    </row>
    <row r="180" customFormat="false" ht="15" hidden="false" customHeight="false" outlineLevel="0" collapsed="false">
      <c r="B180" s="106" t="s">
        <v>405</v>
      </c>
      <c r="C180" s="107" t="n">
        <v>370</v>
      </c>
      <c r="D180" s="108" t="n">
        <f aca="false">C180/2</f>
        <v>185</v>
      </c>
      <c r="E180" s="107" t="n">
        <v>370</v>
      </c>
      <c r="F180" s="109" t="n">
        <v>95</v>
      </c>
      <c r="G180" s="110" t="s">
        <v>384</v>
      </c>
    </row>
    <row r="181" customFormat="false" ht="15" hidden="false" customHeight="false" outlineLevel="0" collapsed="false">
      <c r="B181" s="106" t="s">
        <v>406</v>
      </c>
      <c r="C181" s="107" t="n">
        <v>370</v>
      </c>
      <c r="D181" s="108" t="n">
        <f aca="false">C181/2</f>
        <v>185</v>
      </c>
      <c r="E181" s="107" t="n">
        <v>370</v>
      </c>
      <c r="F181" s="109" t="n">
        <v>95</v>
      </c>
      <c r="G181" s="110" t="s">
        <v>384</v>
      </c>
    </row>
    <row r="182" customFormat="false" ht="15" hidden="false" customHeight="false" outlineLevel="0" collapsed="false">
      <c r="B182" s="106" t="s">
        <v>407</v>
      </c>
      <c r="C182" s="107" t="n">
        <v>370</v>
      </c>
      <c r="D182" s="108" t="n">
        <f aca="false">C182/2</f>
        <v>185</v>
      </c>
      <c r="E182" s="107" t="n">
        <v>370</v>
      </c>
      <c r="F182" s="109" t="n">
        <v>95</v>
      </c>
      <c r="G182" s="110" t="s">
        <v>384</v>
      </c>
    </row>
    <row r="183" customFormat="false" ht="15" hidden="false" customHeight="false" outlineLevel="0" collapsed="false">
      <c r="B183" s="106" t="s">
        <v>408</v>
      </c>
      <c r="C183" s="107" t="n">
        <v>370</v>
      </c>
      <c r="D183" s="108" t="n">
        <f aca="false">C183/2</f>
        <v>185</v>
      </c>
      <c r="E183" s="107" t="n">
        <v>370</v>
      </c>
      <c r="F183" s="109" t="n">
        <v>95</v>
      </c>
      <c r="G183" s="110" t="s">
        <v>384</v>
      </c>
    </row>
    <row r="184" customFormat="false" ht="15" hidden="false" customHeight="false" outlineLevel="0" collapsed="false">
      <c r="B184" s="106" t="s">
        <v>409</v>
      </c>
      <c r="C184" s="107" t="n">
        <v>370</v>
      </c>
      <c r="D184" s="108" t="n">
        <f aca="false">C184/2</f>
        <v>185</v>
      </c>
      <c r="E184" s="107" t="n">
        <v>370</v>
      </c>
      <c r="F184" s="109" t="n">
        <v>95</v>
      </c>
      <c r="G184" s="110" t="s">
        <v>384</v>
      </c>
    </row>
    <row r="185" customFormat="false" ht="15" hidden="false" customHeight="false" outlineLevel="0" collapsed="false">
      <c r="B185" s="106" t="s">
        <v>410</v>
      </c>
      <c r="C185" s="107" t="n">
        <v>370</v>
      </c>
      <c r="D185" s="108" t="n">
        <f aca="false">C185/2</f>
        <v>185</v>
      </c>
      <c r="E185" s="107" t="n">
        <v>370</v>
      </c>
      <c r="F185" s="109" t="n">
        <v>95</v>
      </c>
      <c r="G185" s="110" t="s">
        <v>384</v>
      </c>
    </row>
    <row r="186" customFormat="false" ht="15" hidden="false" customHeight="false" outlineLevel="0" collapsed="false">
      <c r="B186" s="106" t="s">
        <v>411</v>
      </c>
      <c r="C186" s="107" t="n">
        <v>370</v>
      </c>
      <c r="D186" s="108" t="n">
        <f aca="false">C186/2</f>
        <v>185</v>
      </c>
      <c r="E186" s="107" t="n">
        <v>370</v>
      </c>
      <c r="F186" s="109" t="n">
        <v>95</v>
      </c>
      <c r="G186" s="110" t="s">
        <v>384</v>
      </c>
    </row>
    <row r="187" customFormat="false" ht="15" hidden="false" customHeight="false" outlineLevel="0" collapsed="false">
      <c r="B187" s="106" t="s">
        <v>412</v>
      </c>
      <c r="C187" s="107" t="n">
        <v>370</v>
      </c>
      <c r="D187" s="108" t="n">
        <f aca="false">C187/2</f>
        <v>185</v>
      </c>
      <c r="E187" s="107" t="n">
        <v>370</v>
      </c>
      <c r="F187" s="109" t="n">
        <v>95</v>
      </c>
      <c r="G187" s="110" t="s">
        <v>384</v>
      </c>
    </row>
    <row r="188" customFormat="false" ht="15" hidden="false" customHeight="false" outlineLevel="0" collapsed="false">
      <c r="B188" s="106" t="s">
        <v>413</v>
      </c>
      <c r="C188" s="107" t="n">
        <v>370</v>
      </c>
      <c r="D188" s="108" t="n">
        <f aca="false">C188/2</f>
        <v>185</v>
      </c>
      <c r="E188" s="107" t="n">
        <v>370</v>
      </c>
      <c r="F188" s="109" t="n">
        <v>95</v>
      </c>
      <c r="G188" s="110" t="s">
        <v>384</v>
      </c>
    </row>
    <row r="189" customFormat="false" ht="15" hidden="false" customHeight="false" outlineLevel="0" collapsed="false">
      <c r="B189" s="106" t="s">
        <v>414</v>
      </c>
      <c r="C189" s="107" t="n">
        <v>370</v>
      </c>
      <c r="D189" s="108" t="n">
        <f aca="false">C189/2</f>
        <v>185</v>
      </c>
      <c r="E189" s="107" t="n">
        <v>370</v>
      </c>
      <c r="F189" s="109" t="n">
        <v>95</v>
      </c>
      <c r="G189" s="110" t="s">
        <v>384</v>
      </c>
    </row>
    <row r="190" customFormat="false" ht="15" hidden="false" customHeight="false" outlineLevel="0" collapsed="false">
      <c r="B190" s="106" t="s">
        <v>415</v>
      </c>
      <c r="C190" s="107" t="n">
        <v>370</v>
      </c>
      <c r="D190" s="108" t="n">
        <f aca="false">C190/2</f>
        <v>185</v>
      </c>
      <c r="E190" s="107" t="n">
        <v>370</v>
      </c>
      <c r="F190" s="109" t="n">
        <v>95</v>
      </c>
      <c r="G190" s="110" t="s">
        <v>384</v>
      </c>
    </row>
    <row r="191" customFormat="false" ht="15" hidden="false" customHeight="false" outlineLevel="0" collapsed="false">
      <c r="B191" s="106" t="s">
        <v>416</v>
      </c>
      <c r="C191" s="107" t="n">
        <v>370</v>
      </c>
      <c r="D191" s="108" t="n">
        <f aca="false">C191/2</f>
        <v>185</v>
      </c>
      <c r="E191" s="107" t="n">
        <v>370</v>
      </c>
      <c r="F191" s="109" t="n">
        <v>95</v>
      </c>
      <c r="G191" s="110" t="s">
        <v>384</v>
      </c>
    </row>
    <row r="192" customFormat="false" ht="15" hidden="false" customHeight="false" outlineLevel="0" collapsed="false">
      <c r="B192" s="106" t="s">
        <v>417</v>
      </c>
      <c r="C192" s="107" t="n">
        <v>370</v>
      </c>
      <c r="D192" s="108" t="n">
        <f aca="false">C192/2</f>
        <v>185</v>
      </c>
      <c r="E192" s="107" t="n">
        <v>370</v>
      </c>
      <c r="F192" s="109" t="n">
        <v>95</v>
      </c>
      <c r="G192" s="110" t="s">
        <v>384</v>
      </c>
    </row>
    <row r="193" customFormat="false" ht="15" hidden="false" customHeight="false" outlineLevel="0" collapsed="false">
      <c r="B193" s="106" t="s">
        <v>418</v>
      </c>
      <c r="C193" s="107" t="n">
        <v>370</v>
      </c>
      <c r="D193" s="108" t="n">
        <f aca="false">C193/2</f>
        <v>185</v>
      </c>
      <c r="E193" s="107" t="n">
        <v>370</v>
      </c>
      <c r="F193" s="109" t="n">
        <v>95</v>
      </c>
      <c r="G193" s="110" t="s">
        <v>384</v>
      </c>
    </row>
    <row r="194" customFormat="false" ht="15" hidden="false" customHeight="false" outlineLevel="0" collapsed="false">
      <c r="B194" s="106" t="s">
        <v>419</v>
      </c>
      <c r="C194" s="107" t="n">
        <v>370</v>
      </c>
      <c r="D194" s="108" t="n">
        <f aca="false">C194/2</f>
        <v>185</v>
      </c>
      <c r="E194" s="107" t="n">
        <v>370</v>
      </c>
      <c r="F194" s="109" t="n">
        <v>95</v>
      </c>
      <c r="G194" s="110" t="s">
        <v>384</v>
      </c>
    </row>
    <row r="195" customFormat="false" ht="15" hidden="false" customHeight="false" outlineLevel="0" collapsed="false">
      <c r="B195" s="106" t="s">
        <v>420</v>
      </c>
      <c r="C195" s="107" t="n">
        <v>370</v>
      </c>
      <c r="D195" s="108" t="n">
        <f aca="false">C195/2</f>
        <v>185</v>
      </c>
      <c r="E195" s="107" t="n">
        <v>370</v>
      </c>
      <c r="F195" s="109" t="n">
        <v>95</v>
      </c>
      <c r="G195" s="110" t="s">
        <v>384</v>
      </c>
    </row>
    <row r="196" customFormat="false" ht="15" hidden="false" customHeight="false" outlineLevel="0" collapsed="false">
      <c r="B196" s="106" t="s">
        <v>421</v>
      </c>
      <c r="C196" s="107" t="n">
        <v>370</v>
      </c>
      <c r="D196" s="108" t="n">
        <f aca="false">C196/2</f>
        <v>185</v>
      </c>
      <c r="E196" s="107" t="n">
        <v>370</v>
      </c>
      <c r="F196" s="109" t="n">
        <v>95</v>
      </c>
      <c r="G196" s="110" t="s">
        <v>384</v>
      </c>
    </row>
  </sheetData>
  <sheetProtection sheet="true" password="c40e" objects="true" scenarios="true"/>
  <mergeCells count="1">
    <mergeCell ref="B2:G2"/>
  </mergeCells>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B1:B6"/>
  <sheetViews>
    <sheetView showFormulas="false" showGridLines="false" showRowColHeaders="false" showZeros="true" rightToLeft="false" tabSelected="false" showOutlineSymbols="true" defaultGridColor="true" view="normal" topLeftCell="A1" colorId="64" zoomScale="100" zoomScaleNormal="100" zoomScalePageLayoutView="100" workbookViewId="0">
      <selection pane="topLeft" activeCell="B6" activeCellId="0" sqref="B6"/>
    </sheetView>
  </sheetViews>
  <sheetFormatPr defaultRowHeight="15" zeroHeight="false" outlineLevelRow="0" outlineLevelCol="0"/>
  <cols>
    <col collapsed="false" customWidth="true" hidden="false" outlineLevel="0" max="1" min="1" style="0" width="1.71"/>
    <col collapsed="false" customWidth="true" hidden="false" outlineLevel="0" max="1025" min="2" style="0" width="8.67"/>
  </cols>
  <sheetData>
    <row r="1" customFormat="false" ht="9" hidden="false" customHeight="true" outlineLevel="0" collapsed="false"/>
    <row r="2" customFormat="false" ht="15" hidden="false" customHeight="false" outlineLevel="0" collapsed="false">
      <c r="B2" s="0" t="s">
        <v>422</v>
      </c>
    </row>
    <row r="3" customFormat="false" ht="15" hidden="false" customHeight="false" outlineLevel="0" collapsed="false">
      <c r="B3" s="0" t="s">
        <v>423</v>
      </c>
    </row>
    <row r="4" customFormat="false" ht="15" hidden="false" customHeight="false" outlineLevel="0" collapsed="false">
      <c r="B4" s="0" t="s">
        <v>424</v>
      </c>
    </row>
    <row r="5" customFormat="false" ht="15" hidden="false" customHeight="false" outlineLevel="0" collapsed="false">
      <c r="B5" s="112" t="s">
        <v>425</v>
      </c>
    </row>
    <row r="6" customFormat="false" ht="15" hidden="false" customHeight="false" outlineLevel="0" collapsed="false">
      <c r="B6" s="112"/>
    </row>
  </sheetData>
  <hyperlinks>
    <hyperlink ref="B5" r:id="rId1" display="svconv@usp.br"/>
  </hyperlinks>
  <printOptions headings="false" gridLines="false" gridLinesSet="true" horizontalCentered="false" verticalCentered="false"/>
  <pageMargins left="0.511805555555555" right="0.511805555555555" top="0.7875" bottom="0.78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AB23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48.28"/>
    <col collapsed="false" customWidth="true" hidden="false" outlineLevel="0" max="2" min="2" style="0" width="3.71"/>
    <col collapsed="false" customWidth="true" hidden="false" outlineLevel="0" max="3" min="3" style="0" width="35"/>
    <col collapsed="false" customWidth="true" hidden="false" outlineLevel="0" max="4" min="4" style="0" width="3.71"/>
    <col collapsed="false" customWidth="true" hidden="false" outlineLevel="0" max="5" min="5" style="0" width="64.43"/>
    <col collapsed="false" customWidth="true" hidden="false" outlineLevel="0" max="6" min="6" style="0" width="3.71"/>
    <col collapsed="false" customWidth="true" hidden="false" outlineLevel="0" max="7" min="7" style="0" width="73.43"/>
    <col collapsed="false" customWidth="true" hidden="false" outlineLevel="0" max="8" min="8" style="0" width="3.71"/>
    <col collapsed="false" customWidth="true" hidden="false" outlineLevel="0" max="9" min="9" style="0" width="15.87"/>
    <col collapsed="false" customWidth="true" hidden="false" outlineLevel="0" max="10" min="10" style="0" width="3.71"/>
    <col collapsed="false" customWidth="true" hidden="false" outlineLevel="0" max="11" min="11" style="0" width="14.28"/>
    <col collapsed="false" customWidth="true" hidden="false" outlineLevel="0" max="12" min="12" style="0" width="3.71"/>
    <col collapsed="false" customWidth="true" hidden="false" outlineLevel="0" max="13" min="13" style="0" width="14.28"/>
    <col collapsed="false" customWidth="true" hidden="false" outlineLevel="0" max="17" min="14" style="0" width="15.71"/>
    <col collapsed="false" customWidth="true" hidden="false" outlineLevel="0" max="18" min="18" style="0" width="3.71"/>
    <col collapsed="false" customWidth="true" hidden="false" outlineLevel="0" max="23" min="19" style="0" width="15.71"/>
    <col collapsed="false" customWidth="true" hidden="false" outlineLevel="0" max="24" min="24" style="0" width="3.71"/>
    <col collapsed="false" customWidth="true" hidden="false" outlineLevel="0" max="25" min="25" style="0" width="48.28"/>
    <col collapsed="false" customWidth="true" hidden="false" outlineLevel="0" max="26" min="26" style="0" width="8.67"/>
    <col collapsed="false" customWidth="true" hidden="false" outlineLevel="0" max="27" min="27" style="0" width="3.71"/>
    <col collapsed="false" customWidth="true" hidden="false" outlineLevel="0" max="28" min="28" style="0" width="38.14"/>
    <col collapsed="false" customWidth="true" hidden="false" outlineLevel="0" max="1025" min="29" style="0" width="8.67"/>
  </cols>
  <sheetData>
    <row r="1" customFormat="false" ht="15" hidden="false" customHeight="false" outlineLevel="0" collapsed="false">
      <c r="A1" s="113" t="s">
        <v>426</v>
      </c>
      <c r="B1" s="113"/>
      <c r="C1" s="113" t="s">
        <v>427</v>
      </c>
      <c r="D1" s="113"/>
      <c r="E1" s="113" t="s">
        <v>428</v>
      </c>
      <c r="F1" s="113"/>
      <c r="G1" s="113" t="s">
        <v>429</v>
      </c>
      <c r="H1" s="113"/>
      <c r="I1" s="113" t="s">
        <v>2</v>
      </c>
      <c r="J1" s="113"/>
      <c r="K1" s="113" t="s">
        <v>430</v>
      </c>
      <c r="L1" s="113"/>
      <c r="M1" s="113" t="s">
        <v>431</v>
      </c>
      <c r="N1" s="113"/>
      <c r="O1" s="113"/>
      <c r="P1" s="113"/>
      <c r="Q1" s="113"/>
      <c r="R1" s="113"/>
      <c r="S1" s="113" t="s">
        <v>432</v>
      </c>
      <c r="T1" s="113"/>
      <c r="U1" s="113"/>
      <c r="V1" s="113"/>
      <c r="W1" s="113"/>
      <c r="X1" s="113"/>
      <c r="Y1" s="113" t="s">
        <v>433</v>
      </c>
      <c r="Z1" s="113"/>
      <c r="AB1" s="113" t="s">
        <v>434</v>
      </c>
    </row>
    <row r="2" customFormat="false" ht="15" hidden="false" customHeight="false" outlineLevel="0" collapsed="false">
      <c r="A2" s="0" t="s">
        <v>435</v>
      </c>
      <c r="C2" s="0" t="s">
        <v>435</v>
      </c>
      <c r="E2" s="0" t="s">
        <v>435</v>
      </c>
      <c r="G2" s="0" t="s">
        <v>435</v>
      </c>
      <c r="I2" s="0" t="s">
        <v>435</v>
      </c>
      <c r="K2" s="114" t="s">
        <v>201</v>
      </c>
      <c r="M2" s="87"/>
      <c r="N2" s="115" t="s">
        <v>436</v>
      </c>
      <c r="O2" s="115" t="s">
        <v>437</v>
      </c>
      <c r="P2" s="115" t="s">
        <v>438</v>
      </c>
      <c r="Q2" s="115" t="s">
        <v>439</v>
      </c>
      <c r="R2" s="115"/>
      <c r="S2" s="87"/>
      <c r="T2" s="115" t="s">
        <v>436</v>
      </c>
      <c r="U2" s="115" t="s">
        <v>437</v>
      </c>
      <c r="V2" s="115" t="s">
        <v>438</v>
      </c>
      <c r="W2" s="115" t="s">
        <v>439</v>
      </c>
      <c r="X2" s="87"/>
      <c r="Y2" s="87" t="s">
        <v>440</v>
      </c>
      <c r="Z2" s="87" t="n">
        <v>5</v>
      </c>
      <c r="AB2" s="87"/>
    </row>
    <row r="3" customFormat="false" ht="15" hidden="false" customHeight="false" outlineLevel="0" collapsed="false">
      <c r="K3" s="114" t="s">
        <v>202</v>
      </c>
      <c r="M3" s="114" t="s">
        <v>201</v>
      </c>
      <c r="N3" s="116" t="n">
        <v>200.6</v>
      </c>
      <c r="O3" s="116" t="n">
        <f aca="false">N3/2</f>
        <v>100.3</v>
      </c>
      <c r="P3" s="116" t="n">
        <v>320</v>
      </c>
      <c r="Q3" s="116" t="n">
        <v>95</v>
      </c>
      <c r="R3" s="115"/>
      <c r="S3" s="111" t="s">
        <v>225</v>
      </c>
      <c r="T3" s="116" t="n">
        <v>180</v>
      </c>
      <c r="U3" s="116" t="n">
        <f aca="false">T3/2</f>
        <v>90</v>
      </c>
      <c r="V3" s="116" t="n">
        <v>180</v>
      </c>
      <c r="W3" s="116" t="n">
        <v>95</v>
      </c>
      <c r="X3" s="87"/>
      <c r="Y3" s="0" t="s">
        <v>441</v>
      </c>
      <c r="Z3" s="87" t="n">
        <v>2</v>
      </c>
      <c r="AB3" s="111" t="s">
        <v>225</v>
      </c>
    </row>
    <row r="4" customFormat="false" ht="15" hidden="false" customHeight="false" outlineLevel="0" collapsed="false">
      <c r="A4" s="0" t="s">
        <v>11</v>
      </c>
      <c r="C4" s="0" t="s">
        <v>26</v>
      </c>
      <c r="E4" s="0" t="s">
        <v>442</v>
      </c>
      <c r="G4" s="0" t="s">
        <v>443</v>
      </c>
      <c r="I4" s="0" t="s">
        <v>6</v>
      </c>
      <c r="K4" s="114" t="s">
        <v>195</v>
      </c>
      <c r="M4" s="114" t="s">
        <v>202</v>
      </c>
      <c r="N4" s="116" t="n">
        <v>200.6</v>
      </c>
      <c r="O4" s="116" t="n">
        <f aca="false">N4/2</f>
        <v>100.3</v>
      </c>
      <c r="P4" s="116" t="n">
        <v>320</v>
      </c>
      <c r="Q4" s="116" t="n">
        <v>95</v>
      </c>
      <c r="R4" s="116"/>
      <c r="S4" s="111" t="s">
        <v>282</v>
      </c>
      <c r="T4" s="116" t="n">
        <v>260</v>
      </c>
      <c r="U4" s="116" t="n">
        <f aca="false">T4/2</f>
        <v>130</v>
      </c>
      <c r="V4" s="116" t="n">
        <v>260</v>
      </c>
      <c r="W4" s="116" t="n">
        <v>95</v>
      </c>
      <c r="X4" s="87"/>
      <c r="Y4" s="0" t="s">
        <v>444</v>
      </c>
      <c r="Z4" s="87" t="n">
        <v>3</v>
      </c>
      <c r="AB4" s="111" t="s">
        <v>282</v>
      </c>
    </row>
    <row r="5" customFormat="false" ht="15" hidden="false" customHeight="false" outlineLevel="0" collapsed="false">
      <c r="A5" s="0" t="s">
        <v>14</v>
      </c>
      <c r="C5" s="0" t="s">
        <v>27</v>
      </c>
      <c r="E5" s="0" t="s">
        <v>445</v>
      </c>
      <c r="G5" s="0" t="s">
        <v>446</v>
      </c>
      <c r="I5" s="0" t="s">
        <v>7</v>
      </c>
      <c r="K5" s="114" t="s">
        <v>203</v>
      </c>
      <c r="M5" s="114" t="s">
        <v>195</v>
      </c>
      <c r="N5" s="116" t="n">
        <v>212.4</v>
      </c>
      <c r="O5" s="116" t="n">
        <f aca="false">N5/2</f>
        <v>106.2</v>
      </c>
      <c r="P5" s="116" t="n">
        <v>320</v>
      </c>
      <c r="Q5" s="116" t="n">
        <v>95</v>
      </c>
      <c r="R5" s="116"/>
      <c r="S5" s="111" t="s">
        <v>284</v>
      </c>
      <c r="T5" s="116" t="n">
        <v>260</v>
      </c>
      <c r="U5" s="116" t="n">
        <f aca="false">T5/2</f>
        <v>130</v>
      </c>
      <c r="V5" s="116" t="n">
        <v>260</v>
      </c>
      <c r="W5" s="116" t="n">
        <v>95</v>
      </c>
      <c r="X5" s="87"/>
      <c r="Y5" s="0" t="s">
        <v>447</v>
      </c>
      <c r="Z5" s="87" t="n">
        <v>4</v>
      </c>
      <c r="AB5" s="111" t="s">
        <v>284</v>
      </c>
    </row>
    <row r="6" customFormat="false" ht="15" hidden="false" customHeight="false" outlineLevel="0" collapsed="false">
      <c r="A6" s="0" t="s">
        <v>17</v>
      </c>
      <c r="E6" s="0" t="s">
        <v>448</v>
      </c>
      <c r="G6" s="0" t="s">
        <v>449</v>
      </c>
      <c r="K6" s="114" t="s">
        <v>192</v>
      </c>
      <c r="M6" s="114" t="s">
        <v>203</v>
      </c>
      <c r="N6" s="116" t="n">
        <v>200.6</v>
      </c>
      <c r="O6" s="116" t="n">
        <f aca="false">N6/2</f>
        <v>100.3</v>
      </c>
      <c r="P6" s="116" t="n">
        <v>320</v>
      </c>
      <c r="Q6" s="116" t="n">
        <v>95</v>
      </c>
      <c r="R6" s="116"/>
      <c r="S6" s="111" t="s">
        <v>383</v>
      </c>
      <c r="T6" s="116" t="n">
        <v>370</v>
      </c>
      <c r="U6" s="116" t="n">
        <f aca="false">T6/2</f>
        <v>185</v>
      </c>
      <c r="V6" s="116" t="n">
        <v>370</v>
      </c>
      <c r="W6" s="116" t="n">
        <v>95</v>
      </c>
      <c r="X6" s="87"/>
      <c r="Y6" s="0" t="s">
        <v>450</v>
      </c>
      <c r="Z6" s="87" t="n">
        <v>4</v>
      </c>
      <c r="AB6" s="111" t="s">
        <v>383</v>
      </c>
    </row>
    <row r="7" customFormat="false" ht="15" hidden="false" customHeight="false" outlineLevel="0" collapsed="false">
      <c r="A7" s="0" t="s">
        <v>20</v>
      </c>
      <c r="E7" s="0" t="s">
        <v>451</v>
      </c>
      <c r="G7" s="0" t="s">
        <v>452</v>
      </c>
      <c r="K7" s="114" t="s">
        <v>204</v>
      </c>
      <c r="M7" s="114" t="s">
        <v>192</v>
      </c>
      <c r="N7" s="116" t="n">
        <v>224.2</v>
      </c>
      <c r="O7" s="116" t="n">
        <f aca="false">N7/2</f>
        <v>112.1</v>
      </c>
      <c r="P7" s="116" t="n">
        <v>320</v>
      </c>
      <c r="Q7" s="116" t="n">
        <v>95</v>
      </c>
      <c r="R7" s="116"/>
      <c r="S7" s="111" t="s">
        <v>285</v>
      </c>
      <c r="T7" s="116" t="n">
        <v>260</v>
      </c>
      <c r="U7" s="116" t="n">
        <f aca="false">T7/2</f>
        <v>130</v>
      </c>
      <c r="V7" s="116" t="n">
        <v>260</v>
      </c>
      <c r="W7" s="116" t="n">
        <v>95</v>
      </c>
      <c r="X7" s="87"/>
      <c r="Y7" s="0" t="s">
        <v>453</v>
      </c>
      <c r="Z7" s="87" t="n">
        <v>2</v>
      </c>
      <c r="AB7" s="111" t="s">
        <v>285</v>
      </c>
    </row>
    <row r="8" customFormat="false" ht="15" hidden="false" customHeight="false" outlineLevel="0" collapsed="false">
      <c r="A8" s="0" t="s">
        <v>23</v>
      </c>
      <c r="E8" s="0" t="s">
        <v>454</v>
      </c>
      <c r="G8" s="0" t="s">
        <v>455</v>
      </c>
      <c r="K8" s="114" t="s">
        <v>205</v>
      </c>
      <c r="M8" s="114" t="s">
        <v>204</v>
      </c>
      <c r="N8" s="116" t="n">
        <v>200.6</v>
      </c>
      <c r="O8" s="116" t="n">
        <f aca="false">N8/2</f>
        <v>100.3</v>
      </c>
      <c r="P8" s="116" t="n">
        <v>320</v>
      </c>
      <c r="Q8" s="116" t="n">
        <v>95</v>
      </c>
      <c r="R8" s="116"/>
      <c r="S8" s="111" t="s">
        <v>385</v>
      </c>
      <c r="T8" s="116" t="n">
        <v>370</v>
      </c>
      <c r="U8" s="116" t="n">
        <f aca="false">T8/2</f>
        <v>185</v>
      </c>
      <c r="V8" s="116" t="n">
        <v>370</v>
      </c>
      <c r="W8" s="116" t="n">
        <v>95</v>
      </c>
      <c r="X8" s="87"/>
      <c r="Y8" s="0" t="s">
        <v>456</v>
      </c>
      <c r="Z8" s="87" t="n">
        <v>2</v>
      </c>
      <c r="AB8" s="111" t="s">
        <v>385</v>
      </c>
    </row>
    <row r="9" customFormat="false" ht="15" hidden="false" customHeight="false" outlineLevel="0" collapsed="false">
      <c r="A9" s="0" t="s">
        <v>4</v>
      </c>
      <c r="E9" s="0" t="s">
        <v>457</v>
      </c>
      <c r="G9" s="0" t="s">
        <v>458</v>
      </c>
      <c r="K9" s="114" t="s">
        <v>206</v>
      </c>
      <c r="M9" s="114" t="s">
        <v>205</v>
      </c>
      <c r="N9" s="116" t="n">
        <v>200.6</v>
      </c>
      <c r="O9" s="116" t="n">
        <f aca="false">N9/2</f>
        <v>100.3</v>
      </c>
      <c r="P9" s="116" t="n">
        <v>320</v>
      </c>
      <c r="Q9" s="116" t="n">
        <v>95</v>
      </c>
      <c r="R9" s="116"/>
      <c r="S9" s="111" t="s">
        <v>342</v>
      </c>
      <c r="T9" s="116" t="n">
        <v>310</v>
      </c>
      <c r="U9" s="116" t="n">
        <f aca="false">T9/2</f>
        <v>155</v>
      </c>
      <c r="V9" s="116" t="n">
        <v>310</v>
      </c>
      <c r="W9" s="116" t="n">
        <v>95</v>
      </c>
      <c r="X9" s="87"/>
      <c r="Y9" s="0" t="s">
        <v>459</v>
      </c>
      <c r="Z9" s="87" t="n">
        <v>3</v>
      </c>
      <c r="AB9" s="111" t="s">
        <v>342</v>
      </c>
    </row>
    <row r="10" customFormat="false" ht="15" hidden="false" customHeight="false" outlineLevel="0" collapsed="false">
      <c r="A10" s="0" t="s">
        <v>9</v>
      </c>
      <c r="E10" s="0" t="s">
        <v>460</v>
      </c>
      <c r="G10" s="0" t="s">
        <v>461</v>
      </c>
      <c r="K10" s="114" t="s">
        <v>207</v>
      </c>
      <c r="M10" s="114" t="s">
        <v>206</v>
      </c>
      <c r="N10" s="116" t="n">
        <v>200.6</v>
      </c>
      <c r="O10" s="116" t="n">
        <f aca="false">N10/2</f>
        <v>100.3</v>
      </c>
      <c r="P10" s="116" t="n">
        <v>320</v>
      </c>
      <c r="Q10" s="116" t="n">
        <v>95</v>
      </c>
      <c r="R10" s="116"/>
      <c r="S10" s="111" t="s">
        <v>344</v>
      </c>
      <c r="T10" s="116" t="n">
        <v>310</v>
      </c>
      <c r="U10" s="116" t="n">
        <f aca="false">T10/2</f>
        <v>155</v>
      </c>
      <c r="V10" s="116" t="n">
        <v>310</v>
      </c>
      <c r="W10" s="116" t="n">
        <v>95</v>
      </c>
      <c r="X10" s="87"/>
      <c r="Y10" s="0" t="s">
        <v>462</v>
      </c>
      <c r="Z10" s="87" t="n">
        <v>3</v>
      </c>
      <c r="AB10" s="111" t="s">
        <v>344</v>
      </c>
    </row>
    <row r="11" customFormat="false" ht="15" hidden="false" customHeight="false" outlineLevel="0" collapsed="false">
      <c r="A11" s="0" t="s">
        <v>12</v>
      </c>
      <c r="E11" s="0" t="s">
        <v>463</v>
      </c>
      <c r="G11" s="0" t="s">
        <v>464</v>
      </c>
      <c r="K11" s="114" t="s">
        <v>196</v>
      </c>
      <c r="M11" s="114" t="s">
        <v>207</v>
      </c>
      <c r="N11" s="116" t="n">
        <v>200.6</v>
      </c>
      <c r="O11" s="116" t="n">
        <f aca="false">N11/2</f>
        <v>100.3</v>
      </c>
      <c r="P11" s="116" t="n">
        <v>320</v>
      </c>
      <c r="Q11" s="116" t="n">
        <v>95</v>
      </c>
      <c r="R11" s="116"/>
      <c r="S11" s="111" t="s">
        <v>286</v>
      </c>
      <c r="T11" s="116" t="n">
        <v>260</v>
      </c>
      <c r="U11" s="116" t="n">
        <f aca="false">T11/2</f>
        <v>130</v>
      </c>
      <c r="V11" s="116" t="n">
        <v>260</v>
      </c>
      <c r="W11" s="116" t="n">
        <v>95</v>
      </c>
      <c r="X11" s="87"/>
      <c r="Y11" s="0" t="s">
        <v>465</v>
      </c>
      <c r="Z11" s="87" t="n">
        <v>4</v>
      </c>
      <c r="AB11" s="111" t="s">
        <v>286</v>
      </c>
    </row>
    <row r="12" customFormat="false" ht="15" hidden="false" customHeight="false" outlineLevel="0" collapsed="false">
      <c r="A12" s="0" t="s">
        <v>15</v>
      </c>
      <c r="E12" s="0" t="s">
        <v>466</v>
      </c>
      <c r="G12" s="0" t="s">
        <v>467</v>
      </c>
      <c r="K12" s="114" t="s">
        <v>208</v>
      </c>
      <c r="M12" s="114" t="s">
        <v>196</v>
      </c>
      <c r="N12" s="116" t="n">
        <v>212.4</v>
      </c>
      <c r="O12" s="116" t="n">
        <f aca="false">N12/2</f>
        <v>106.2</v>
      </c>
      <c r="P12" s="116" t="n">
        <v>320</v>
      </c>
      <c r="Q12" s="116" t="n">
        <v>95</v>
      </c>
      <c r="R12" s="116"/>
      <c r="S12" s="111" t="s">
        <v>287</v>
      </c>
      <c r="T12" s="116" t="n">
        <v>260</v>
      </c>
      <c r="U12" s="116" t="n">
        <f aca="false">T12/2</f>
        <v>130</v>
      </c>
      <c r="V12" s="116" t="n">
        <v>260</v>
      </c>
      <c r="W12" s="116" t="n">
        <v>95</v>
      </c>
      <c r="X12" s="87"/>
      <c r="Y12" s="0" t="s">
        <v>468</v>
      </c>
      <c r="Z12" s="87" t="n">
        <v>4</v>
      </c>
      <c r="AB12" s="111" t="s">
        <v>287</v>
      </c>
    </row>
    <row r="13" customFormat="false" ht="15" hidden="false" customHeight="false" outlineLevel="0" collapsed="false">
      <c r="A13" s="0" t="s">
        <v>18</v>
      </c>
      <c r="E13" s="0" t="s">
        <v>469</v>
      </c>
      <c r="G13" s="0" t="s">
        <v>470</v>
      </c>
      <c r="K13" s="114" t="s">
        <v>209</v>
      </c>
      <c r="M13" s="114" t="s">
        <v>208</v>
      </c>
      <c r="N13" s="116" t="n">
        <v>200.6</v>
      </c>
      <c r="O13" s="116" t="n">
        <f aca="false">N13/2</f>
        <v>100.3</v>
      </c>
      <c r="P13" s="116" t="n">
        <v>320</v>
      </c>
      <c r="Q13" s="116" t="n">
        <v>95</v>
      </c>
      <c r="R13" s="116"/>
      <c r="S13" s="111" t="s">
        <v>227</v>
      </c>
      <c r="T13" s="116" t="n">
        <v>180</v>
      </c>
      <c r="U13" s="116" t="n">
        <f aca="false">T13/2</f>
        <v>90</v>
      </c>
      <c r="V13" s="116" t="n">
        <v>180</v>
      </c>
      <c r="W13" s="116" t="n">
        <v>95</v>
      </c>
      <c r="X13" s="87"/>
      <c r="Y13" s="0" t="s">
        <v>471</v>
      </c>
      <c r="Z13" s="87" t="n">
        <v>2</v>
      </c>
      <c r="AB13" s="111" t="s">
        <v>227</v>
      </c>
    </row>
    <row r="14" customFormat="false" ht="15" hidden="false" customHeight="false" outlineLevel="0" collapsed="false">
      <c r="A14" s="0" t="s">
        <v>472</v>
      </c>
      <c r="E14" s="0" t="s">
        <v>473</v>
      </c>
      <c r="G14" s="0" t="s">
        <v>474</v>
      </c>
      <c r="K14" s="114" t="s">
        <v>210</v>
      </c>
      <c r="M14" s="114" t="s">
        <v>219</v>
      </c>
      <c r="N14" s="116" t="n">
        <v>177</v>
      </c>
      <c r="O14" s="116" t="n">
        <f aca="false">N14/2</f>
        <v>88.5</v>
      </c>
      <c r="P14" s="116" t="n">
        <v>320</v>
      </c>
      <c r="Q14" s="116" t="n">
        <v>95</v>
      </c>
      <c r="R14" s="116"/>
      <c r="S14" s="111" t="s">
        <v>288</v>
      </c>
      <c r="T14" s="116" t="n">
        <v>260</v>
      </c>
      <c r="U14" s="116" t="n">
        <f aca="false">T14/2</f>
        <v>130</v>
      </c>
      <c r="V14" s="116" t="n">
        <v>260</v>
      </c>
      <c r="W14" s="116" t="n">
        <v>95</v>
      </c>
      <c r="X14" s="87"/>
      <c r="Y14" s="0" t="s">
        <v>475</v>
      </c>
      <c r="Z14" s="87" t="n">
        <v>2</v>
      </c>
      <c r="AB14" s="111" t="s">
        <v>288</v>
      </c>
    </row>
    <row r="15" customFormat="false" ht="15" hidden="false" customHeight="false" outlineLevel="0" collapsed="false">
      <c r="A15" s="0" t="s">
        <v>24</v>
      </c>
      <c r="G15" s="0" t="s">
        <v>476</v>
      </c>
      <c r="K15" s="114" t="s">
        <v>211</v>
      </c>
      <c r="M15" s="114" t="s">
        <v>209</v>
      </c>
      <c r="N15" s="116" t="n">
        <v>200.6</v>
      </c>
      <c r="O15" s="116" t="n">
        <f aca="false">N15/2</f>
        <v>100.3</v>
      </c>
      <c r="P15" s="116" t="n">
        <v>320</v>
      </c>
      <c r="Q15" s="116" t="n">
        <v>95</v>
      </c>
      <c r="R15" s="116"/>
      <c r="S15" s="111" t="s">
        <v>386</v>
      </c>
      <c r="T15" s="116" t="n">
        <v>370</v>
      </c>
      <c r="U15" s="116" t="n">
        <f aca="false">T15/2</f>
        <v>185</v>
      </c>
      <c r="V15" s="116" t="n">
        <v>370</v>
      </c>
      <c r="W15" s="116" t="n">
        <v>95</v>
      </c>
      <c r="X15" s="87"/>
      <c r="Y15" s="0" t="s">
        <v>477</v>
      </c>
      <c r="Z15" s="87" t="n">
        <v>3</v>
      </c>
      <c r="AB15" s="111" t="s">
        <v>386</v>
      </c>
    </row>
    <row r="16" customFormat="false" ht="15" hidden="false" customHeight="false" outlineLevel="0" collapsed="false">
      <c r="A16" s="0" t="s">
        <v>5</v>
      </c>
      <c r="G16" s="0" t="s">
        <v>478</v>
      </c>
      <c r="K16" s="114" t="s">
        <v>193</v>
      </c>
      <c r="M16" s="114" t="s">
        <v>210</v>
      </c>
      <c r="N16" s="116" t="n">
        <v>200.6</v>
      </c>
      <c r="O16" s="116" t="n">
        <f aca="false">N16/2</f>
        <v>100.3</v>
      </c>
      <c r="P16" s="116" t="n">
        <v>320</v>
      </c>
      <c r="Q16" s="116" t="n">
        <v>95</v>
      </c>
      <c r="R16" s="116"/>
      <c r="S16" s="111" t="s">
        <v>345</v>
      </c>
      <c r="T16" s="116" t="n">
        <v>310</v>
      </c>
      <c r="U16" s="116" t="n">
        <f aca="false">T16/2</f>
        <v>155</v>
      </c>
      <c r="V16" s="116" t="n">
        <v>310</v>
      </c>
      <c r="W16" s="116" t="n">
        <v>95</v>
      </c>
      <c r="X16" s="87"/>
      <c r="Y16" s="0" t="s">
        <v>479</v>
      </c>
      <c r="Z16" s="87" t="n">
        <v>3</v>
      </c>
      <c r="AB16" s="111" t="s">
        <v>345</v>
      </c>
    </row>
    <row r="17" customFormat="false" ht="15" hidden="false" customHeight="false" outlineLevel="0" collapsed="false">
      <c r="A17" s="0" t="s">
        <v>10</v>
      </c>
      <c r="G17" s="0" t="s">
        <v>480</v>
      </c>
      <c r="K17" s="114" t="s">
        <v>212</v>
      </c>
      <c r="M17" s="114" t="s">
        <v>211</v>
      </c>
      <c r="N17" s="116" t="n">
        <v>200.6</v>
      </c>
      <c r="O17" s="116" t="n">
        <f aca="false">N17/2</f>
        <v>100.3</v>
      </c>
      <c r="P17" s="116" t="n">
        <v>320</v>
      </c>
      <c r="Q17" s="116" t="n">
        <v>95</v>
      </c>
      <c r="R17" s="116"/>
      <c r="S17" s="111" t="s">
        <v>346</v>
      </c>
      <c r="T17" s="116" t="n">
        <v>310</v>
      </c>
      <c r="U17" s="116" t="n">
        <f aca="false">T17/2</f>
        <v>155</v>
      </c>
      <c r="V17" s="116" t="n">
        <v>310</v>
      </c>
      <c r="W17" s="116" t="n">
        <v>95</v>
      </c>
      <c r="X17" s="87"/>
      <c r="AB17" s="111" t="s">
        <v>346</v>
      </c>
    </row>
    <row r="18" customFormat="false" ht="15" hidden="false" customHeight="false" outlineLevel="0" collapsed="false">
      <c r="A18" s="0" t="s">
        <v>13</v>
      </c>
      <c r="G18" s="0" t="s">
        <v>481</v>
      </c>
      <c r="K18" s="114" t="s">
        <v>213</v>
      </c>
      <c r="M18" s="114" t="s">
        <v>193</v>
      </c>
      <c r="N18" s="116" t="n">
        <v>224.2</v>
      </c>
      <c r="O18" s="116" t="n">
        <f aca="false">N18/2</f>
        <v>112.1</v>
      </c>
      <c r="P18" s="116" t="n">
        <v>320</v>
      </c>
      <c r="Q18" s="116" t="n">
        <v>95</v>
      </c>
      <c r="R18" s="116"/>
      <c r="S18" s="111" t="s">
        <v>228</v>
      </c>
      <c r="T18" s="116" t="n">
        <v>180</v>
      </c>
      <c r="U18" s="116" t="n">
        <f aca="false">T18/2</f>
        <v>90</v>
      </c>
      <c r="V18" s="116" t="n">
        <v>180</v>
      </c>
      <c r="W18" s="116" t="n">
        <v>95</v>
      </c>
      <c r="X18" s="87"/>
      <c r="AB18" s="111" t="s">
        <v>228</v>
      </c>
    </row>
    <row r="19" customFormat="false" ht="15" hidden="false" customHeight="false" outlineLevel="0" collapsed="false">
      <c r="A19" s="0" t="s">
        <v>16</v>
      </c>
      <c r="G19" s="0" t="s">
        <v>482</v>
      </c>
      <c r="K19" s="114" t="s">
        <v>197</v>
      </c>
      <c r="M19" s="114" t="s">
        <v>212</v>
      </c>
      <c r="N19" s="116" t="n">
        <v>200.6</v>
      </c>
      <c r="O19" s="116" t="n">
        <f aca="false">N19/2</f>
        <v>100.3</v>
      </c>
      <c r="P19" s="116" t="n">
        <v>320</v>
      </c>
      <c r="Q19" s="116" t="n">
        <v>95</v>
      </c>
      <c r="R19" s="116"/>
      <c r="S19" s="111" t="s">
        <v>387</v>
      </c>
      <c r="T19" s="116" t="n">
        <v>370</v>
      </c>
      <c r="U19" s="116" t="n">
        <f aca="false">T19/2</f>
        <v>185</v>
      </c>
      <c r="V19" s="116" t="n">
        <v>370</v>
      </c>
      <c r="W19" s="116" t="n">
        <v>95</v>
      </c>
      <c r="X19" s="87"/>
      <c r="AB19" s="111" t="s">
        <v>387</v>
      </c>
    </row>
    <row r="20" customFormat="false" ht="15" hidden="false" customHeight="false" outlineLevel="0" collapsed="false">
      <c r="A20" s="0" t="s">
        <v>3</v>
      </c>
      <c r="G20" s="0" t="s">
        <v>483</v>
      </c>
      <c r="K20" s="114" t="s">
        <v>214</v>
      </c>
      <c r="M20" s="114" t="s">
        <v>213</v>
      </c>
      <c r="N20" s="116" t="n">
        <v>200.6</v>
      </c>
      <c r="O20" s="116" t="n">
        <f aca="false">N20/2</f>
        <v>100.3</v>
      </c>
      <c r="P20" s="116" t="n">
        <v>320</v>
      </c>
      <c r="Q20" s="116" t="n">
        <v>95</v>
      </c>
      <c r="R20" s="116"/>
      <c r="S20" s="111" t="s">
        <v>347</v>
      </c>
      <c r="T20" s="116" t="n">
        <v>310</v>
      </c>
      <c r="U20" s="116" t="n">
        <f aca="false">T20/2</f>
        <v>155</v>
      </c>
      <c r="V20" s="116" t="n">
        <v>310</v>
      </c>
      <c r="W20" s="116" t="n">
        <v>95</v>
      </c>
      <c r="X20" s="87"/>
      <c r="Y20" s="87"/>
      <c r="Z20" s="87"/>
      <c r="AB20" s="111" t="s">
        <v>347</v>
      </c>
    </row>
    <row r="21" customFormat="false" ht="15" hidden="false" customHeight="false" outlineLevel="0" collapsed="false">
      <c r="A21" s="0" t="s">
        <v>8</v>
      </c>
      <c r="G21" s="0" t="s">
        <v>484</v>
      </c>
      <c r="K21" s="114" t="s">
        <v>198</v>
      </c>
      <c r="M21" s="114" t="s">
        <v>197</v>
      </c>
      <c r="N21" s="116" t="n">
        <v>212.4</v>
      </c>
      <c r="O21" s="116" t="n">
        <f aca="false">N21/2</f>
        <v>106.2</v>
      </c>
      <c r="P21" s="116" t="n">
        <v>320</v>
      </c>
      <c r="Q21" s="116" t="n">
        <v>95</v>
      </c>
      <c r="R21" s="116"/>
      <c r="S21" s="111" t="s">
        <v>229</v>
      </c>
      <c r="T21" s="116" t="n">
        <v>180</v>
      </c>
      <c r="U21" s="116" t="n">
        <f aca="false">T21/2</f>
        <v>90</v>
      </c>
      <c r="V21" s="116" t="n">
        <v>180</v>
      </c>
      <c r="W21" s="116" t="n">
        <v>95</v>
      </c>
      <c r="X21" s="87"/>
      <c r="Y21" s="87"/>
      <c r="Z21" s="87"/>
      <c r="AB21" s="111" t="s">
        <v>229</v>
      </c>
    </row>
    <row r="22" customFormat="false" ht="15" hidden="false" customHeight="false" outlineLevel="0" collapsed="false">
      <c r="A22" s="0" t="s">
        <v>19</v>
      </c>
      <c r="G22" s="0" t="s">
        <v>485</v>
      </c>
      <c r="K22" s="114" t="s">
        <v>215</v>
      </c>
      <c r="M22" s="114" t="s">
        <v>214</v>
      </c>
      <c r="N22" s="116" t="n">
        <v>200.6</v>
      </c>
      <c r="O22" s="116" t="n">
        <f aca="false">N22/2</f>
        <v>100.3</v>
      </c>
      <c r="P22" s="116" t="n">
        <v>320</v>
      </c>
      <c r="Q22" s="116" t="n">
        <v>95</v>
      </c>
      <c r="R22" s="116"/>
      <c r="S22" s="111" t="s">
        <v>388</v>
      </c>
      <c r="T22" s="116" t="n">
        <v>370</v>
      </c>
      <c r="U22" s="116" t="n">
        <f aca="false">T22/2</f>
        <v>185</v>
      </c>
      <c r="V22" s="116" t="n">
        <v>370</v>
      </c>
      <c r="W22" s="116" t="n">
        <v>95</v>
      </c>
      <c r="X22" s="87"/>
      <c r="Y22" s="87"/>
      <c r="Z22" s="87"/>
      <c r="AB22" s="111" t="s">
        <v>388</v>
      </c>
    </row>
    <row r="23" customFormat="false" ht="15" hidden="false" customHeight="false" outlineLevel="0" collapsed="false">
      <c r="A23" s="0" t="s">
        <v>486</v>
      </c>
      <c r="G23" s="0" t="s">
        <v>487</v>
      </c>
      <c r="K23" s="114" t="s">
        <v>194</v>
      </c>
      <c r="M23" s="114" t="s">
        <v>198</v>
      </c>
      <c r="N23" s="116" t="n">
        <v>212.4</v>
      </c>
      <c r="O23" s="116" t="n">
        <f aca="false">N23/2</f>
        <v>106.2</v>
      </c>
      <c r="P23" s="116" t="n">
        <v>320</v>
      </c>
      <c r="Q23" s="116" t="n">
        <v>95</v>
      </c>
      <c r="R23" s="116"/>
      <c r="S23" s="111" t="s">
        <v>289</v>
      </c>
      <c r="T23" s="116" t="n">
        <v>260</v>
      </c>
      <c r="U23" s="116" t="n">
        <f aca="false">T23/2</f>
        <v>130</v>
      </c>
      <c r="V23" s="116" t="n">
        <v>260</v>
      </c>
      <c r="W23" s="116" t="n">
        <v>95</v>
      </c>
      <c r="X23" s="87"/>
      <c r="Y23" s="87"/>
      <c r="Z23" s="87"/>
      <c r="AB23" s="111" t="s">
        <v>289</v>
      </c>
    </row>
    <row r="24" customFormat="false" ht="15" hidden="false" customHeight="false" outlineLevel="0" collapsed="false">
      <c r="G24" s="0" t="s">
        <v>488</v>
      </c>
      <c r="K24" s="114" t="s">
        <v>199</v>
      </c>
      <c r="M24" s="114" t="s">
        <v>215</v>
      </c>
      <c r="N24" s="116" t="n">
        <v>200.6</v>
      </c>
      <c r="O24" s="116" t="n">
        <f aca="false">N24/2</f>
        <v>100.3</v>
      </c>
      <c r="P24" s="116" t="n">
        <v>320</v>
      </c>
      <c r="Q24" s="116" t="n">
        <v>95</v>
      </c>
      <c r="R24" s="116"/>
      <c r="S24" s="111" t="s">
        <v>230</v>
      </c>
      <c r="T24" s="116" t="n">
        <v>180</v>
      </c>
      <c r="U24" s="116" t="n">
        <f aca="false">T24/2</f>
        <v>90</v>
      </c>
      <c r="V24" s="116" t="n">
        <v>180</v>
      </c>
      <c r="W24" s="116" t="n">
        <v>95</v>
      </c>
      <c r="X24" s="87"/>
      <c r="Y24" s="87"/>
      <c r="Z24" s="87"/>
      <c r="AB24" s="111" t="s">
        <v>230</v>
      </c>
    </row>
    <row r="25" customFormat="false" ht="15" hidden="false" customHeight="false" outlineLevel="0" collapsed="false">
      <c r="G25" s="0" t="s">
        <v>489</v>
      </c>
      <c r="K25" s="114" t="s">
        <v>216</v>
      </c>
      <c r="M25" s="114" t="s">
        <v>194</v>
      </c>
      <c r="N25" s="116" t="n">
        <v>224.2</v>
      </c>
      <c r="O25" s="116" t="n">
        <f aca="false">N25/2</f>
        <v>112.1</v>
      </c>
      <c r="P25" s="116" t="n">
        <v>320</v>
      </c>
      <c r="Q25" s="116" t="n">
        <v>95</v>
      </c>
      <c r="R25" s="116"/>
      <c r="S25" s="111" t="s">
        <v>231</v>
      </c>
      <c r="T25" s="116" t="n">
        <v>180</v>
      </c>
      <c r="U25" s="116" t="n">
        <f aca="false">T25/2</f>
        <v>90</v>
      </c>
      <c r="V25" s="116" t="n">
        <v>180</v>
      </c>
      <c r="W25" s="116" t="n">
        <v>95</v>
      </c>
      <c r="X25" s="87"/>
      <c r="Y25" s="87"/>
      <c r="Z25" s="87"/>
      <c r="AB25" s="111" t="s">
        <v>231</v>
      </c>
    </row>
    <row r="26" customFormat="false" ht="15" hidden="false" customHeight="false" outlineLevel="0" collapsed="false">
      <c r="G26" s="0" t="s">
        <v>490</v>
      </c>
      <c r="K26" s="114" t="s">
        <v>200</v>
      </c>
      <c r="M26" s="114" t="s">
        <v>199</v>
      </c>
      <c r="N26" s="116" t="n">
        <v>212.4</v>
      </c>
      <c r="O26" s="116" t="n">
        <f aca="false">N26/2</f>
        <v>106.2</v>
      </c>
      <c r="P26" s="116" t="n">
        <v>320</v>
      </c>
      <c r="Q26" s="116" t="n">
        <v>95</v>
      </c>
      <c r="R26" s="116"/>
      <c r="S26" s="111" t="s">
        <v>290</v>
      </c>
      <c r="T26" s="116" t="n">
        <v>260</v>
      </c>
      <c r="U26" s="116" t="n">
        <f aca="false">T26/2</f>
        <v>130</v>
      </c>
      <c r="V26" s="116" t="n">
        <v>260</v>
      </c>
      <c r="W26" s="116" t="n">
        <v>95</v>
      </c>
      <c r="X26" s="87"/>
      <c r="Y26" s="87"/>
      <c r="Z26" s="87"/>
      <c r="AB26" s="111" t="s">
        <v>290</v>
      </c>
    </row>
    <row r="27" customFormat="false" ht="15" hidden="false" customHeight="false" outlineLevel="0" collapsed="false">
      <c r="G27" s="0" t="s">
        <v>491</v>
      </c>
      <c r="K27" s="114" t="s">
        <v>217</v>
      </c>
      <c r="M27" s="114" t="s">
        <v>216</v>
      </c>
      <c r="N27" s="116" t="n">
        <v>200.6</v>
      </c>
      <c r="O27" s="116" t="n">
        <f aca="false">N27/2</f>
        <v>100.3</v>
      </c>
      <c r="P27" s="116" t="n">
        <v>320</v>
      </c>
      <c r="Q27" s="116" t="n">
        <v>95</v>
      </c>
      <c r="R27" s="116"/>
      <c r="S27" s="111" t="s">
        <v>348</v>
      </c>
      <c r="T27" s="116" t="n">
        <v>310</v>
      </c>
      <c r="U27" s="116" t="n">
        <f aca="false">T27/2</f>
        <v>155</v>
      </c>
      <c r="V27" s="116" t="n">
        <v>310</v>
      </c>
      <c r="W27" s="116" t="n">
        <v>95</v>
      </c>
      <c r="X27" s="87"/>
      <c r="Y27" s="87"/>
      <c r="Z27" s="87"/>
      <c r="AB27" s="111" t="s">
        <v>348</v>
      </c>
    </row>
    <row r="28" customFormat="false" ht="15" hidden="false" customHeight="false" outlineLevel="0" collapsed="false">
      <c r="G28" s="0" t="s">
        <v>492</v>
      </c>
      <c r="K28" s="114" t="s">
        <v>218</v>
      </c>
      <c r="M28" s="114" t="s">
        <v>200</v>
      </c>
      <c r="N28" s="116" t="n">
        <v>212.4</v>
      </c>
      <c r="O28" s="116" t="n">
        <f aca="false">N28/2</f>
        <v>106.2</v>
      </c>
      <c r="P28" s="116" t="n">
        <v>320</v>
      </c>
      <c r="Q28" s="116" t="n">
        <v>95</v>
      </c>
      <c r="R28" s="116"/>
      <c r="S28" s="111" t="s">
        <v>349</v>
      </c>
      <c r="T28" s="116" t="n">
        <v>310</v>
      </c>
      <c r="U28" s="116" t="n">
        <f aca="false">T28/2</f>
        <v>155</v>
      </c>
      <c r="V28" s="116" t="n">
        <v>310</v>
      </c>
      <c r="W28" s="116" t="n">
        <v>95</v>
      </c>
      <c r="X28" s="87"/>
      <c r="Y28" s="87"/>
      <c r="Z28" s="87"/>
      <c r="AB28" s="111" t="s">
        <v>493</v>
      </c>
    </row>
    <row r="29" customFormat="false" ht="15" hidden="false" customHeight="false" outlineLevel="0" collapsed="false">
      <c r="G29" s="0" t="s">
        <v>494</v>
      </c>
      <c r="M29" s="114" t="s">
        <v>217</v>
      </c>
      <c r="N29" s="116" t="n">
        <v>200.6</v>
      </c>
      <c r="O29" s="116" t="n">
        <f aca="false">N29/2</f>
        <v>100.3</v>
      </c>
      <c r="P29" s="116" t="n">
        <v>320</v>
      </c>
      <c r="Q29" s="116" t="n">
        <v>95</v>
      </c>
      <c r="R29" s="116"/>
      <c r="S29" s="111" t="s">
        <v>350</v>
      </c>
      <c r="T29" s="116" t="n">
        <v>310</v>
      </c>
      <c r="U29" s="116" t="n">
        <f aca="false">T29/2</f>
        <v>155</v>
      </c>
      <c r="V29" s="116" t="n">
        <v>310</v>
      </c>
      <c r="W29" s="116" t="n">
        <v>95</v>
      </c>
      <c r="X29" s="87"/>
      <c r="Y29" s="87"/>
      <c r="Z29" s="87"/>
      <c r="AB29" s="111" t="s">
        <v>349</v>
      </c>
    </row>
    <row r="30" customFormat="false" ht="15" hidden="false" customHeight="false" outlineLevel="0" collapsed="false">
      <c r="G30" s="0" t="s">
        <v>495</v>
      </c>
      <c r="M30" s="114" t="s">
        <v>218</v>
      </c>
      <c r="N30" s="116" t="n">
        <v>200.6</v>
      </c>
      <c r="O30" s="116" t="n">
        <f aca="false">N30/2</f>
        <v>100.3</v>
      </c>
      <c r="P30" s="116" t="n">
        <v>320</v>
      </c>
      <c r="Q30" s="116" t="n">
        <v>95</v>
      </c>
      <c r="R30" s="116"/>
      <c r="S30" s="111" t="s">
        <v>232</v>
      </c>
      <c r="T30" s="116" t="n">
        <v>180</v>
      </c>
      <c r="U30" s="116" t="n">
        <f aca="false">T30/2</f>
        <v>90</v>
      </c>
      <c r="V30" s="116" t="n">
        <v>180</v>
      </c>
      <c r="W30" s="116" t="n">
        <v>95</v>
      </c>
      <c r="X30" s="87"/>
      <c r="Y30" s="87"/>
      <c r="Z30" s="87"/>
      <c r="AB30" s="111" t="s">
        <v>350</v>
      </c>
    </row>
    <row r="31" customFormat="false" ht="15" hidden="false" customHeight="false" outlineLevel="0" collapsed="false">
      <c r="G31" s="0" t="s">
        <v>496</v>
      </c>
      <c r="R31" s="116"/>
      <c r="S31" s="111" t="s">
        <v>291</v>
      </c>
      <c r="T31" s="116" t="n">
        <v>260</v>
      </c>
      <c r="U31" s="116" t="n">
        <f aca="false">T31/2</f>
        <v>130</v>
      </c>
      <c r="V31" s="116" t="n">
        <v>260</v>
      </c>
      <c r="W31" s="116" t="n">
        <v>95</v>
      </c>
      <c r="AB31" s="111" t="s">
        <v>232</v>
      </c>
    </row>
    <row r="32" customFormat="false" ht="15" hidden="false" customHeight="false" outlineLevel="0" collapsed="false">
      <c r="G32" s="0" t="s">
        <v>497</v>
      </c>
      <c r="R32" s="116"/>
      <c r="S32" s="111" t="s">
        <v>233</v>
      </c>
      <c r="T32" s="116" t="n">
        <v>180</v>
      </c>
      <c r="U32" s="116" t="n">
        <f aca="false">T32/2</f>
        <v>90</v>
      </c>
      <c r="V32" s="116" t="n">
        <v>180</v>
      </c>
      <c r="W32" s="116" t="n">
        <v>95</v>
      </c>
      <c r="AB32" s="111" t="s">
        <v>291</v>
      </c>
    </row>
    <row r="33" customFormat="false" ht="15" hidden="false" customHeight="false" outlineLevel="0" collapsed="false">
      <c r="G33" s="0" t="s">
        <v>498</v>
      </c>
      <c r="R33" s="116"/>
      <c r="S33" s="111" t="s">
        <v>292</v>
      </c>
      <c r="T33" s="116" t="n">
        <v>260</v>
      </c>
      <c r="U33" s="116" t="n">
        <f aca="false">T33/2</f>
        <v>130</v>
      </c>
      <c r="V33" s="116" t="n">
        <v>260</v>
      </c>
      <c r="W33" s="116" t="n">
        <v>95</v>
      </c>
      <c r="AB33" s="111" t="s">
        <v>233</v>
      </c>
    </row>
    <row r="34" customFormat="false" ht="15" hidden="false" customHeight="false" outlineLevel="0" collapsed="false">
      <c r="G34" s="0" t="s">
        <v>499</v>
      </c>
      <c r="R34" s="116"/>
      <c r="S34" s="111" t="s">
        <v>293</v>
      </c>
      <c r="T34" s="116" t="n">
        <v>260</v>
      </c>
      <c r="U34" s="116" t="n">
        <f aca="false">T34/2</f>
        <v>130</v>
      </c>
      <c r="V34" s="116" t="n">
        <v>260</v>
      </c>
      <c r="W34" s="116" t="n">
        <v>95</v>
      </c>
      <c r="AB34" s="111" t="s">
        <v>292</v>
      </c>
    </row>
    <row r="35" customFormat="false" ht="15" hidden="false" customHeight="false" outlineLevel="0" collapsed="false">
      <c r="G35" s="0" t="s">
        <v>500</v>
      </c>
      <c r="R35" s="116"/>
      <c r="S35" s="111" t="s">
        <v>294</v>
      </c>
      <c r="T35" s="116" t="n">
        <v>260</v>
      </c>
      <c r="U35" s="116" t="n">
        <f aca="false">T35/2</f>
        <v>130</v>
      </c>
      <c r="V35" s="116" t="n">
        <v>260</v>
      </c>
      <c r="W35" s="116" t="n">
        <v>95</v>
      </c>
      <c r="AB35" s="111" t="s">
        <v>293</v>
      </c>
    </row>
    <row r="36" customFormat="false" ht="15" hidden="false" customHeight="false" outlineLevel="0" collapsed="false">
      <c r="G36" s="0" t="s">
        <v>501</v>
      </c>
      <c r="R36" s="116"/>
      <c r="S36" s="111" t="s">
        <v>351</v>
      </c>
      <c r="T36" s="116" t="n">
        <v>310</v>
      </c>
      <c r="U36" s="116" t="n">
        <f aca="false">T36/2</f>
        <v>155</v>
      </c>
      <c r="V36" s="116" t="n">
        <v>310</v>
      </c>
      <c r="W36" s="116" t="n">
        <v>95</v>
      </c>
      <c r="AB36" s="111" t="s">
        <v>294</v>
      </c>
    </row>
    <row r="37" customFormat="false" ht="15" hidden="false" customHeight="false" outlineLevel="0" collapsed="false">
      <c r="G37" s="0" t="s">
        <v>502</v>
      </c>
      <c r="R37" s="116"/>
      <c r="S37" s="111" t="s">
        <v>295</v>
      </c>
      <c r="T37" s="116" t="n">
        <v>260</v>
      </c>
      <c r="U37" s="116" t="n">
        <f aca="false">T37/2</f>
        <v>130</v>
      </c>
      <c r="V37" s="116" t="n">
        <v>260</v>
      </c>
      <c r="W37" s="116" t="n">
        <v>95</v>
      </c>
      <c r="AB37" s="111" t="s">
        <v>351</v>
      </c>
    </row>
    <row r="38" customFormat="false" ht="15" hidden="false" customHeight="false" outlineLevel="0" collapsed="false">
      <c r="G38" s="0" t="s">
        <v>503</v>
      </c>
      <c r="R38" s="116"/>
      <c r="S38" s="111" t="s">
        <v>389</v>
      </c>
      <c r="T38" s="116" t="n">
        <v>370</v>
      </c>
      <c r="U38" s="116" t="n">
        <f aca="false">T38/2</f>
        <v>185</v>
      </c>
      <c r="V38" s="116" t="n">
        <v>370</v>
      </c>
      <c r="W38" s="116" t="n">
        <v>95</v>
      </c>
      <c r="AB38" s="111" t="s">
        <v>295</v>
      </c>
    </row>
    <row r="39" customFormat="false" ht="15" hidden="false" customHeight="false" outlineLevel="0" collapsed="false">
      <c r="G39" s="0" t="s">
        <v>504</v>
      </c>
      <c r="R39" s="116"/>
      <c r="S39" s="111" t="s">
        <v>296</v>
      </c>
      <c r="T39" s="116" t="n">
        <v>260</v>
      </c>
      <c r="U39" s="116" t="n">
        <f aca="false">T39/2</f>
        <v>130</v>
      </c>
      <c r="V39" s="116" t="n">
        <v>260</v>
      </c>
      <c r="W39" s="116" t="n">
        <v>95</v>
      </c>
      <c r="AB39" s="111" t="s">
        <v>389</v>
      </c>
    </row>
    <row r="40" customFormat="false" ht="15" hidden="false" customHeight="false" outlineLevel="0" collapsed="false">
      <c r="G40" s="0" t="s">
        <v>505</v>
      </c>
      <c r="R40" s="116"/>
      <c r="S40" s="111" t="s">
        <v>234</v>
      </c>
      <c r="T40" s="116" t="n">
        <v>180</v>
      </c>
      <c r="U40" s="116" t="n">
        <f aca="false">T40/2</f>
        <v>90</v>
      </c>
      <c r="V40" s="116" t="n">
        <v>180</v>
      </c>
      <c r="W40" s="116" t="n">
        <v>95</v>
      </c>
      <c r="AB40" s="111" t="s">
        <v>296</v>
      </c>
    </row>
    <row r="41" customFormat="false" ht="15" hidden="false" customHeight="false" outlineLevel="0" collapsed="false">
      <c r="G41" s="0" t="s">
        <v>506</v>
      </c>
      <c r="R41" s="116"/>
      <c r="S41" s="111" t="s">
        <v>297</v>
      </c>
      <c r="T41" s="116" t="n">
        <v>260</v>
      </c>
      <c r="U41" s="116" t="n">
        <f aca="false">T41/2</f>
        <v>130</v>
      </c>
      <c r="V41" s="116" t="n">
        <v>260</v>
      </c>
      <c r="W41" s="116" t="n">
        <v>95</v>
      </c>
      <c r="AB41" s="111" t="s">
        <v>234</v>
      </c>
    </row>
    <row r="42" customFormat="false" ht="15" hidden="false" customHeight="false" outlineLevel="0" collapsed="false">
      <c r="G42" s="0" t="s">
        <v>507</v>
      </c>
      <c r="R42" s="116"/>
      <c r="S42" s="111" t="s">
        <v>298</v>
      </c>
      <c r="T42" s="116" t="n">
        <v>260</v>
      </c>
      <c r="U42" s="116" t="n">
        <f aca="false">T42/2</f>
        <v>130</v>
      </c>
      <c r="V42" s="116" t="n">
        <v>260</v>
      </c>
      <c r="W42" s="116" t="n">
        <v>95</v>
      </c>
      <c r="AB42" s="111" t="s">
        <v>297</v>
      </c>
    </row>
    <row r="43" customFormat="false" ht="15" hidden="false" customHeight="false" outlineLevel="0" collapsed="false">
      <c r="G43" s="0" t="s">
        <v>508</v>
      </c>
      <c r="R43" s="116"/>
      <c r="S43" s="111" t="s">
        <v>352</v>
      </c>
      <c r="T43" s="116" t="n">
        <v>310</v>
      </c>
      <c r="U43" s="116" t="n">
        <f aca="false">T43/2</f>
        <v>155</v>
      </c>
      <c r="V43" s="116" t="n">
        <v>310</v>
      </c>
      <c r="W43" s="116" t="n">
        <v>95</v>
      </c>
      <c r="AB43" s="111" t="s">
        <v>298</v>
      </c>
    </row>
    <row r="44" customFormat="false" ht="15" hidden="false" customHeight="false" outlineLevel="0" collapsed="false">
      <c r="G44" s="0" t="s">
        <v>509</v>
      </c>
      <c r="R44" s="116"/>
      <c r="S44" s="111" t="s">
        <v>299</v>
      </c>
      <c r="T44" s="116" t="n">
        <v>260</v>
      </c>
      <c r="U44" s="116" t="n">
        <f aca="false">T44/2</f>
        <v>130</v>
      </c>
      <c r="V44" s="116" t="n">
        <v>260</v>
      </c>
      <c r="W44" s="116" t="n">
        <v>95</v>
      </c>
      <c r="AB44" s="111" t="s">
        <v>352</v>
      </c>
    </row>
    <row r="45" customFormat="false" ht="15" hidden="false" customHeight="false" outlineLevel="0" collapsed="false">
      <c r="G45" s="0" t="s">
        <v>510</v>
      </c>
      <c r="R45" s="116"/>
      <c r="S45" s="111" t="s">
        <v>235</v>
      </c>
      <c r="T45" s="116" t="n">
        <v>180</v>
      </c>
      <c r="U45" s="116" t="n">
        <f aca="false">T45/2</f>
        <v>90</v>
      </c>
      <c r="V45" s="116" t="n">
        <v>180</v>
      </c>
      <c r="W45" s="116" t="n">
        <v>95</v>
      </c>
      <c r="AB45" s="111" t="s">
        <v>299</v>
      </c>
    </row>
    <row r="46" customFormat="false" ht="15" hidden="false" customHeight="false" outlineLevel="0" collapsed="false">
      <c r="G46" s="0" t="s">
        <v>511</v>
      </c>
      <c r="R46" s="116"/>
      <c r="S46" s="111" t="s">
        <v>353</v>
      </c>
      <c r="T46" s="116" t="n">
        <v>310</v>
      </c>
      <c r="U46" s="116" t="n">
        <f aca="false">T46/2</f>
        <v>155</v>
      </c>
      <c r="V46" s="116" t="n">
        <v>310</v>
      </c>
      <c r="W46" s="116" t="n">
        <v>95</v>
      </c>
      <c r="AB46" s="111" t="s">
        <v>235</v>
      </c>
    </row>
    <row r="47" customFormat="false" ht="15" hidden="false" customHeight="false" outlineLevel="0" collapsed="false">
      <c r="G47" s="0" t="s">
        <v>512</v>
      </c>
      <c r="R47" s="116"/>
      <c r="S47" s="111" t="s">
        <v>390</v>
      </c>
      <c r="T47" s="116" t="n">
        <v>370</v>
      </c>
      <c r="U47" s="116" t="n">
        <f aca="false">T47/2</f>
        <v>185</v>
      </c>
      <c r="V47" s="116" t="n">
        <v>370</v>
      </c>
      <c r="W47" s="116" t="n">
        <v>95</v>
      </c>
      <c r="AB47" s="111" t="s">
        <v>353</v>
      </c>
    </row>
    <row r="48" customFormat="false" ht="15" hidden="false" customHeight="false" outlineLevel="0" collapsed="false">
      <c r="G48" s="0" t="s">
        <v>513</v>
      </c>
      <c r="R48" s="116"/>
      <c r="S48" s="111" t="s">
        <v>354</v>
      </c>
      <c r="T48" s="116" t="n">
        <v>310</v>
      </c>
      <c r="U48" s="116" t="n">
        <f aca="false">T48/2</f>
        <v>155</v>
      </c>
      <c r="V48" s="116" t="n">
        <v>310</v>
      </c>
      <c r="W48" s="116" t="n">
        <v>95</v>
      </c>
      <c r="AB48" s="111" t="s">
        <v>390</v>
      </c>
    </row>
    <row r="49" customFormat="false" ht="15" hidden="false" customHeight="false" outlineLevel="0" collapsed="false">
      <c r="G49" s="0" t="s">
        <v>514</v>
      </c>
      <c r="R49" s="116"/>
      <c r="S49" s="111" t="s">
        <v>236</v>
      </c>
      <c r="T49" s="116" t="n">
        <v>180</v>
      </c>
      <c r="U49" s="116" t="n">
        <f aca="false">T49/2</f>
        <v>90</v>
      </c>
      <c r="V49" s="116" t="n">
        <v>180</v>
      </c>
      <c r="W49" s="116" t="n">
        <v>95</v>
      </c>
      <c r="AB49" s="111" t="s">
        <v>354</v>
      </c>
    </row>
    <row r="50" customFormat="false" ht="15" hidden="false" customHeight="false" outlineLevel="0" collapsed="false">
      <c r="G50" s="0" t="s">
        <v>515</v>
      </c>
      <c r="R50" s="116"/>
      <c r="S50" s="111" t="s">
        <v>391</v>
      </c>
      <c r="T50" s="116" t="n">
        <v>370</v>
      </c>
      <c r="U50" s="116" t="n">
        <f aca="false">T50/2</f>
        <v>185</v>
      </c>
      <c r="V50" s="116" t="n">
        <v>370</v>
      </c>
      <c r="W50" s="116" t="n">
        <v>95</v>
      </c>
      <c r="AB50" s="111" t="s">
        <v>236</v>
      </c>
    </row>
    <row r="51" customFormat="false" ht="15" hidden="false" customHeight="false" outlineLevel="0" collapsed="false">
      <c r="G51" s="0" t="s">
        <v>516</v>
      </c>
      <c r="R51" s="116"/>
      <c r="S51" s="111" t="s">
        <v>355</v>
      </c>
      <c r="T51" s="116" t="n">
        <v>310</v>
      </c>
      <c r="U51" s="116" t="n">
        <f aca="false">T51/2</f>
        <v>155</v>
      </c>
      <c r="V51" s="116" t="n">
        <v>310</v>
      </c>
      <c r="W51" s="116" t="n">
        <v>95</v>
      </c>
      <c r="AB51" s="111" t="s">
        <v>391</v>
      </c>
    </row>
    <row r="52" customFormat="false" ht="15" hidden="false" customHeight="false" outlineLevel="0" collapsed="false">
      <c r="G52" s="0" t="s">
        <v>517</v>
      </c>
      <c r="R52" s="116"/>
      <c r="S52" s="111" t="s">
        <v>392</v>
      </c>
      <c r="T52" s="116" t="n">
        <v>370</v>
      </c>
      <c r="U52" s="116" t="n">
        <f aca="false">T52/2</f>
        <v>185</v>
      </c>
      <c r="V52" s="116" t="n">
        <v>370</v>
      </c>
      <c r="W52" s="116" t="n">
        <v>95</v>
      </c>
      <c r="AB52" s="111" t="s">
        <v>355</v>
      </c>
    </row>
    <row r="53" customFormat="false" ht="15" hidden="false" customHeight="false" outlineLevel="0" collapsed="false">
      <c r="G53" s="0" t="s">
        <v>518</v>
      </c>
      <c r="R53" s="116"/>
      <c r="S53" s="111" t="s">
        <v>356</v>
      </c>
      <c r="T53" s="116" t="n">
        <v>310</v>
      </c>
      <c r="U53" s="116" t="n">
        <f aca="false">T53/2</f>
        <v>155</v>
      </c>
      <c r="V53" s="116" t="n">
        <v>310</v>
      </c>
      <c r="W53" s="116" t="n">
        <v>95</v>
      </c>
      <c r="AB53" s="111" t="s">
        <v>392</v>
      </c>
    </row>
    <row r="54" customFormat="false" ht="15" hidden="false" customHeight="false" outlineLevel="0" collapsed="false">
      <c r="G54" s="0" t="s">
        <v>519</v>
      </c>
      <c r="R54" s="116"/>
      <c r="S54" s="111" t="s">
        <v>300</v>
      </c>
      <c r="T54" s="116" t="n">
        <v>260</v>
      </c>
      <c r="U54" s="116" t="n">
        <f aca="false">T54/2</f>
        <v>130</v>
      </c>
      <c r="V54" s="116" t="n">
        <v>260</v>
      </c>
      <c r="W54" s="116" t="n">
        <v>95</v>
      </c>
      <c r="AB54" s="111" t="s">
        <v>356</v>
      </c>
    </row>
    <row r="55" customFormat="false" ht="15" hidden="false" customHeight="false" outlineLevel="0" collapsed="false">
      <c r="G55" s="0" t="s">
        <v>520</v>
      </c>
      <c r="R55" s="116"/>
      <c r="S55" s="111" t="s">
        <v>301</v>
      </c>
      <c r="T55" s="116" t="n">
        <v>260</v>
      </c>
      <c r="U55" s="116" t="n">
        <f aca="false">T55/2</f>
        <v>130</v>
      </c>
      <c r="V55" s="116" t="n">
        <v>260</v>
      </c>
      <c r="W55" s="116" t="n">
        <v>95</v>
      </c>
      <c r="AB55" s="111" t="s">
        <v>300</v>
      </c>
    </row>
    <row r="56" customFormat="false" ht="15" hidden="false" customHeight="false" outlineLevel="0" collapsed="false">
      <c r="G56" s="0" t="s">
        <v>521</v>
      </c>
      <c r="R56" s="116"/>
      <c r="S56" s="111" t="s">
        <v>237</v>
      </c>
      <c r="T56" s="116" t="n">
        <v>180</v>
      </c>
      <c r="U56" s="116" t="n">
        <f aca="false">T56/2</f>
        <v>90</v>
      </c>
      <c r="V56" s="116" t="n">
        <v>180</v>
      </c>
      <c r="W56" s="116" t="n">
        <v>95</v>
      </c>
      <c r="AB56" s="111" t="s">
        <v>301</v>
      </c>
    </row>
    <row r="57" customFormat="false" ht="15" hidden="false" customHeight="false" outlineLevel="0" collapsed="false">
      <c r="G57" s="0" t="s">
        <v>522</v>
      </c>
      <c r="R57" s="116"/>
      <c r="S57" s="111" t="s">
        <v>357</v>
      </c>
      <c r="T57" s="116" t="n">
        <v>310</v>
      </c>
      <c r="U57" s="116" t="n">
        <f aca="false">T57/2</f>
        <v>155</v>
      </c>
      <c r="V57" s="116" t="n">
        <v>310</v>
      </c>
      <c r="W57" s="116" t="n">
        <v>95</v>
      </c>
      <c r="AB57" s="111" t="s">
        <v>237</v>
      </c>
    </row>
    <row r="58" customFormat="false" ht="15" hidden="false" customHeight="false" outlineLevel="0" collapsed="false">
      <c r="G58" s="0" t="s">
        <v>523</v>
      </c>
      <c r="R58" s="116"/>
      <c r="S58" s="111" t="s">
        <v>238</v>
      </c>
      <c r="T58" s="116" t="n">
        <v>180</v>
      </c>
      <c r="U58" s="116" t="n">
        <f aca="false">T58/2</f>
        <v>90</v>
      </c>
      <c r="V58" s="116" t="n">
        <v>180</v>
      </c>
      <c r="W58" s="116" t="n">
        <v>95</v>
      </c>
      <c r="AB58" s="111" t="s">
        <v>357</v>
      </c>
    </row>
    <row r="59" customFormat="false" ht="15" hidden="false" customHeight="false" outlineLevel="0" collapsed="false">
      <c r="G59" s="0" t="s">
        <v>524</v>
      </c>
      <c r="R59" s="116"/>
      <c r="S59" s="111" t="s">
        <v>302</v>
      </c>
      <c r="T59" s="116" t="n">
        <v>260</v>
      </c>
      <c r="U59" s="116" t="n">
        <f aca="false">T59/2</f>
        <v>130</v>
      </c>
      <c r="V59" s="116" t="n">
        <v>260</v>
      </c>
      <c r="W59" s="116" t="n">
        <v>95</v>
      </c>
      <c r="AB59" s="111" t="s">
        <v>238</v>
      </c>
    </row>
    <row r="60" customFormat="false" ht="15" hidden="false" customHeight="false" outlineLevel="0" collapsed="false">
      <c r="G60" s="0" t="s">
        <v>525</v>
      </c>
      <c r="R60" s="116"/>
      <c r="S60" s="111" t="s">
        <v>239</v>
      </c>
      <c r="T60" s="116" t="n">
        <v>180</v>
      </c>
      <c r="U60" s="116" t="n">
        <f aca="false">T60/2</f>
        <v>90</v>
      </c>
      <c r="V60" s="116" t="n">
        <v>180</v>
      </c>
      <c r="W60" s="116" t="n">
        <v>95</v>
      </c>
      <c r="AB60" s="111" t="s">
        <v>302</v>
      </c>
    </row>
    <row r="61" customFormat="false" ht="15" hidden="false" customHeight="false" outlineLevel="0" collapsed="false">
      <c r="G61" s="0" t="s">
        <v>526</v>
      </c>
      <c r="R61" s="116"/>
      <c r="S61" s="111" t="s">
        <v>393</v>
      </c>
      <c r="T61" s="116" t="n">
        <v>370</v>
      </c>
      <c r="U61" s="116" t="n">
        <f aca="false">T61/2</f>
        <v>185</v>
      </c>
      <c r="V61" s="116" t="n">
        <v>370</v>
      </c>
      <c r="W61" s="116" t="n">
        <v>95</v>
      </c>
      <c r="AB61" s="111" t="s">
        <v>239</v>
      </c>
    </row>
    <row r="62" customFormat="false" ht="15" hidden="false" customHeight="false" outlineLevel="0" collapsed="false">
      <c r="G62" s="0" t="s">
        <v>527</v>
      </c>
      <c r="R62" s="116"/>
      <c r="S62" s="111" t="s">
        <v>394</v>
      </c>
      <c r="T62" s="116" t="n">
        <v>370</v>
      </c>
      <c r="U62" s="116" t="n">
        <f aca="false">T62/2</f>
        <v>185</v>
      </c>
      <c r="V62" s="116" t="n">
        <v>370</v>
      </c>
      <c r="W62" s="116" t="n">
        <v>95</v>
      </c>
      <c r="AB62" s="111" t="s">
        <v>393</v>
      </c>
    </row>
    <row r="63" customFormat="false" ht="15" hidden="false" customHeight="false" outlineLevel="0" collapsed="false">
      <c r="G63" s="0" t="s">
        <v>528</v>
      </c>
      <c r="R63" s="116"/>
      <c r="S63" s="111" t="s">
        <v>303</v>
      </c>
      <c r="T63" s="116" t="n">
        <v>260</v>
      </c>
      <c r="U63" s="116" t="n">
        <f aca="false">T63/2</f>
        <v>130</v>
      </c>
      <c r="V63" s="116" t="n">
        <v>260</v>
      </c>
      <c r="W63" s="116" t="n">
        <v>95</v>
      </c>
      <c r="AB63" s="111" t="s">
        <v>394</v>
      </c>
    </row>
    <row r="64" customFormat="false" ht="15" hidden="false" customHeight="false" outlineLevel="0" collapsed="false">
      <c r="G64" s="0" t="s">
        <v>529</v>
      </c>
      <c r="R64" s="116"/>
      <c r="S64" s="111" t="s">
        <v>304</v>
      </c>
      <c r="T64" s="116" t="n">
        <v>260</v>
      </c>
      <c r="U64" s="116" t="n">
        <f aca="false">T64/2</f>
        <v>130</v>
      </c>
      <c r="V64" s="116" t="n">
        <v>260</v>
      </c>
      <c r="W64" s="116" t="n">
        <v>95</v>
      </c>
      <c r="AB64" s="111" t="s">
        <v>303</v>
      </c>
    </row>
    <row r="65" customFormat="false" ht="15" hidden="false" customHeight="false" outlineLevel="0" collapsed="false">
      <c r="R65" s="116"/>
      <c r="S65" s="111" t="s">
        <v>358</v>
      </c>
      <c r="T65" s="116" t="n">
        <v>310</v>
      </c>
      <c r="U65" s="116" t="n">
        <f aca="false">T65/2</f>
        <v>155</v>
      </c>
      <c r="V65" s="116" t="n">
        <v>310</v>
      </c>
      <c r="W65" s="116" t="n">
        <v>95</v>
      </c>
      <c r="AB65" s="111" t="s">
        <v>304</v>
      </c>
    </row>
    <row r="66" customFormat="false" ht="15" hidden="false" customHeight="false" outlineLevel="0" collapsed="false">
      <c r="R66" s="116"/>
      <c r="S66" s="111" t="s">
        <v>240</v>
      </c>
      <c r="T66" s="116" t="n">
        <v>180</v>
      </c>
      <c r="U66" s="116" t="n">
        <f aca="false">T66/2</f>
        <v>90</v>
      </c>
      <c r="V66" s="116" t="n">
        <v>180</v>
      </c>
      <c r="W66" s="116" t="n">
        <v>95</v>
      </c>
      <c r="AB66" s="111" t="s">
        <v>358</v>
      </c>
    </row>
    <row r="67" customFormat="false" ht="15" hidden="false" customHeight="false" outlineLevel="0" collapsed="false">
      <c r="R67" s="116"/>
      <c r="S67" s="111" t="s">
        <v>395</v>
      </c>
      <c r="T67" s="116" t="n">
        <v>370</v>
      </c>
      <c r="U67" s="116" t="n">
        <f aca="false">T67/2</f>
        <v>185</v>
      </c>
      <c r="V67" s="116" t="n">
        <v>370</v>
      </c>
      <c r="W67" s="116" t="n">
        <v>95</v>
      </c>
      <c r="AB67" s="111" t="s">
        <v>240</v>
      </c>
    </row>
    <row r="68" customFormat="false" ht="15" hidden="false" customHeight="false" outlineLevel="0" collapsed="false">
      <c r="R68" s="116"/>
      <c r="S68" s="111" t="s">
        <v>396</v>
      </c>
      <c r="T68" s="116" t="n">
        <v>370</v>
      </c>
      <c r="U68" s="116" t="n">
        <f aca="false">T68/2</f>
        <v>185</v>
      </c>
      <c r="V68" s="116" t="n">
        <v>370</v>
      </c>
      <c r="W68" s="116" t="n">
        <v>95</v>
      </c>
      <c r="AB68" s="111" t="s">
        <v>395</v>
      </c>
    </row>
    <row r="69" customFormat="false" ht="15" hidden="false" customHeight="false" outlineLevel="0" collapsed="false">
      <c r="R69" s="116"/>
      <c r="S69" s="111" t="s">
        <v>359</v>
      </c>
      <c r="T69" s="116" t="n">
        <v>310</v>
      </c>
      <c r="U69" s="116" t="n">
        <f aca="false">T69/2</f>
        <v>155</v>
      </c>
      <c r="V69" s="116" t="n">
        <v>310</v>
      </c>
      <c r="W69" s="116" t="n">
        <v>95</v>
      </c>
      <c r="AB69" s="111" t="s">
        <v>396</v>
      </c>
    </row>
    <row r="70" customFormat="false" ht="15" hidden="false" customHeight="false" outlineLevel="0" collapsed="false">
      <c r="R70" s="116"/>
      <c r="S70" s="111" t="s">
        <v>241</v>
      </c>
      <c r="T70" s="116" t="n">
        <v>180</v>
      </c>
      <c r="U70" s="116" t="n">
        <f aca="false">T70/2</f>
        <v>90</v>
      </c>
      <c r="V70" s="116" t="n">
        <v>180</v>
      </c>
      <c r="W70" s="116" t="n">
        <v>95</v>
      </c>
      <c r="AB70" s="111" t="s">
        <v>359</v>
      </c>
    </row>
    <row r="71" customFormat="false" ht="15" hidden="false" customHeight="false" outlineLevel="0" collapsed="false">
      <c r="R71" s="116"/>
      <c r="S71" s="111" t="s">
        <v>305</v>
      </c>
      <c r="T71" s="116" t="n">
        <v>260</v>
      </c>
      <c r="U71" s="116" t="n">
        <f aca="false">T71/2</f>
        <v>130</v>
      </c>
      <c r="V71" s="116" t="n">
        <v>260</v>
      </c>
      <c r="W71" s="116" t="n">
        <v>95</v>
      </c>
      <c r="AB71" s="111" t="s">
        <v>241</v>
      </c>
    </row>
    <row r="72" customFormat="false" ht="15" hidden="false" customHeight="false" outlineLevel="0" collapsed="false">
      <c r="R72" s="116"/>
      <c r="S72" s="111" t="s">
        <v>306</v>
      </c>
      <c r="T72" s="116" t="n">
        <v>260</v>
      </c>
      <c r="U72" s="116" t="n">
        <f aca="false">T72/2</f>
        <v>130</v>
      </c>
      <c r="V72" s="116" t="n">
        <v>260</v>
      </c>
      <c r="W72" s="116" t="n">
        <v>95</v>
      </c>
      <c r="AB72" s="111" t="s">
        <v>305</v>
      </c>
    </row>
    <row r="73" customFormat="false" ht="15" hidden="false" customHeight="false" outlineLevel="0" collapsed="false">
      <c r="R73" s="116"/>
      <c r="S73" s="111" t="s">
        <v>397</v>
      </c>
      <c r="T73" s="116" t="n">
        <v>370</v>
      </c>
      <c r="U73" s="116" t="n">
        <f aca="false">T73/2</f>
        <v>185</v>
      </c>
      <c r="V73" s="116" t="n">
        <v>370</v>
      </c>
      <c r="W73" s="116" t="n">
        <v>95</v>
      </c>
      <c r="AB73" s="111" t="s">
        <v>306</v>
      </c>
    </row>
    <row r="74" customFormat="false" ht="15" hidden="false" customHeight="false" outlineLevel="0" collapsed="false">
      <c r="R74" s="116"/>
      <c r="S74" s="111" t="s">
        <v>398</v>
      </c>
      <c r="T74" s="116" t="n">
        <v>370</v>
      </c>
      <c r="U74" s="116" t="n">
        <f aca="false">T74/2</f>
        <v>185</v>
      </c>
      <c r="V74" s="116" t="n">
        <v>370</v>
      </c>
      <c r="W74" s="116" t="n">
        <v>95</v>
      </c>
      <c r="AB74" s="111" t="s">
        <v>397</v>
      </c>
    </row>
    <row r="75" customFormat="false" ht="15" hidden="false" customHeight="false" outlineLevel="0" collapsed="false">
      <c r="R75" s="116"/>
      <c r="S75" s="111" t="s">
        <v>360</v>
      </c>
      <c r="T75" s="116" t="n">
        <v>310</v>
      </c>
      <c r="U75" s="116" t="n">
        <f aca="false">T75/2</f>
        <v>155</v>
      </c>
      <c r="V75" s="116" t="n">
        <v>310</v>
      </c>
      <c r="W75" s="116" t="n">
        <v>95</v>
      </c>
      <c r="AB75" s="111" t="s">
        <v>398</v>
      </c>
    </row>
    <row r="76" customFormat="false" ht="15" hidden="false" customHeight="false" outlineLevel="0" collapsed="false">
      <c r="R76" s="116"/>
      <c r="S76" s="111" t="s">
        <v>242</v>
      </c>
      <c r="T76" s="116" t="n">
        <v>180</v>
      </c>
      <c r="U76" s="116" t="n">
        <f aca="false">T76/2</f>
        <v>90</v>
      </c>
      <c r="V76" s="116" t="n">
        <v>180</v>
      </c>
      <c r="W76" s="116" t="n">
        <v>95</v>
      </c>
      <c r="AB76" s="111" t="s">
        <v>360</v>
      </c>
    </row>
    <row r="77" customFormat="false" ht="15" hidden="false" customHeight="false" outlineLevel="0" collapsed="false">
      <c r="R77" s="116"/>
      <c r="S77" s="111" t="s">
        <v>243</v>
      </c>
      <c r="T77" s="116" t="n">
        <v>180</v>
      </c>
      <c r="U77" s="116" t="n">
        <f aca="false">T77/2</f>
        <v>90</v>
      </c>
      <c r="V77" s="116" t="n">
        <v>180</v>
      </c>
      <c r="W77" s="116" t="n">
        <v>95</v>
      </c>
      <c r="AB77" s="111" t="s">
        <v>242</v>
      </c>
    </row>
    <row r="78" customFormat="false" ht="15" hidden="false" customHeight="false" outlineLevel="0" collapsed="false">
      <c r="R78" s="116"/>
      <c r="S78" s="111" t="s">
        <v>244</v>
      </c>
      <c r="T78" s="116" t="n">
        <v>180</v>
      </c>
      <c r="U78" s="116" t="n">
        <f aca="false">T78/2</f>
        <v>90</v>
      </c>
      <c r="V78" s="116" t="n">
        <v>180</v>
      </c>
      <c r="W78" s="116" t="n">
        <v>95</v>
      </c>
      <c r="AB78" s="111" t="s">
        <v>243</v>
      </c>
    </row>
    <row r="79" customFormat="false" ht="15" hidden="false" customHeight="false" outlineLevel="0" collapsed="false">
      <c r="R79" s="116"/>
      <c r="S79" s="111" t="s">
        <v>307</v>
      </c>
      <c r="T79" s="116" t="n">
        <v>260</v>
      </c>
      <c r="U79" s="116" t="n">
        <f aca="false">T79/2</f>
        <v>130</v>
      </c>
      <c r="V79" s="116" t="n">
        <v>260</v>
      </c>
      <c r="W79" s="116" t="n">
        <v>95</v>
      </c>
      <c r="AB79" s="111" t="s">
        <v>244</v>
      </c>
    </row>
    <row r="80" customFormat="false" ht="15" hidden="false" customHeight="false" outlineLevel="0" collapsed="false">
      <c r="R80" s="116"/>
      <c r="S80" s="111" t="s">
        <v>308</v>
      </c>
      <c r="T80" s="116" t="n">
        <v>260</v>
      </c>
      <c r="U80" s="116" t="n">
        <f aca="false">T80/2</f>
        <v>130</v>
      </c>
      <c r="V80" s="116" t="n">
        <v>260</v>
      </c>
      <c r="W80" s="116" t="n">
        <v>95</v>
      </c>
      <c r="AB80" s="111" t="s">
        <v>307</v>
      </c>
    </row>
    <row r="81" customFormat="false" ht="15" hidden="false" customHeight="false" outlineLevel="0" collapsed="false">
      <c r="R81" s="116"/>
      <c r="S81" s="111" t="s">
        <v>245</v>
      </c>
      <c r="T81" s="116" t="n">
        <v>180</v>
      </c>
      <c r="U81" s="116" t="n">
        <f aca="false">T81/2</f>
        <v>90</v>
      </c>
      <c r="V81" s="116" t="n">
        <v>180</v>
      </c>
      <c r="W81" s="116" t="n">
        <v>95</v>
      </c>
      <c r="AB81" s="111" t="s">
        <v>308</v>
      </c>
    </row>
    <row r="82" customFormat="false" ht="15" hidden="false" customHeight="false" outlineLevel="0" collapsed="false">
      <c r="R82" s="116"/>
      <c r="S82" s="111" t="s">
        <v>399</v>
      </c>
      <c r="T82" s="116" t="n">
        <v>370</v>
      </c>
      <c r="U82" s="116" t="n">
        <f aca="false">T82/2</f>
        <v>185</v>
      </c>
      <c r="V82" s="116" t="n">
        <v>370</v>
      </c>
      <c r="W82" s="116" t="n">
        <v>95</v>
      </c>
      <c r="AB82" s="111" t="s">
        <v>245</v>
      </c>
    </row>
    <row r="83" customFormat="false" ht="15" hidden="false" customHeight="false" outlineLevel="0" collapsed="false">
      <c r="R83" s="116"/>
      <c r="S83" s="111" t="s">
        <v>309</v>
      </c>
      <c r="T83" s="116" t="n">
        <v>260</v>
      </c>
      <c r="U83" s="116" t="n">
        <f aca="false">T83/2</f>
        <v>130</v>
      </c>
      <c r="V83" s="116" t="n">
        <v>260</v>
      </c>
      <c r="W83" s="116" t="n">
        <v>95</v>
      </c>
      <c r="AB83" s="111" t="s">
        <v>399</v>
      </c>
    </row>
    <row r="84" customFormat="false" ht="15" hidden="false" customHeight="false" outlineLevel="0" collapsed="false">
      <c r="R84" s="116"/>
      <c r="S84" s="111" t="s">
        <v>310</v>
      </c>
      <c r="T84" s="116" t="n">
        <v>260</v>
      </c>
      <c r="U84" s="116" t="n">
        <f aca="false">T84/2</f>
        <v>130</v>
      </c>
      <c r="V84" s="116" t="n">
        <v>260</v>
      </c>
      <c r="W84" s="116" t="n">
        <v>95</v>
      </c>
      <c r="AB84" s="111" t="s">
        <v>309</v>
      </c>
    </row>
    <row r="85" customFormat="false" ht="15" hidden="false" customHeight="false" outlineLevel="0" collapsed="false">
      <c r="R85" s="116"/>
      <c r="S85" s="111" t="s">
        <v>311</v>
      </c>
      <c r="T85" s="116" t="n">
        <v>260</v>
      </c>
      <c r="U85" s="116" t="n">
        <f aca="false">T85/2</f>
        <v>130</v>
      </c>
      <c r="V85" s="116" t="n">
        <v>260</v>
      </c>
      <c r="W85" s="116" t="n">
        <v>95</v>
      </c>
      <c r="AB85" s="111" t="s">
        <v>310</v>
      </c>
    </row>
    <row r="86" customFormat="false" ht="15" hidden="false" customHeight="false" outlineLevel="0" collapsed="false">
      <c r="R86" s="116"/>
      <c r="S86" s="111" t="s">
        <v>312</v>
      </c>
      <c r="T86" s="116" t="n">
        <v>260</v>
      </c>
      <c r="U86" s="116" t="n">
        <f aca="false">T86/2</f>
        <v>130</v>
      </c>
      <c r="V86" s="116" t="n">
        <v>260</v>
      </c>
      <c r="W86" s="116" t="n">
        <v>95</v>
      </c>
      <c r="AB86" s="111" t="s">
        <v>311</v>
      </c>
    </row>
    <row r="87" customFormat="false" ht="15" hidden="false" customHeight="false" outlineLevel="0" collapsed="false">
      <c r="R87" s="116"/>
      <c r="S87" s="111" t="s">
        <v>246</v>
      </c>
      <c r="T87" s="116" t="n">
        <v>180</v>
      </c>
      <c r="U87" s="116" t="n">
        <f aca="false">T87/2</f>
        <v>90</v>
      </c>
      <c r="V87" s="116" t="n">
        <v>180</v>
      </c>
      <c r="W87" s="116" t="n">
        <v>95</v>
      </c>
      <c r="AB87" s="111" t="s">
        <v>312</v>
      </c>
    </row>
    <row r="88" customFormat="false" ht="15" hidden="false" customHeight="false" outlineLevel="0" collapsed="false">
      <c r="R88" s="116"/>
      <c r="S88" s="111" t="s">
        <v>247</v>
      </c>
      <c r="T88" s="116" t="n">
        <v>180</v>
      </c>
      <c r="U88" s="116" t="n">
        <f aca="false">T88/2</f>
        <v>90</v>
      </c>
      <c r="V88" s="116" t="n">
        <v>180</v>
      </c>
      <c r="W88" s="116" t="n">
        <v>95</v>
      </c>
      <c r="AB88" s="111" t="s">
        <v>246</v>
      </c>
    </row>
    <row r="89" customFormat="false" ht="15" hidden="false" customHeight="false" outlineLevel="0" collapsed="false">
      <c r="R89" s="116"/>
      <c r="S89" s="111" t="s">
        <v>248</v>
      </c>
      <c r="T89" s="116" t="n">
        <v>180</v>
      </c>
      <c r="U89" s="116" t="n">
        <f aca="false">T89/2</f>
        <v>90</v>
      </c>
      <c r="V89" s="116" t="n">
        <v>180</v>
      </c>
      <c r="W89" s="116" t="n">
        <v>95</v>
      </c>
      <c r="AB89" s="111" t="s">
        <v>247</v>
      </c>
    </row>
    <row r="90" customFormat="false" ht="15" hidden="false" customHeight="false" outlineLevel="0" collapsed="false">
      <c r="R90" s="116"/>
      <c r="S90" s="111" t="s">
        <v>400</v>
      </c>
      <c r="T90" s="116" t="n">
        <v>370</v>
      </c>
      <c r="U90" s="116" t="n">
        <f aca="false">T90/2</f>
        <v>185</v>
      </c>
      <c r="V90" s="116" t="n">
        <v>370</v>
      </c>
      <c r="W90" s="116" t="n">
        <v>95</v>
      </c>
      <c r="AB90" s="111" t="s">
        <v>248</v>
      </c>
    </row>
    <row r="91" customFormat="false" ht="15" hidden="false" customHeight="false" outlineLevel="0" collapsed="false">
      <c r="R91" s="116"/>
      <c r="S91" s="111" t="s">
        <v>401</v>
      </c>
      <c r="T91" s="116" t="n">
        <v>370</v>
      </c>
      <c r="U91" s="116" t="n">
        <f aca="false">T91/2</f>
        <v>185</v>
      </c>
      <c r="V91" s="116" t="n">
        <v>370</v>
      </c>
      <c r="W91" s="116" t="n">
        <v>95</v>
      </c>
      <c r="AB91" s="111" t="s">
        <v>400</v>
      </c>
    </row>
    <row r="92" customFormat="false" ht="15" hidden="false" customHeight="false" outlineLevel="0" collapsed="false">
      <c r="R92" s="116"/>
      <c r="S92" s="111" t="s">
        <v>402</v>
      </c>
      <c r="T92" s="116" t="n">
        <v>370</v>
      </c>
      <c r="U92" s="116" t="n">
        <f aca="false">T92/2</f>
        <v>185</v>
      </c>
      <c r="V92" s="116" t="n">
        <v>370</v>
      </c>
      <c r="W92" s="116" t="n">
        <v>95</v>
      </c>
      <c r="AB92" s="111" t="s">
        <v>401</v>
      </c>
    </row>
    <row r="93" customFormat="false" ht="15" hidden="false" customHeight="false" outlineLevel="0" collapsed="false">
      <c r="R93" s="116"/>
      <c r="S93" s="111" t="s">
        <v>403</v>
      </c>
      <c r="T93" s="116" t="n">
        <v>370</v>
      </c>
      <c r="U93" s="116" t="n">
        <f aca="false">T93/2</f>
        <v>185</v>
      </c>
      <c r="V93" s="116" t="n">
        <v>370</v>
      </c>
      <c r="W93" s="116" t="n">
        <v>95</v>
      </c>
      <c r="AB93" s="111" t="s">
        <v>402</v>
      </c>
    </row>
    <row r="94" customFormat="false" ht="15" hidden="false" customHeight="false" outlineLevel="0" collapsed="false">
      <c r="R94" s="116"/>
      <c r="S94" s="111" t="s">
        <v>361</v>
      </c>
      <c r="T94" s="116" t="n">
        <v>310</v>
      </c>
      <c r="U94" s="116" t="n">
        <f aca="false">T94/2</f>
        <v>155</v>
      </c>
      <c r="V94" s="116" t="n">
        <v>310</v>
      </c>
      <c r="W94" s="116" t="n">
        <v>95</v>
      </c>
      <c r="AB94" s="111" t="s">
        <v>403</v>
      </c>
    </row>
    <row r="95" customFormat="false" ht="15" hidden="false" customHeight="false" outlineLevel="0" collapsed="false">
      <c r="R95" s="116"/>
      <c r="S95" s="111" t="s">
        <v>404</v>
      </c>
      <c r="T95" s="116" t="n">
        <v>370</v>
      </c>
      <c r="U95" s="116" t="n">
        <f aca="false">T95/2</f>
        <v>185</v>
      </c>
      <c r="V95" s="116" t="n">
        <v>370</v>
      </c>
      <c r="W95" s="116" t="n">
        <v>95</v>
      </c>
      <c r="AB95" s="111" t="s">
        <v>361</v>
      </c>
    </row>
    <row r="96" customFormat="false" ht="15" hidden="false" customHeight="false" outlineLevel="0" collapsed="false">
      <c r="R96" s="116"/>
      <c r="S96" s="111" t="s">
        <v>362</v>
      </c>
      <c r="T96" s="116" t="n">
        <v>310</v>
      </c>
      <c r="U96" s="116" t="n">
        <f aca="false">T96/2</f>
        <v>155</v>
      </c>
      <c r="V96" s="116" t="n">
        <v>310</v>
      </c>
      <c r="W96" s="116" t="n">
        <v>95</v>
      </c>
      <c r="AB96" s="111" t="s">
        <v>404</v>
      </c>
    </row>
    <row r="97" customFormat="false" ht="15" hidden="false" customHeight="false" outlineLevel="0" collapsed="false">
      <c r="R97" s="116"/>
      <c r="S97" s="111" t="s">
        <v>313</v>
      </c>
      <c r="T97" s="116" t="n">
        <v>260</v>
      </c>
      <c r="U97" s="116" t="n">
        <f aca="false">T97/2</f>
        <v>130</v>
      </c>
      <c r="V97" s="116" t="n">
        <v>260</v>
      </c>
      <c r="W97" s="116" t="n">
        <v>95</v>
      </c>
      <c r="AB97" s="111" t="s">
        <v>362</v>
      </c>
    </row>
    <row r="98" customFormat="false" ht="15" hidden="false" customHeight="false" outlineLevel="0" collapsed="false">
      <c r="R98" s="116"/>
      <c r="S98" s="111" t="s">
        <v>405</v>
      </c>
      <c r="T98" s="116" t="n">
        <v>370</v>
      </c>
      <c r="U98" s="116" t="n">
        <f aca="false">T98/2</f>
        <v>185</v>
      </c>
      <c r="V98" s="116" t="n">
        <v>370</v>
      </c>
      <c r="W98" s="116" t="n">
        <v>95</v>
      </c>
      <c r="AB98" s="111" t="s">
        <v>313</v>
      </c>
    </row>
    <row r="99" customFormat="false" ht="15" hidden="false" customHeight="false" outlineLevel="0" collapsed="false">
      <c r="R99" s="116"/>
      <c r="S99" s="111" t="s">
        <v>249</v>
      </c>
      <c r="T99" s="116" t="n">
        <v>180</v>
      </c>
      <c r="U99" s="116" t="n">
        <f aca="false">T99/2</f>
        <v>90</v>
      </c>
      <c r="V99" s="116" t="n">
        <v>180</v>
      </c>
      <c r="W99" s="116" t="n">
        <v>95</v>
      </c>
      <c r="AB99" s="111" t="s">
        <v>405</v>
      </c>
    </row>
    <row r="100" customFormat="false" ht="15" hidden="false" customHeight="false" outlineLevel="0" collapsed="false">
      <c r="R100" s="116"/>
      <c r="S100" s="111" t="s">
        <v>314</v>
      </c>
      <c r="T100" s="116" t="n">
        <v>260</v>
      </c>
      <c r="U100" s="116" t="n">
        <f aca="false">T100/2</f>
        <v>130</v>
      </c>
      <c r="V100" s="116" t="n">
        <v>260</v>
      </c>
      <c r="W100" s="116" t="n">
        <v>95</v>
      </c>
      <c r="AB100" s="111" t="s">
        <v>249</v>
      </c>
    </row>
    <row r="101" customFormat="false" ht="15" hidden="false" customHeight="false" outlineLevel="0" collapsed="false">
      <c r="R101" s="116"/>
      <c r="S101" s="111" t="s">
        <v>363</v>
      </c>
      <c r="T101" s="116" t="n">
        <v>310</v>
      </c>
      <c r="U101" s="116" t="n">
        <f aca="false">T101/2</f>
        <v>155</v>
      </c>
      <c r="V101" s="116" t="n">
        <v>310</v>
      </c>
      <c r="W101" s="116" t="n">
        <v>95</v>
      </c>
      <c r="AB101" s="111" t="s">
        <v>314</v>
      </c>
    </row>
    <row r="102" customFormat="false" ht="15" hidden="false" customHeight="false" outlineLevel="0" collapsed="false">
      <c r="R102" s="116"/>
      <c r="S102" s="111" t="s">
        <v>250</v>
      </c>
      <c r="T102" s="116" t="n">
        <v>180</v>
      </c>
      <c r="U102" s="116" t="n">
        <f aca="false">T102/2</f>
        <v>90</v>
      </c>
      <c r="V102" s="116" t="n">
        <v>180</v>
      </c>
      <c r="W102" s="116" t="n">
        <v>95</v>
      </c>
      <c r="AB102" s="111" t="s">
        <v>363</v>
      </c>
    </row>
    <row r="103" customFormat="false" ht="15" hidden="false" customHeight="false" outlineLevel="0" collapsed="false">
      <c r="R103" s="116"/>
      <c r="S103" s="111" t="s">
        <v>364</v>
      </c>
      <c r="T103" s="116" t="n">
        <v>310</v>
      </c>
      <c r="U103" s="116" t="n">
        <f aca="false">T103/2</f>
        <v>155</v>
      </c>
      <c r="V103" s="116" t="n">
        <v>310</v>
      </c>
      <c r="W103" s="116" t="n">
        <v>95</v>
      </c>
      <c r="AB103" s="111" t="s">
        <v>250</v>
      </c>
    </row>
    <row r="104" customFormat="false" ht="15" hidden="false" customHeight="false" outlineLevel="0" collapsed="false">
      <c r="R104" s="116"/>
      <c r="S104" s="111" t="s">
        <v>315</v>
      </c>
      <c r="T104" s="116" t="n">
        <v>260</v>
      </c>
      <c r="U104" s="116" t="n">
        <f aca="false">T104/2</f>
        <v>130</v>
      </c>
      <c r="V104" s="116" t="n">
        <v>260</v>
      </c>
      <c r="W104" s="116" t="n">
        <v>95</v>
      </c>
      <c r="AB104" s="111" t="s">
        <v>364</v>
      </c>
    </row>
    <row r="105" customFormat="false" ht="15" hidden="false" customHeight="false" outlineLevel="0" collapsed="false">
      <c r="R105" s="116"/>
      <c r="S105" s="111" t="s">
        <v>406</v>
      </c>
      <c r="T105" s="116" t="n">
        <v>370</v>
      </c>
      <c r="U105" s="116" t="n">
        <f aca="false">T105/2</f>
        <v>185</v>
      </c>
      <c r="V105" s="116" t="n">
        <v>370</v>
      </c>
      <c r="W105" s="116" t="n">
        <v>95</v>
      </c>
      <c r="AB105" s="111" t="s">
        <v>315</v>
      </c>
    </row>
    <row r="106" customFormat="false" ht="15" hidden="false" customHeight="false" outlineLevel="0" collapsed="false">
      <c r="R106" s="116"/>
      <c r="S106" s="111" t="s">
        <v>365</v>
      </c>
      <c r="T106" s="116" t="n">
        <v>310</v>
      </c>
      <c r="U106" s="116" t="n">
        <f aca="false">T106/2</f>
        <v>155</v>
      </c>
      <c r="V106" s="116" t="n">
        <v>310</v>
      </c>
      <c r="W106" s="116" t="n">
        <v>95</v>
      </c>
      <c r="AB106" s="111" t="s">
        <v>406</v>
      </c>
    </row>
    <row r="107" customFormat="false" ht="15" hidden="false" customHeight="false" outlineLevel="0" collapsed="false">
      <c r="R107" s="116"/>
      <c r="S107" s="111" t="s">
        <v>407</v>
      </c>
      <c r="T107" s="116" t="n">
        <v>370</v>
      </c>
      <c r="U107" s="116" t="n">
        <f aca="false">T107/2</f>
        <v>185</v>
      </c>
      <c r="V107" s="116" t="n">
        <v>370</v>
      </c>
      <c r="W107" s="116" t="n">
        <v>95</v>
      </c>
      <c r="AB107" s="111" t="s">
        <v>365</v>
      </c>
    </row>
    <row r="108" customFormat="false" ht="15" hidden="false" customHeight="false" outlineLevel="0" collapsed="false">
      <c r="R108" s="116"/>
      <c r="S108" s="111" t="s">
        <v>316</v>
      </c>
      <c r="T108" s="116" t="n">
        <v>260</v>
      </c>
      <c r="U108" s="116" t="n">
        <f aca="false">T108/2</f>
        <v>130</v>
      </c>
      <c r="V108" s="116" t="n">
        <v>260</v>
      </c>
      <c r="W108" s="116" t="n">
        <v>95</v>
      </c>
      <c r="AB108" s="111" t="s">
        <v>407</v>
      </c>
    </row>
    <row r="109" customFormat="false" ht="15" hidden="false" customHeight="false" outlineLevel="0" collapsed="false">
      <c r="R109" s="116"/>
      <c r="S109" s="111" t="s">
        <v>317</v>
      </c>
      <c r="T109" s="116" t="n">
        <v>260</v>
      </c>
      <c r="U109" s="116" t="n">
        <f aca="false">T109/2</f>
        <v>130</v>
      </c>
      <c r="V109" s="116" t="n">
        <v>260</v>
      </c>
      <c r="W109" s="116" t="n">
        <v>95</v>
      </c>
      <c r="AB109" s="111" t="s">
        <v>316</v>
      </c>
    </row>
    <row r="110" customFormat="false" ht="15" hidden="false" customHeight="false" outlineLevel="0" collapsed="false">
      <c r="R110" s="116"/>
      <c r="S110" s="111" t="s">
        <v>251</v>
      </c>
      <c r="T110" s="116" t="n">
        <v>180</v>
      </c>
      <c r="U110" s="116" t="n">
        <f aca="false">T110/2</f>
        <v>90</v>
      </c>
      <c r="V110" s="116" t="n">
        <v>180</v>
      </c>
      <c r="W110" s="116" t="n">
        <v>95</v>
      </c>
      <c r="AB110" s="111" t="s">
        <v>317</v>
      </c>
    </row>
    <row r="111" customFormat="false" ht="15" hidden="false" customHeight="false" outlineLevel="0" collapsed="false">
      <c r="R111" s="116"/>
      <c r="S111" s="111" t="s">
        <v>318</v>
      </c>
      <c r="T111" s="116" t="n">
        <v>260</v>
      </c>
      <c r="U111" s="116" t="n">
        <f aca="false">T111/2</f>
        <v>130</v>
      </c>
      <c r="V111" s="116" t="n">
        <v>260</v>
      </c>
      <c r="W111" s="116" t="n">
        <v>95</v>
      </c>
      <c r="AB111" s="111" t="s">
        <v>251</v>
      </c>
    </row>
    <row r="112" customFormat="false" ht="15" hidden="false" customHeight="false" outlineLevel="0" collapsed="false">
      <c r="R112" s="116"/>
      <c r="S112" s="111" t="s">
        <v>252</v>
      </c>
      <c r="T112" s="116" t="n">
        <v>180</v>
      </c>
      <c r="U112" s="116" t="n">
        <f aca="false">T112/2</f>
        <v>90</v>
      </c>
      <c r="V112" s="116" t="n">
        <v>180</v>
      </c>
      <c r="W112" s="116" t="n">
        <v>95</v>
      </c>
      <c r="AB112" s="111" t="s">
        <v>318</v>
      </c>
    </row>
    <row r="113" customFormat="false" ht="15" hidden="false" customHeight="false" outlineLevel="0" collapsed="false">
      <c r="R113" s="116"/>
      <c r="S113" s="111" t="s">
        <v>366</v>
      </c>
      <c r="T113" s="116" t="n">
        <v>310</v>
      </c>
      <c r="U113" s="116" t="n">
        <f aca="false">T113/2</f>
        <v>155</v>
      </c>
      <c r="V113" s="116" t="n">
        <v>310</v>
      </c>
      <c r="W113" s="116" t="n">
        <v>95</v>
      </c>
      <c r="AB113" s="111" t="s">
        <v>252</v>
      </c>
    </row>
    <row r="114" customFormat="false" ht="15" hidden="false" customHeight="false" outlineLevel="0" collapsed="false">
      <c r="R114" s="116"/>
      <c r="S114" s="111" t="s">
        <v>367</v>
      </c>
      <c r="T114" s="116" t="n">
        <v>310</v>
      </c>
      <c r="U114" s="116" t="n">
        <f aca="false">T114/2</f>
        <v>155</v>
      </c>
      <c r="V114" s="116" t="n">
        <v>310</v>
      </c>
      <c r="W114" s="116" t="n">
        <v>95</v>
      </c>
      <c r="AB114" s="111" t="s">
        <v>366</v>
      </c>
    </row>
    <row r="115" customFormat="false" ht="15" hidden="false" customHeight="false" outlineLevel="0" collapsed="false">
      <c r="R115" s="116"/>
      <c r="S115" s="111" t="s">
        <v>253</v>
      </c>
      <c r="T115" s="116" t="n">
        <v>180</v>
      </c>
      <c r="U115" s="116" t="n">
        <f aca="false">T115/2</f>
        <v>90</v>
      </c>
      <c r="V115" s="116" t="n">
        <v>180</v>
      </c>
      <c r="W115" s="116" t="n">
        <v>95</v>
      </c>
      <c r="AB115" s="111" t="s">
        <v>367</v>
      </c>
    </row>
    <row r="116" customFormat="false" ht="15" hidden="false" customHeight="false" outlineLevel="0" collapsed="false">
      <c r="R116" s="116"/>
      <c r="S116" s="111" t="s">
        <v>368</v>
      </c>
      <c r="T116" s="116" t="n">
        <v>310</v>
      </c>
      <c r="U116" s="116" t="n">
        <f aca="false">T116/2</f>
        <v>155</v>
      </c>
      <c r="V116" s="116" t="n">
        <v>310</v>
      </c>
      <c r="W116" s="116" t="n">
        <v>95</v>
      </c>
      <c r="AB116" s="111" t="s">
        <v>253</v>
      </c>
    </row>
    <row r="117" customFormat="false" ht="15" hidden="false" customHeight="false" outlineLevel="0" collapsed="false">
      <c r="R117" s="116"/>
      <c r="S117" s="111" t="s">
        <v>369</v>
      </c>
      <c r="T117" s="116" t="n">
        <v>310</v>
      </c>
      <c r="U117" s="116" t="n">
        <f aca="false">T117/2</f>
        <v>155</v>
      </c>
      <c r="V117" s="116" t="n">
        <v>310</v>
      </c>
      <c r="W117" s="116" t="n">
        <v>95</v>
      </c>
      <c r="AB117" s="111" t="s">
        <v>368</v>
      </c>
    </row>
    <row r="118" customFormat="false" ht="15" hidden="false" customHeight="false" outlineLevel="0" collapsed="false">
      <c r="R118" s="116"/>
      <c r="S118" s="111" t="s">
        <v>370</v>
      </c>
      <c r="T118" s="116" t="n">
        <v>310</v>
      </c>
      <c r="U118" s="116" t="n">
        <f aca="false">T118/2</f>
        <v>155</v>
      </c>
      <c r="V118" s="116" t="n">
        <v>310</v>
      </c>
      <c r="W118" s="116" t="n">
        <v>95</v>
      </c>
      <c r="AB118" s="111" t="s">
        <v>369</v>
      </c>
    </row>
    <row r="119" customFormat="false" ht="15" hidden="false" customHeight="false" outlineLevel="0" collapsed="false">
      <c r="R119" s="116"/>
      <c r="S119" s="111" t="s">
        <v>319</v>
      </c>
      <c r="T119" s="116" t="n">
        <v>260</v>
      </c>
      <c r="U119" s="116" t="n">
        <f aca="false">T119/2</f>
        <v>130</v>
      </c>
      <c r="V119" s="116" t="n">
        <v>260</v>
      </c>
      <c r="W119" s="116" t="n">
        <v>95</v>
      </c>
      <c r="AB119" s="111" t="s">
        <v>370</v>
      </c>
    </row>
    <row r="120" customFormat="false" ht="15" hidden="false" customHeight="false" outlineLevel="0" collapsed="false">
      <c r="R120" s="116"/>
      <c r="S120" s="111" t="s">
        <v>320</v>
      </c>
      <c r="T120" s="116" t="n">
        <v>260</v>
      </c>
      <c r="U120" s="116" t="n">
        <f aca="false">T120/2</f>
        <v>130</v>
      </c>
      <c r="V120" s="116" t="n">
        <v>260</v>
      </c>
      <c r="W120" s="116" t="n">
        <v>95</v>
      </c>
      <c r="AB120" s="111" t="s">
        <v>319</v>
      </c>
    </row>
    <row r="121" customFormat="false" ht="15" hidden="false" customHeight="false" outlineLevel="0" collapsed="false">
      <c r="R121" s="116"/>
      <c r="S121" s="111" t="s">
        <v>321</v>
      </c>
      <c r="T121" s="116" t="n">
        <v>260</v>
      </c>
      <c r="U121" s="116" t="n">
        <f aca="false">T121/2</f>
        <v>130</v>
      </c>
      <c r="V121" s="116" t="n">
        <v>260</v>
      </c>
      <c r="W121" s="116" t="n">
        <v>95</v>
      </c>
      <c r="AB121" s="111" t="s">
        <v>320</v>
      </c>
    </row>
    <row r="122" customFormat="false" ht="15" hidden="false" customHeight="false" outlineLevel="0" collapsed="false">
      <c r="R122" s="116"/>
      <c r="S122" s="111" t="s">
        <v>408</v>
      </c>
      <c r="T122" s="116" t="n">
        <v>370</v>
      </c>
      <c r="U122" s="116" t="n">
        <f aca="false">T122/2</f>
        <v>185</v>
      </c>
      <c r="V122" s="116" t="n">
        <v>370</v>
      </c>
      <c r="W122" s="116" t="n">
        <v>95</v>
      </c>
      <c r="AB122" s="111" t="s">
        <v>321</v>
      </c>
    </row>
    <row r="123" customFormat="false" ht="15" hidden="false" customHeight="false" outlineLevel="0" collapsed="false">
      <c r="R123" s="116"/>
      <c r="S123" s="111" t="s">
        <v>254</v>
      </c>
      <c r="T123" s="116" t="n">
        <v>180</v>
      </c>
      <c r="U123" s="116" t="n">
        <f aca="false">T123/2</f>
        <v>90</v>
      </c>
      <c r="V123" s="116" t="n">
        <v>180</v>
      </c>
      <c r="W123" s="116" t="n">
        <v>95</v>
      </c>
      <c r="AB123" s="111" t="s">
        <v>408</v>
      </c>
    </row>
    <row r="124" customFormat="false" ht="15" hidden="false" customHeight="false" outlineLevel="0" collapsed="false">
      <c r="R124" s="116"/>
      <c r="S124" s="111" t="s">
        <v>409</v>
      </c>
      <c r="T124" s="116" t="n">
        <v>370</v>
      </c>
      <c r="U124" s="116" t="n">
        <f aca="false">T124/2</f>
        <v>185</v>
      </c>
      <c r="V124" s="116" t="n">
        <v>370</v>
      </c>
      <c r="W124" s="116" t="n">
        <v>95</v>
      </c>
      <c r="AB124" s="111" t="s">
        <v>254</v>
      </c>
    </row>
    <row r="125" customFormat="false" ht="15" hidden="false" customHeight="false" outlineLevel="0" collapsed="false">
      <c r="R125" s="116"/>
      <c r="S125" s="111" t="s">
        <v>255</v>
      </c>
      <c r="T125" s="116" t="n">
        <v>180</v>
      </c>
      <c r="U125" s="116" t="n">
        <f aca="false">T125/2</f>
        <v>90</v>
      </c>
      <c r="V125" s="116" t="n">
        <v>180</v>
      </c>
      <c r="W125" s="116" t="n">
        <v>95</v>
      </c>
      <c r="AB125" s="111" t="s">
        <v>409</v>
      </c>
    </row>
    <row r="126" customFormat="false" ht="15" hidden="false" customHeight="false" outlineLevel="0" collapsed="false">
      <c r="R126" s="116"/>
      <c r="S126" s="111" t="s">
        <v>256</v>
      </c>
      <c r="T126" s="116" t="n">
        <v>180</v>
      </c>
      <c r="U126" s="116" t="n">
        <f aca="false">T126/2</f>
        <v>90</v>
      </c>
      <c r="V126" s="116" t="n">
        <v>180</v>
      </c>
      <c r="W126" s="116" t="n">
        <v>95</v>
      </c>
      <c r="AB126" s="111" t="s">
        <v>255</v>
      </c>
    </row>
    <row r="127" customFormat="false" ht="15" hidden="false" customHeight="false" outlineLevel="0" collapsed="false">
      <c r="R127" s="116"/>
      <c r="S127" s="111" t="s">
        <v>257</v>
      </c>
      <c r="T127" s="116" t="n">
        <v>180</v>
      </c>
      <c r="U127" s="116" t="n">
        <f aca="false">T127/2</f>
        <v>90</v>
      </c>
      <c r="V127" s="116" t="n">
        <v>180</v>
      </c>
      <c r="W127" s="116" t="n">
        <v>95</v>
      </c>
      <c r="AB127" s="111" t="s">
        <v>256</v>
      </c>
    </row>
    <row r="128" customFormat="false" ht="15" hidden="false" customHeight="false" outlineLevel="0" collapsed="false">
      <c r="R128" s="116"/>
      <c r="S128" s="111" t="s">
        <v>258</v>
      </c>
      <c r="T128" s="116" t="n">
        <v>180</v>
      </c>
      <c r="U128" s="116" t="n">
        <f aca="false">T128/2</f>
        <v>90</v>
      </c>
      <c r="V128" s="116" t="n">
        <v>180</v>
      </c>
      <c r="W128" s="116" t="n">
        <v>95</v>
      </c>
      <c r="AB128" s="111" t="s">
        <v>257</v>
      </c>
    </row>
    <row r="129" customFormat="false" ht="15" hidden="false" customHeight="false" outlineLevel="0" collapsed="false">
      <c r="R129" s="116"/>
      <c r="S129" s="111" t="s">
        <v>259</v>
      </c>
      <c r="T129" s="116" t="n">
        <v>180</v>
      </c>
      <c r="U129" s="116" t="n">
        <f aca="false">T129/2</f>
        <v>90</v>
      </c>
      <c r="V129" s="116" t="n">
        <v>180</v>
      </c>
      <c r="W129" s="116" t="n">
        <v>95</v>
      </c>
      <c r="AB129" s="111" t="s">
        <v>258</v>
      </c>
    </row>
    <row r="130" customFormat="false" ht="15" hidden="false" customHeight="false" outlineLevel="0" collapsed="false">
      <c r="R130" s="116"/>
      <c r="S130" s="111" t="s">
        <v>322</v>
      </c>
      <c r="T130" s="116" t="n">
        <v>260</v>
      </c>
      <c r="U130" s="116" t="n">
        <f aca="false">T130/2</f>
        <v>130</v>
      </c>
      <c r="V130" s="116" t="n">
        <v>260</v>
      </c>
      <c r="W130" s="116" t="n">
        <v>95</v>
      </c>
      <c r="AB130" s="111" t="s">
        <v>259</v>
      </c>
    </row>
    <row r="131" customFormat="false" ht="15" hidden="false" customHeight="false" outlineLevel="0" collapsed="false">
      <c r="R131" s="116"/>
      <c r="S131" s="111" t="s">
        <v>323</v>
      </c>
      <c r="T131" s="116" t="n">
        <v>260</v>
      </c>
      <c r="U131" s="116" t="n">
        <f aca="false">T131/2</f>
        <v>130</v>
      </c>
      <c r="V131" s="116" t="n">
        <v>260</v>
      </c>
      <c r="W131" s="116" t="n">
        <v>95</v>
      </c>
      <c r="AB131" s="111" t="s">
        <v>322</v>
      </c>
    </row>
    <row r="132" customFormat="false" ht="15" hidden="false" customHeight="false" outlineLevel="0" collapsed="false">
      <c r="R132" s="116"/>
      <c r="S132" s="111" t="s">
        <v>410</v>
      </c>
      <c r="T132" s="116" t="n">
        <v>370</v>
      </c>
      <c r="U132" s="116" t="n">
        <f aca="false">T132/2</f>
        <v>185</v>
      </c>
      <c r="V132" s="116" t="n">
        <v>370</v>
      </c>
      <c r="W132" s="116" t="n">
        <v>95</v>
      </c>
      <c r="AB132" s="111" t="s">
        <v>323</v>
      </c>
    </row>
    <row r="133" customFormat="false" ht="15" hidden="false" customHeight="false" outlineLevel="0" collapsed="false">
      <c r="R133" s="116"/>
      <c r="S133" s="111" t="s">
        <v>324</v>
      </c>
      <c r="T133" s="116" t="n">
        <v>260</v>
      </c>
      <c r="U133" s="116" t="n">
        <f aca="false">T133/2</f>
        <v>130</v>
      </c>
      <c r="V133" s="116" t="n">
        <v>260</v>
      </c>
      <c r="W133" s="116" t="n">
        <v>95</v>
      </c>
      <c r="AB133" s="111" t="s">
        <v>410</v>
      </c>
    </row>
    <row r="134" customFormat="false" ht="15" hidden="false" customHeight="false" outlineLevel="0" collapsed="false">
      <c r="R134" s="116"/>
      <c r="S134" s="111" t="s">
        <v>411</v>
      </c>
      <c r="T134" s="116" t="n">
        <v>370</v>
      </c>
      <c r="U134" s="116" t="n">
        <f aca="false">T134/2</f>
        <v>185</v>
      </c>
      <c r="V134" s="116" t="n">
        <v>370</v>
      </c>
      <c r="W134" s="116" t="n">
        <v>95</v>
      </c>
      <c r="AB134" s="111" t="s">
        <v>324</v>
      </c>
    </row>
    <row r="135" customFormat="false" ht="15" hidden="false" customHeight="false" outlineLevel="0" collapsed="false">
      <c r="R135" s="116"/>
      <c r="S135" s="111" t="s">
        <v>412</v>
      </c>
      <c r="T135" s="116" t="n">
        <v>370</v>
      </c>
      <c r="U135" s="116" t="n">
        <f aca="false">T135/2</f>
        <v>185</v>
      </c>
      <c r="V135" s="116" t="n">
        <v>370</v>
      </c>
      <c r="W135" s="116" t="n">
        <v>95</v>
      </c>
      <c r="AB135" s="111" t="s">
        <v>411</v>
      </c>
    </row>
    <row r="136" customFormat="false" ht="15" hidden="false" customHeight="false" outlineLevel="0" collapsed="false">
      <c r="R136" s="116"/>
      <c r="S136" s="111" t="s">
        <v>325</v>
      </c>
      <c r="T136" s="116" t="n">
        <v>260</v>
      </c>
      <c r="U136" s="116" t="n">
        <f aca="false">T136/2</f>
        <v>130</v>
      </c>
      <c r="V136" s="116" t="n">
        <v>260</v>
      </c>
      <c r="W136" s="116" t="n">
        <v>95</v>
      </c>
      <c r="AB136" s="111" t="s">
        <v>412</v>
      </c>
    </row>
    <row r="137" customFormat="false" ht="15" hidden="false" customHeight="false" outlineLevel="0" collapsed="false">
      <c r="R137" s="116"/>
      <c r="S137" s="111" t="s">
        <v>260</v>
      </c>
      <c r="T137" s="116" t="n">
        <v>180</v>
      </c>
      <c r="U137" s="116" t="n">
        <f aca="false">T137/2</f>
        <v>90</v>
      </c>
      <c r="V137" s="116" t="n">
        <v>180</v>
      </c>
      <c r="W137" s="116" t="n">
        <v>95</v>
      </c>
      <c r="AB137" s="111" t="s">
        <v>325</v>
      </c>
    </row>
    <row r="138" customFormat="false" ht="15" hidden="false" customHeight="false" outlineLevel="0" collapsed="false">
      <c r="R138" s="116"/>
      <c r="S138" s="111" t="s">
        <v>326</v>
      </c>
      <c r="T138" s="116" t="n">
        <v>260</v>
      </c>
      <c r="U138" s="116" t="n">
        <f aca="false">T138/2</f>
        <v>130</v>
      </c>
      <c r="V138" s="116" t="n">
        <v>260</v>
      </c>
      <c r="W138" s="116" t="n">
        <v>95</v>
      </c>
      <c r="AB138" s="111" t="s">
        <v>260</v>
      </c>
    </row>
    <row r="139" customFormat="false" ht="15" hidden="false" customHeight="false" outlineLevel="0" collapsed="false">
      <c r="R139" s="116"/>
      <c r="S139" s="111" t="s">
        <v>327</v>
      </c>
      <c r="T139" s="116" t="n">
        <v>260</v>
      </c>
      <c r="U139" s="116" t="n">
        <f aca="false">T139/2</f>
        <v>130</v>
      </c>
      <c r="V139" s="116" t="n">
        <v>260</v>
      </c>
      <c r="W139" s="116" t="n">
        <v>95</v>
      </c>
      <c r="AB139" s="111" t="s">
        <v>326</v>
      </c>
    </row>
    <row r="140" customFormat="false" ht="15" hidden="false" customHeight="false" outlineLevel="0" collapsed="false">
      <c r="R140" s="116"/>
      <c r="S140" s="111" t="s">
        <v>261</v>
      </c>
      <c r="T140" s="116" t="n">
        <v>180</v>
      </c>
      <c r="U140" s="116" t="n">
        <f aca="false">T140/2</f>
        <v>90</v>
      </c>
      <c r="V140" s="116" t="n">
        <v>180</v>
      </c>
      <c r="W140" s="116" t="n">
        <v>95</v>
      </c>
      <c r="AB140" s="111" t="s">
        <v>327</v>
      </c>
    </row>
    <row r="141" customFormat="false" ht="15" hidden="false" customHeight="false" outlineLevel="0" collapsed="false">
      <c r="R141" s="116"/>
      <c r="S141" s="111" t="s">
        <v>328</v>
      </c>
      <c r="T141" s="116" t="n">
        <v>260</v>
      </c>
      <c r="U141" s="116" t="n">
        <f aca="false">T141/2</f>
        <v>130</v>
      </c>
      <c r="V141" s="116" t="n">
        <v>260</v>
      </c>
      <c r="W141" s="116" t="n">
        <v>95</v>
      </c>
      <c r="AB141" s="111" t="s">
        <v>261</v>
      </c>
    </row>
    <row r="142" customFormat="false" ht="15" hidden="false" customHeight="false" outlineLevel="0" collapsed="false">
      <c r="R142" s="116"/>
      <c r="S142" s="111" t="s">
        <v>329</v>
      </c>
      <c r="T142" s="116" t="n">
        <v>260</v>
      </c>
      <c r="U142" s="116" t="n">
        <f aca="false">T142/2</f>
        <v>130</v>
      </c>
      <c r="V142" s="116" t="n">
        <v>260</v>
      </c>
      <c r="W142" s="116" t="n">
        <v>95</v>
      </c>
      <c r="AB142" s="111" t="s">
        <v>328</v>
      </c>
    </row>
    <row r="143" customFormat="false" ht="15" hidden="false" customHeight="false" outlineLevel="0" collapsed="false">
      <c r="R143" s="116"/>
      <c r="S143" s="111" t="s">
        <v>413</v>
      </c>
      <c r="T143" s="116" t="n">
        <v>370</v>
      </c>
      <c r="U143" s="116" t="n">
        <f aca="false">T143/2</f>
        <v>185</v>
      </c>
      <c r="V143" s="116" t="n">
        <v>370</v>
      </c>
      <c r="W143" s="116" t="n">
        <v>95</v>
      </c>
      <c r="AB143" s="111" t="s">
        <v>329</v>
      </c>
    </row>
    <row r="144" customFormat="false" ht="15" hidden="false" customHeight="false" outlineLevel="0" collapsed="false">
      <c r="R144" s="116"/>
      <c r="S144" s="111" t="s">
        <v>330</v>
      </c>
      <c r="T144" s="116" t="n">
        <v>260</v>
      </c>
      <c r="U144" s="116" t="n">
        <f aca="false">T144/2</f>
        <v>130</v>
      </c>
      <c r="V144" s="116" t="n">
        <v>260</v>
      </c>
      <c r="W144" s="116" t="n">
        <v>95</v>
      </c>
      <c r="AB144" s="111" t="s">
        <v>413</v>
      </c>
    </row>
    <row r="145" customFormat="false" ht="15" hidden="false" customHeight="false" outlineLevel="0" collapsed="false">
      <c r="R145" s="116"/>
      <c r="S145" s="111" t="s">
        <v>414</v>
      </c>
      <c r="T145" s="116" t="n">
        <v>370</v>
      </c>
      <c r="U145" s="116" t="n">
        <f aca="false">T145/2</f>
        <v>185</v>
      </c>
      <c r="V145" s="116" t="n">
        <v>370</v>
      </c>
      <c r="W145" s="116" t="n">
        <v>95</v>
      </c>
      <c r="AB145" s="111" t="s">
        <v>330</v>
      </c>
    </row>
    <row r="146" customFormat="false" ht="15" hidden="false" customHeight="false" outlineLevel="0" collapsed="false">
      <c r="R146" s="116"/>
      <c r="S146" s="111" t="s">
        <v>262</v>
      </c>
      <c r="T146" s="116" t="n">
        <v>180</v>
      </c>
      <c r="U146" s="116" t="n">
        <f aca="false">T146/2</f>
        <v>90</v>
      </c>
      <c r="V146" s="116" t="n">
        <v>180</v>
      </c>
      <c r="W146" s="116" t="n">
        <v>95</v>
      </c>
      <c r="AB146" s="111" t="s">
        <v>414</v>
      </c>
    </row>
    <row r="147" customFormat="false" ht="15" hidden="false" customHeight="false" outlineLevel="0" collapsed="false">
      <c r="R147" s="116"/>
      <c r="S147" s="111" t="s">
        <v>371</v>
      </c>
      <c r="T147" s="116" t="n">
        <v>310</v>
      </c>
      <c r="U147" s="116" t="n">
        <f aca="false">T147/2</f>
        <v>155</v>
      </c>
      <c r="V147" s="116" t="n">
        <v>310</v>
      </c>
      <c r="W147" s="116" t="n">
        <v>95</v>
      </c>
      <c r="AB147" s="111" t="s">
        <v>262</v>
      </c>
    </row>
    <row r="148" customFormat="false" ht="15" hidden="false" customHeight="false" outlineLevel="0" collapsed="false">
      <c r="R148" s="116"/>
      <c r="S148" s="111" t="s">
        <v>331</v>
      </c>
      <c r="T148" s="116" t="n">
        <v>260</v>
      </c>
      <c r="U148" s="116" t="n">
        <f aca="false">T148/2</f>
        <v>130</v>
      </c>
      <c r="V148" s="116" t="n">
        <v>260</v>
      </c>
      <c r="W148" s="116" t="n">
        <v>95</v>
      </c>
      <c r="AB148" s="111" t="s">
        <v>371</v>
      </c>
    </row>
    <row r="149" customFormat="false" ht="15" hidden="false" customHeight="false" outlineLevel="0" collapsed="false">
      <c r="R149" s="116"/>
      <c r="S149" s="111" t="s">
        <v>332</v>
      </c>
      <c r="T149" s="116" t="n">
        <v>260</v>
      </c>
      <c r="U149" s="116" t="n">
        <f aca="false">T149/2</f>
        <v>130</v>
      </c>
      <c r="V149" s="116" t="n">
        <v>260</v>
      </c>
      <c r="W149" s="116" t="n">
        <v>95</v>
      </c>
      <c r="AB149" s="111" t="s">
        <v>331</v>
      </c>
    </row>
    <row r="150" customFormat="false" ht="15" hidden="false" customHeight="false" outlineLevel="0" collapsed="false">
      <c r="R150" s="116"/>
      <c r="S150" s="111" t="s">
        <v>263</v>
      </c>
      <c r="T150" s="116" t="n">
        <v>180</v>
      </c>
      <c r="U150" s="116" t="n">
        <f aca="false">T150/2</f>
        <v>90</v>
      </c>
      <c r="V150" s="116" t="n">
        <v>180</v>
      </c>
      <c r="W150" s="116" t="n">
        <v>95</v>
      </c>
      <c r="AB150" s="111" t="s">
        <v>332</v>
      </c>
    </row>
    <row r="151" customFormat="false" ht="15" hidden="false" customHeight="false" outlineLevel="0" collapsed="false">
      <c r="R151" s="116"/>
      <c r="S151" s="111" t="s">
        <v>415</v>
      </c>
      <c r="T151" s="116" t="n">
        <v>370</v>
      </c>
      <c r="U151" s="116" t="n">
        <f aca="false">T151/2</f>
        <v>185</v>
      </c>
      <c r="V151" s="116" t="n">
        <v>370</v>
      </c>
      <c r="W151" s="116" t="n">
        <v>95</v>
      </c>
      <c r="AB151" s="111" t="s">
        <v>263</v>
      </c>
    </row>
    <row r="152" customFormat="false" ht="15" hidden="false" customHeight="false" outlineLevel="0" collapsed="false">
      <c r="R152" s="116"/>
      <c r="S152" s="111" t="s">
        <v>372</v>
      </c>
      <c r="T152" s="116" t="n">
        <v>310</v>
      </c>
      <c r="U152" s="116" t="n">
        <f aca="false">T152/2</f>
        <v>155</v>
      </c>
      <c r="V152" s="116" t="n">
        <v>310</v>
      </c>
      <c r="W152" s="116" t="n">
        <v>95</v>
      </c>
      <c r="AB152" s="111" t="s">
        <v>415</v>
      </c>
    </row>
    <row r="153" customFormat="false" ht="15" hidden="false" customHeight="false" outlineLevel="0" collapsed="false">
      <c r="R153" s="116"/>
      <c r="S153" s="111" t="s">
        <v>264</v>
      </c>
      <c r="T153" s="116" t="n">
        <v>180</v>
      </c>
      <c r="U153" s="116" t="n">
        <f aca="false">T153/2</f>
        <v>90</v>
      </c>
      <c r="V153" s="116" t="n">
        <v>180</v>
      </c>
      <c r="W153" s="116" t="n">
        <v>95</v>
      </c>
      <c r="AB153" s="111" t="s">
        <v>372</v>
      </c>
    </row>
    <row r="154" customFormat="false" ht="15" hidden="false" customHeight="false" outlineLevel="0" collapsed="false">
      <c r="R154" s="116"/>
      <c r="S154" s="111" t="s">
        <v>333</v>
      </c>
      <c r="T154" s="116" t="n">
        <v>260</v>
      </c>
      <c r="U154" s="116" t="n">
        <f aca="false">T154/2</f>
        <v>130</v>
      </c>
      <c r="V154" s="116" t="n">
        <v>260</v>
      </c>
      <c r="W154" s="116" t="n">
        <v>95</v>
      </c>
      <c r="AB154" s="111" t="s">
        <v>264</v>
      </c>
    </row>
    <row r="155" customFormat="false" ht="15" hidden="false" customHeight="false" outlineLevel="0" collapsed="false">
      <c r="R155" s="116"/>
      <c r="S155" s="111" t="s">
        <v>334</v>
      </c>
      <c r="T155" s="116" t="n">
        <v>260</v>
      </c>
      <c r="U155" s="116" t="n">
        <f aca="false">T155/2</f>
        <v>130</v>
      </c>
      <c r="V155" s="116" t="n">
        <v>260</v>
      </c>
      <c r="W155" s="116" t="n">
        <v>95</v>
      </c>
      <c r="AB155" s="111" t="s">
        <v>333</v>
      </c>
    </row>
    <row r="156" customFormat="false" ht="15" hidden="false" customHeight="false" outlineLevel="0" collapsed="false">
      <c r="R156" s="116"/>
      <c r="S156" s="111" t="s">
        <v>373</v>
      </c>
      <c r="T156" s="116" t="n">
        <v>310</v>
      </c>
      <c r="U156" s="116" t="n">
        <f aca="false">T156/2</f>
        <v>155</v>
      </c>
      <c r="V156" s="116" t="n">
        <v>310</v>
      </c>
      <c r="W156" s="116" t="n">
        <v>95</v>
      </c>
      <c r="AB156" s="111" t="s">
        <v>334</v>
      </c>
    </row>
    <row r="157" customFormat="false" ht="15" hidden="false" customHeight="false" outlineLevel="0" collapsed="false">
      <c r="R157" s="116"/>
      <c r="S157" s="111" t="s">
        <v>265</v>
      </c>
      <c r="T157" s="116" t="n">
        <v>180</v>
      </c>
      <c r="U157" s="116" t="n">
        <f aca="false">T157/2</f>
        <v>90</v>
      </c>
      <c r="V157" s="116" t="n">
        <v>180</v>
      </c>
      <c r="W157" s="116" t="n">
        <v>95</v>
      </c>
      <c r="AB157" s="111" t="s">
        <v>373</v>
      </c>
    </row>
    <row r="158" customFormat="false" ht="15" hidden="false" customHeight="false" outlineLevel="0" collapsed="false">
      <c r="R158" s="116"/>
      <c r="S158" s="111" t="s">
        <v>266</v>
      </c>
      <c r="T158" s="116" t="n">
        <v>180</v>
      </c>
      <c r="U158" s="116" t="n">
        <f aca="false">T158/2</f>
        <v>90</v>
      </c>
      <c r="V158" s="116" t="n">
        <v>180</v>
      </c>
      <c r="W158" s="116" t="n">
        <v>95</v>
      </c>
      <c r="AB158" s="111" t="s">
        <v>265</v>
      </c>
    </row>
    <row r="159" customFormat="false" ht="15" hidden="false" customHeight="false" outlineLevel="0" collapsed="false">
      <c r="R159" s="116"/>
      <c r="S159" s="111" t="s">
        <v>374</v>
      </c>
      <c r="T159" s="116" t="n">
        <v>310</v>
      </c>
      <c r="U159" s="116" t="n">
        <f aca="false">T159/2</f>
        <v>155</v>
      </c>
      <c r="V159" s="116" t="n">
        <v>310</v>
      </c>
      <c r="W159" s="116" t="n">
        <v>95</v>
      </c>
      <c r="AB159" s="111" t="s">
        <v>266</v>
      </c>
    </row>
    <row r="160" customFormat="false" ht="15" hidden="false" customHeight="false" outlineLevel="0" collapsed="false">
      <c r="R160" s="116"/>
      <c r="S160" s="111" t="s">
        <v>375</v>
      </c>
      <c r="T160" s="116" t="n">
        <v>310</v>
      </c>
      <c r="U160" s="116" t="n">
        <f aca="false">T160/2</f>
        <v>155</v>
      </c>
      <c r="V160" s="116" t="n">
        <v>310</v>
      </c>
      <c r="W160" s="116" t="n">
        <v>95</v>
      </c>
      <c r="AB160" s="111" t="s">
        <v>374</v>
      </c>
    </row>
    <row r="161" customFormat="false" ht="15" hidden="false" customHeight="false" outlineLevel="0" collapsed="false">
      <c r="R161" s="116"/>
      <c r="S161" s="111" t="s">
        <v>376</v>
      </c>
      <c r="T161" s="116" t="n">
        <v>310</v>
      </c>
      <c r="U161" s="116" t="n">
        <f aca="false">T161/2</f>
        <v>155</v>
      </c>
      <c r="V161" s="116" t="n">
        <v>310</v>
      </c>
      <c r="W161" s="116" t="n">
        <v>95</v>
      </c>
      <c r="AB161" s="111" t="s">
        <v>375</v>
      </c>
    </row>
    <row r="162" customFormat="false" ht="15" hidden="false" customHeight="false" outlineLevel="0" collapsed="false">
      <c r="R162" s="116"/>
      <c r="S162" s="111" t="s">
        <v>335</v>
      </c>
      <c r="T162" s="116" t="n">
        <v>260</v>
      </c>
      <c r="U162" s="116" t="n">
        <f aca="false">T162/2</f>
        <v>130</v>
      </c>
      <c r="V162" s="116" t="n">
        <v>260</v>
      </c>
      <c r="W162" s="116" t="n">
        <v>95</v>
      </c>
      <c r="AB162" s="111" t="s">
        <v>376</v>
      </c>
    </row>
    <row r="163" customFormat="false" ht="15" hidden="false" customHeight="false" outlineLevel="0" collapsed="false">
      <c r="R163" s="116"/>
      <c r="S163" s="111" t="s">
        <v>377</v>
      </c>
      <c r="T163" s="116" t="n">
        <v>310</v>
      </c>
      <c r="U163" s="116" t="n">
        <f aca="false">T163/2</f>
        <v>155</v>
      </c>
      <c r="V163" s="116" t="n">
        <v>310</v>
      </c>
      <c r="W163" s="116" t="n">
        <v>95</v>
      </c>
      <c r="AB163" s="111" t="s">
        <v>335</v>
      </c>
    </row>
    <row r="164" customFormat="false" ht="15" hidden="false" customHeight="false" outlineLevel="0" collapsed="false">
      <c r="R164" s="116"/>
      <c r="S164" s="111" t="s">
        <v>416</v>
      </c>
      <c r="T164" s="116" t="n">
        <v>370</v>
      </c>
      <c r="U164" s="116" t="n">
        <f aca="false">T164/2</f>
        <v>185</v>
      </c>
      <c r="V164" s="116" t="n">
        <v>370</v>
      </c>
      <c r="W164" s="116" t="n">
        <v>95</v>
      </c>
      <c r="AB164" s="111" t="s">
        <v>377</v>
      </c>
    </row>
    <row r="165" customFormat="false" ht="15" hidden="false" customHeight="false" outlineLevel="0" collapsed="false">
      <c r="R165" s="116"/>
      <c r="S165" s="111" t="s">
        <v>336</v>
      </c>
      <c r="T165" s="116" t="n">
        <v>260</v>
      </c>
      <c r="U165" s="116" t="n">
        <f aca="false">T165/2</f>
        <v>130</v>
      </c>
      <c r="V165" s="116" t="n">
        <v>260</v>
      </c>
      <c r="W165" s="116" t="n">
        <v>95</v>
      </c>
      <c r="AB165" s="111" t="s">
        <v>416</v>
      </c>
    </row>
    <row r="166" customFormat="false" ht="15" hidden="false" customHeight="false" outlineLevel="0" collapsed="false">
      <c r="R166" s="116"/>
      <c r="S166" s="111" t="s">
        <v>267</v>
      </c>
      <c r="T166" s="116" t="n">
        <v>180</v>
      </c>
      <c r="U166" s="116" t="n">
        <f aca="false">T166/2</f>
        <v>90</v>
      </c>
      <c r="V166" s="116" t="n">
        <v>180</v>
      </c>
      <c r="W166" s="116" t="n">
        <v>95</v>
      </c>
      <c r="AB166" s="111" t="s">
        <v>336</v>
      </c>
    </row>
    <row r="167" customFormat="false" ht="15" hidden="false" customHeight="false" outlineLevel="0" collapsed="false">
      <c r="R167" s="116"/>
      <c r="S167" s="111" t="s">
        <v>417</v>
      </c>
      <c r="T167" s="116" t="n">
        <v>370</v>
      </c>
      <c r="U167" s="116" t="n">
        <f aca="false">T167/2</f>
        <v>185</v>
      </c>
      <c r="V167" s="116" t="n">
        <v>370</v>
      </c>
      <c r="W167" s="116" t="n">
        <v>95</v>
      </c>
      <c r="AB167" s="111" t="s">
        <v>267</v>
      </c>
    </row>
    <row r="168" customFormat="false" ht="15" hidden="false" customHeight="false" outlineLevel="0" collapsed="false">
      <c r="R168" s="116"/>
      <c r="S168" s="111" t="s">
        <v>268</v>
      </c>
      <c r="T168" s="116" t="n">
        <v>180</v>
      </c>
      <c r="U168" s="116" t="n">
        <f aca="false">T168/2</f>
        <v>90</v>
      </c>
      <c r="V168" s="116" t="n">
        <v>180</v>
      </c>
      <c r="W168" s="116" t="n">
        <v>95</v>
      </c>
      <c r="AB168" s="111" t="s">
        <v>417</v>
      </c>
    </row>
    <row r="169" customFormat="false" ht="15" hidden="false" customHeight="false" outlineLevel="0" collapsed="false">
      <c r="R169" s="116"/>
      <c r="S169" s="111" t="s">
        <v>269</v>
      </c>
      <c r="T169" s="116" t="n">
        <v>180</v>
      </c>
      <c r="U169" s="116" t="n">
        <f aca="false">T169/2</f>
        <v>90</v>
      </c>
      <c r="V169" s="116" t="n">
        <v>180</v>
      </c>
      <c r="W169" s="116" t="n">
        <v>95</v>
      </c>
      <c r="AB169" s="111" t="s">
        <v>268</v>
      </c>
    </row>
    <row r="170" customFormat="false" ht="15" hidden="false" customHeight="false" outlineLevel="0" collapsed="false">
      <c r="R170" s="116"/>
      <c r="S170" s="111" t="s">
        <v>270</v>
      </c>
      <c r="T170" s="116" t="n">
        <v>180</v>
      </c>
      <c r="U170" s="116" t="n">
        <f aca="false">T170/2</f>
        <v>90</v>
      </c>
      <c r="V170" s="116" t="n">
        <v>180</v>
      </c>
      <c r="W170" s="116" t="n">
        <v>95</v>
      </c>
      <c r="AB170" s="111" t="s">
        <v>269</v>
      </c>
    </row>
    <row r="171" customFormat="false" ht="15" hidden="false" customHeight="false" outlineLevel="0" collapsed="false">
      <c r="R171" s="116"/>
      <c r="S171" s="111" t="s">
        <v>418</v>
      </c>
      <c r="T171" s="116" t="n">
        <v>370</v>
      </c>
      <c r="U171" s="116" t="n">
        <f aca="false">T171/2</f>
        <v>185</v>
      </c>
      <c r="V171" s="116" t="n">
        <v>370</v>
      </c>
      <c r="W171" s="116" t="n">
        <v>95</v>
      </c>
      <c r="AB171" s="111" t="s">
        <v>270</v>
      </c>
    </row>
    <row r="172" customFormat="false" ht="15" hidden="false" customHeight="false" outlineLevel="0" collapsed="false">
      <c r="R172" s="116"/>
      <c r="S172" s="111" t="s">
        <v>337</v>
      </c>
      <c r="T172" s="116" t="n">
        <v>260</v>
      </c>
      <c r="U172" s="116" t="n">
        <f aca="false">T172/2</f>
        <v>130</v>
      </c>
      <c r="V172" s="116" t="n">
        <v>260</v>
      </c>
      <c r="W172" s="116" t="n">
        <v>95</v>
      </c>
      <c r="AB172" s="111" t="s">
        <v>418</v>
      </c>
    </row>
    <row r="173" customFormat="false" ht="15" hidden="false" customHeight="false" outlineLevel="0" collapsed="false">
      <c r="R173" s="116"/>
      <c r="S173" s="111" t="s">
        <v>419</v>
      </c>
      <c r="T173" s="116" t="n">
        <v>370</v>
      </c>
      <c r="U173" s="116" t="n">
        <f aca="false">T173/2</f>
        <v>185</v>
      </c>
      <c r="V173" s="116" t="n">
        <v>370</v>
      </c>
      <c r="W173" s="116" t="n">
        <v>95</v>
      </c>
      <c r="AB173" s="111" t="s">
        <v>337</v>
      </c>
    </row>
    <row r="174" customFormat="false" ht="15" hidden="false" customHeight="false" outlineLevel="0" collapsed="false">
      <c r="R174" s="116"/>
      <c r="S174" s="111" t="s">
        <v>420</v>
      </c>
      <c r="T174" s="116" t="n">
        <v>370</v>
      </c>
      <c r="U174" s="116" t="n">
        <f aca="false">T174/2</f>
        <v>185</v>
      </c>
      <c r="V174" s="116" t="n">
        <v>370</v>
      </c>
      <c r="W174" s="116" t="n">
        <v>95</v>
      </c>
      <c r="AB174" s="111" t="s">
        <v>419</v>
      </c>
    </row>
    <row r="175" customFormat="false" ht="15" hidden="false" customHeight="false" outlineLevel="0" collapsed="false">
      <c r="R175" s="116"/>
      <c r="S175" s="111" t="s">
        <v>271</v>
      </c>
      <c r="T175" s="116" t="n">
        <v>180</v>
      </c>
      <c r="U175" s="116" t="n">
        <f aca="false">T175/2</f>
        <v>90</v>
      </c>
      <c r="V175" s="116" t="n">
        <v>180</v>
      </c>
      <c r="W175" s="116" t="n">
        <v>95</v>
      </c>
      <c r="AB175" s="111" t="s">
        <v>420</v>
      </c>
    </row>
    <row r="176" customFormat="false" ht="15" hidden="false" customHeight="false" outlineLevel="0" collapsed="false">
      <c r="R176" s="116"/>
      <c r="S176" s="111" t="s">
        <v>272</v>
      </c>
      <c r="T176" s="116" t="n">
        <v>180</v>
      </c>
      <c r="U176" s="116" t="n">
        <f aca="false">T176/2</f>
        <v>90</v>
      </c>
      <c r="V176" s="116" t="n">
        <v>180</v>
      </c>
      <c r="W176" s="116" t="n">
        <v>95</v>
      </c>
      <c r="AB176" s="111" t="s">
        <v>271</v>
      </c>
    </row>
    <row r="177" customFormat="false" ht="15" hidden="false" customHeight="false" outlineLevel="0" collapsed="false">
      <c r="R177" s="116"/>
      <c r="S177" s="111" t="s">
        <v>273</v>
      </c>
      <c r="T177" s="116" t="n">
        <v>180</v>
      </c>
      <c r="U177" s="116" t="n">
        <f aca="false">T177/2</f>
        <v>90</v>
      </c>
      <c r="V177" s="116" t="n">
        <v>180</v>
      </c>
      <c r="W177" s="116" t="n">
        <v>95</v>
      </c>
      <c r="AB177" s="111" t="s">
        <v>272</v>
      </c>
    </row>
    <row r="178" customFormat="false" ht="15" hidden="false" customHeight="false" outlineLevel="0" collapsed="false">
      <c r="R178" s="116"/>
      <c r="S178" s="111" t="s">
        <v>378</v>
      </c>
      <c r="T178" s="116" t="n">
        <v>310</v>
      </c>
      <c r="U178" s="116" t="n">
        <f aca="false">T178/2</f>
        <v>155</v>
      </c>
      <c r="V178" s="116" t="n">
        <v>310</v>
      </c>
      <c r="W178" s="116" t="n">
        <v>95</v>
      </c>
      <c r="AB178" s="111" t="s">
        <v>273</v>
      </c>
    </row>
    <row r="179" customFormat="false" ht="15" hidden="false" customHeight="false" outlineLevel="0" collapsed="false">
      <c r="R179" s="116"/>
      <c r="S179" s="111" t="s">
        <v>338</v>
      </c>
      <c r="T179" s="116" t="n">
        <v>260</v>
      </c>
      <c r="U179" s="116" t="n">
        <f aca="false">T179/2</f>
        <v>130</v>
      </c>
      <c r="V179" s="116" t="n">
        <v>260</v>
      </c>
      <c r="W179" s="116" t="n">
        <v>95</v>
      </c>
      <c r="AB179" s="111" t="s">
        <v>378</v>
      </c>
    </row>
    <row r="180" customFormat="false" ht="15" hidden="false" customHeight="false" outlineLevel="0" collapsed="false">
      <c r="R180" s="116"/>
      <c r="S180" s="111" t="s">
        <v>274</v>
      </c>
      <c r="T180" s="116" t="n">
        <v>180</v>
      </c>
      <c r="U180" s="116" t="n">
        <f aca="false">T180/2</f>
        <v>90</v>
      </c>
      <c r="V180" s="116" t="n">
        <v>180</v>
      </c>
      <c r="W180" s="116" t="n">
        <v>95</v>
      </c>
      <c r="AB180" s="111" t="s">
        <v>338</v>
      </c>
    </row>
    <row r="181" customFormat="false" ht="15" hidden="false" customHeight="false" outlineLevel="0" collapsed="false">
      <c r="R181" s="116"/>
      <c r="S181" s="111" t="s">
        <v>275</v>
      </c>
      <c r="T181" s="116" t="n">
        <v>180</v>
      </c>
      <c r="U181" s="116" t="n">
        <f aca="false">T181/2</f>
        <v>90</v>
      </c>
      <c r="V181" s="116" t="n">
        <v>180</v>
      </c>
      <c r="W181" s="116" t="n">
        <v>95</v>
      </c>
      <c r="AB181" s="111" t="s">
        <v>274</v>
      </c>
    </row>
    <row r="182" customFormat="false" ht="15" hidden="false" customHeight="false" outlineLevel="0" collapsed="false">
      <c r="R182" s="116"/>
      <c r="S182" s="111" t="s">
        <v>379</v>
      </c>
      <c r="T182" s="116" t="n">
        <v>310</v>
      </c>
      <c r="U182" s="116" t="n">
        <f aca="false">T182/2</f>
        <v>155</v>
      </c>
      <c r="V182" s="116" t="n">
        <v>310</v>
      </c>
      <c r="W182" s="116" t="n">
        <v>95</v>
      </c>
      <c r="AB182" s="111" t="s">
        <v>275</v>
      </c>
    </row>
    <row r="183" customFormat="false" ht="15" hidden="false" customHeight="false" outlineLevel="0" collapsed="false">
      <c r="R183" s="116"/>
      <c r="S183" s="111" t="s">
        <v>276</v>
      </c>
      <c r="T183" s="116" t="n">
        <v>180</v>
      </c>
      <c r="U183" s="116" t="n">
        <f aca="false">T183/2</f>
        <v>90</v>
      </c>
      <c r="V183" s="116" t="n">
        <v>180</v>
      </c>
      <c r="W183" s="116" t="n">
        <v>95</v>
      </c>
      <c r="AB183" s="111" t="s">
        <v>379</v>
      </c>
    </row>
    <row r="184" customFormat="false" ht="15" hidden="false" customHeight="false" outlineLevel="0" collapsed="false">
      <c r="R184" s="116"/>
      <c r="S184" s="111" t="s">
        <v>277</v>
      </c>
      <c r="T184" s="116" t="n">
        <v>180</v>
      </c>
      <c r="U184" s="116" t="n">
        <f aca="false">T184/2</f>
        <v>90</v>
      </c>
      <c r="V184" s="116" t="n">
        <v>180</v>
      </c>
      <c r="W184" s="116" t="n">
        <v>95</v>
      </c>
      <c r="AB184" s="111" t="s">
        <v>276</v>
      </c>
    </row>
    <row r="185" customFormat="false" ht="15" hidden="false" customHeight="false" outlineLevel="0" collapsed="false">
      <c r="R185" s="116"/>
      <c r="S185" s="111" t="s">
        <v>278</v>
      </c>
      <c r="T185" s="116" t="n">
        <v>180</v>
      </c>
      <c r="U185" s="116" t="n">
        <f aca="false">T185/2</f>
        <v>90</v>
      </c>
      <c r="V185" s="116" t="n">
        <v>180</v>
      </c>
      <c r="W185" s="116" t="n">
        <v>95</v>
      </c>
      <c r="AB185" s="111" t="s">
        <v>277</v>
      </c>
    </row>
    <row r="186" customFormat="false" ht="15" hidden="false" customHeight="false" outlineLevel="0" collapsed="false">
      <c r="R186" s="116"/>
      <c r="S186" s="111" t="s">
        <v>279</v>
      </c>
      <c r="T186" s="116" t="n">
        <v>180</v>
      </c>
      <c r="U186" s="116" t="n">
        <f aca="false">T186/2</f>
        <v>90</v>
      </c>
      <c r="V186" s="116" t="n">
        <v>180</v>
      </c>
      <c r="W186" s="116" t="n">
        <v>95</v>
      </c>
      <c r="AB186" s="111" t="s">
        <v>278</v>
      </c>
    </row>
    <row r="187" customFormat="false" ht="15" hidden="false" customHeight="false" outlineLevel="0" collapsed="false">
      <c r="R187" s="116"/>
      <c r="S187" s="111" t="s">
        <v>380</v>
      </c>
      <c r="T187" s="116" t="n">
        <v>310</v>
      </c>
      <c r="U187" s="116" t="n">
        <f aca="false">T187/2</f>
        <v>155</v>
      </c>
      <c r="V187" s="116" t="n">
        <v>310</v>
      </c>
      <c r="W187" s="116" t="n">
        <v>95</v>
      </c>
      <c r="AB187" s="111" t="s">
        <v>279</v>
      </c>
    </row>
    <row r="188" customFormat="false" ht="15" hidden="false" customHeight="false" outlineLevel="0" collapsed="false">
      <c r="R188" s="116"/>
      <c r="S188" s="111" t="s">
        <v>381</v>
      </c>
      <c r="T188" s="116" t="n">
        <v>310</v>
      </c>
      <c r="U188" s="116" t="n">
        <f aca="false">T188/2</f>
        <v>155</v>
      </c>
      <c r="V188" s="116" t="n">
        <v>310</v>
      </c>
      <c r="W188" s="116" t="n">
        <v>95</v>
      </c>
      <c r="AB188" s="111" t="s">
        <v>380</v>
      </c>
    </row>
    <row r="189" customFormat="false" ht="15" hidden="false" customHeight="false" outlineLevel="0" collapsed="false">
      <c r="R189" s="116"/>
      <c r="S189" s="111" t="s">
        <v>339</v>
      </c>
      <c r="T189" s="116" t="n">
        <v>260</v>
      </c>
      <c r="U189" s="116" t="n">
        <f aca="false">T189/2</f>
        <v>130</v>
      </c>
      <c r="V189" s="116" t="n">
        <v>260</v>
      </c>
      <c r="W189" s="116" t="n">
        <v>95</v>
      </c>
      <c r="AB189" s="111" t="s">
        <v>381</v>
      </c>
    </row>
    <row r="190" customFormat="false" ht="15" hidden="false" customHeight="false" outlineLevel="0" collapsed="false">
      <c r="R190" s="116"/>
      <c r="S190" s="111" t="s">
        <v>340</v>
      </c>
      <c r="T190" s="116" t="n">
        <v>260</v>
      </c>
      <c r="U190" s="116" t="n">
        <f aca="false">T190/2</f>
        <v>130</v>
      </c>
      <c r="V190" s="116" t="n">
        <v>260</v>
      </c>
      <c r="W190" s="116" t="n">
        <v>95</v>
      </c>
      <c r="AB190" s="111" t="s">
        <v>339</v>
      </c>
    </row>
    <row r="191" customFormat="false" ht="15" hidden="false" customHeight="false" outlineLevel="0" collapsed="false">
      <c r="R191" s="116"/>
      <c r="S191" s="111" t="s">
        <v>421</v>
      </c>
      <c r="T191" s="116" t="n">
        <v>370</v>
      </c>
      <c r="U191" s="116" t="n">
        <f aca="false">T191/2</f>
        <v>185</v>
      </c>
      <c r="V191" s="116" t="n">
        <v>370</v>
      </c>
      <c r="W191" s="116" t="n">
        <v>95</v>
      </c>
      <c r="AB191" s="111" t="s">
        <v>340</v>
      </c>
    </row>
    <row r="192" customFormat="false" ht="15" hidden="false" customHeight="false" outlineLevel="0" collapsed="false">
      <c r="R192" s="116"/>
      <c r="S192" s="111" t="s">
        <v>341</v>
      </c>
      <c r="T192" s="116" t="n">
        <v>260</v>
      </c>
      <c r="U192" s="116" t="n">
        <f aca="false">T192/2</f>
        <v>130</v>
      </c>
      <c r="V192" s="116" t="n">
        <v>260</v>
      </c>
      <c r="W192" s="116" t="n">
        <v>95</v>
      </c>
      <c r="AB192" s="111" t="s">
        <v>421</v>
      </c>
    </row>
    <row r="193" customFormat="false" ht="15" hidden="false" customHeight="false" outlineLevel="0" collapsed="false">
      <c r="R193" s="116"/>
      <c r="S193" s="111" t="s">
        <v>280</v>
      </c>
      <c r="T193" s="116" t="n">
        <v>180</v>
      </c>
      <c r="U193" s="116" t="n">
        <f aca="false">T193/2</f>
        <v>90</v>
      </c>
      <c r="V193" s="116" t="n">
        <v>180</v>
      </c>
      <c r="W193" s="116" t="n">
        <v>95</v>
      </c>
      <c r="AB193" s="111" t="s">
        <v>341</v>
      </c>
    </row>
    <row r="194" customFormat="false" ht="15" hidden="false" customHeight="false" outlineLevel="0" collapsed="false">
      <c r="R194" s="116"/>
      <c r="S194" s="111" t="s">
        <v>382</v>
      </c>
      <c r="T194" s="116" t="n">
        <v>310</v>
      </c>
      <c r="U194" s="116" t="n">
        <f aca="false">T194/2</f>
        <v>155</v>
      </c>
      <c r="V194" s="116" t="n">
        <v>310</v>
      </c>
      <c r="W194" s="116" t="n">
        <v>95</v>
      </c>
      <c r="AB194" s="111" t="s">
        <v>280</v>
      </c>
    </row>
    <row r="195" customFormat="false" ht="15" hidden="false" customHeight="false" outlineLevel="0" collapsed="false">
      <c r="R195" s="116"/>
      <c r="S195" s="111" t="s">
        <v>281</v>
      </c>
      <c r="T195" s="116" t="n">
        <v>180</v>
      </c>
      <c r="U195" s="116" t="n">
        <f aca="false">T195/2</f>
        <v>90</v>
      </c>
      <c r="V195" s="116" t="n">
        <v>180</v>
      </c>
      <c r="W195" s="116" t="n">
        <v>95</v>
      </c>
      <c r="AB195" s="111" t="s">
        <v>382</v>
      </c>
    </row>
    <row r="196" customFormat="false" ht="15" hidden="false" customHeight="false" outlineLevel="0" collapsed="false">
      <c r="R196" s="116"/>
      <c r="S196" s="111"/>
      <c r="T196" s="116"/>
      <c r="U196" s="116"/>
      <c r="V196" s="116"/>
      <c r="W196" s="116"/>
      <c r="AB196" s="111" t="s">
        <v>281</v>
      </c>
    </row>
    <row r="197" customFormat="false" ht="15" hidden="false" customHeight="false" outlineLevel="0" collapsed="false">
      <c r="R197" s="116"/>
      <c r="S197" s="111"/>
      <c r="T197" s="116"/>
      <c r="U197" s="116"/>
      <c r="V197" s="116"/>
      <c r="W197" s="116"/>
    </row>
    <row r="198" customFormat="false" ht="15" hidden="false" customHeight="false" outlineLevel="0" collapsed="false">
      <c r="R198" s="116"/>
      <c r="S198" s="111"/>
      <c r="T198" s="116"/>
      <c r="U198" s="116"/>
      <c r="V198" s="116"/>
      <c r="W198" s="116"/>
    </row>
    <row r="199" customFormat="false" ht="15" hidden="false" customHeight="false" outlineLevel="0" collapsed="false">
      <c r="R199" s="116"/>
      <c r="S199" s="111"/>
      <c r="T199" s="116"/>
      <c r="U199" s="116"/>
      <c r="V199" s="116"/>
      <c r="W199" s="116"/>
    </row>
    <row r="200" customFormat="false" ht="15" hidden="false" customHeight="false" outlineLevel="0" collapsed="false">
      <c r="R200" s="116"/>
      <c r="S200" s="111"/>
      <c r="T200" s="116"/>
      <c r="U200" s="116"/>
      <c r="V200" s="116"/>
      <c r="W200" s="116"/>
    </row>
    <row r="201" customFormat="false" ht="15" hidden="false" customHeight="false" outlineLevel="0" collapsed="false">
      <c r="R201" s="116"/>
      <c r="S201" s="111"/>
      <c r="T201" s="116"/>
      <c r="U201" s="116"/>
      <c r="V201" s="116"/>
      <c r="W201" s="116"/>
    </row>
    <row r="202" customFormat="false" ht="15" hidden="false" customHeight="false" outlineLevel="0" collapsed="false">
      <c r="R202" s="116"/>
      <c r="S202" s="111"/>
      <c r="T202" s="116"/>
      <c r="U202" s="116"/>
      <c r="V202" s="116"/>
      <c r="W202" s="116"/>
    </row>
    <row r="203" customFormat="false" ht="15" hidden="false" customHeight="false" outlineLevel="0" collapsed="false">
      <c r="R203" s="116"/>
      <c r="S203" s="111"/>
      <c r="T203" s="116"/>
      <c r="U203" s="116"/>
      <c r="V203" s="116"/>
      <c r="W203" s="116"/>
    </row>
    <row r="204" customFormat="false" ht="15" hidden="false" customHeight="false" outlineLevel="0" collapsed="false">
      <c r="R204" s="116"/>
      <c r="S204" s="111"/>
      <c r="T204" s="116"/>
      <c r="U204" s="116"/>
      <c r="V204" s="116"/>
      <c r="W204" s="116"/>
    </row>
    <row r="205" customFormat="false" ht="15" hidden="false" customHeight="false" outlineLevel="0" collapsed="false">
      <c r="R205" s="116"/>
    </row>
    <row r="206" customFormat="false" ht="15" hidden="false" customHeight="false" outlineLevel="0" collapsed="false">
      <c r="R206" s="116"/>
      <c r="S206" s="116"/>
      <c r="T206" s="116"/>
      <c r="U206" s="116"/>
      <c r="V206" s="116"/>
      <c r="W206" s="116"/>
    </row>
    <row r="207" customFormat="false" ht="15" hidden="false" customHeight="false" outlineLevel="0" collapsed="false">
      <c r="R207" s="116"/>
      <c r="S207" s="116"/>
      <c r="T207" s="116"/>
      <c r="U207" s="116"/>
      <c r="V207" s="116"/>
      <c r="W207" s="116"/>
    </row>
    <row r="208" customFormat="false" ht="15" hidden="false" customHeight="false" outlineLevel="0" collapsed="false">
      <c r="R208" s="116"/>
      <c r="S208" s="116"/>
      <c r="T208" s="116"/>
      <c r="U208" s="116"/>
      <c r="V208" s="116"/>
      <c r="W208" s="116"/>
    </row>
    <row r="209" customFormat="false" ht="15" hidden="false" customHeight="false" outlineLevel="0" collapsed="false">
      <c r="R209" s="116"/>
      <c r="S209" s="116"/>
      <c r="T209" s="116"/>
      <c r="U209" s="116"/>
      <c r="V209" s="116"/>
      <c r="W209" s="116"/>
    </row>
    <row r="210" customFormat="false" ht="15" hidden="false" customHeight="false" outlineLevel="0" collapsed="false">
      <c r="R210" s="116"/>
      <c r="S210" s="116"/>
      <c r="T210" s="116"/>
      <c r="U210" s="116"/>
      <c r="V210" s="116"/>
      <c r="W210" s="116"/>
    </row>
    <row r="211" customFormat="false" ht="15" hidden="false" customHeight="false" outlineLevel="0" collapsed="false">
      <c r="R211" s="116"/>
      <c r="S211" s="116"/>
      <c r="T211" s="116"/>
      <c r="U211" s="116"/>
      <c r="V211" s="116"/>
      <c r="W211" s="116"/>
    </row>
    <row r="212" customFormat="false" ht="15" hidden="false" customHeight="false" outlineLevel="0" collapsed="false">
      <c r="R212" s="116"/>
      <c r="S212" s="116"/>
      <c r="T212" s="116"/>
      <c r="U212" s="116"/>
      <c r="V212" s="116"/>
      <c r="W212" s="116"/>
    </row>
    <row r="213" customFormat="false" ht="15" hidden="false" customHeight="false" outlineLevel="0" collapsed="false">
      <c r="R213" s="116"/>
      <c r="S213" s="116"/>
      <c r="T213" s="116"/>
      <c r="U213" s="116"/>
      <c r="V213" s="116"/>
      <c r="W213" s="116"/>
    </row>
    <row r="214" customFormat="false" ht="15" hidden="false" customHeight="false" outlineLevel="0" collapsed="false">
      <c r="R214" s="116"/>
      <c r="S214" s="116"/>
      <c r="T214" s="116"/>
      <c r="U214" s="116"/>
      <c r="V214" s="116"/>
      <c r="W214" s="116"/>
    </row>
    <row r="215" customFormat="false" ht="15" hidden="false" customHeight="false" outlineLevel="0" collapsed="false">
      <c r="R215" s="116"/>
      <c r="S215" s="116"/>
      <c r="T215" s="116"/>
      <c r="U215" s="116"/>
      <c r="V215" s="116"/>
      <c r="W215" s="116"/>
    </row>
    <row r="216" customFormat="false" ht="15" hidden="false" customHeight="false" outlineLevel="0" collapsed="false">
      <c r="R216" s="116"/>
      <c r="S216" s="116"/>
      <c r="T216" s="116"/>
      <c r="U216" s="116"/>
      <c r="V216" s="116"/>
      <c r="W216" s="116"/>
    </row>
    <row r="217" customFormat="false" ht="15" hidden="false" customHeight="false" outlineLevel="0" collapsed="false">
      <c r="R217" s="116"/>
      <c r="S217" s="116"/>
      <c r="T217" s="116"/>
      <c r="U217" s="116"/>
      <c r="V217" s="116"/>
      <c r="W217" s="116"/>
    </row>
    <row r="218" customFormat="false" ht="15" hidden="false" customHeight="false" outlineLevel="0" collapsed="false">
      <c r="R218" s="116"/>
      <c r="S218" s="116"/>
      <c r="T218" s="116"/>
      <c r="U218" s="116"/>
      <c r="V218" s="116"/>
      <c r="W218" s="116"/>
    </row>
    <row r="219" customFormat="false" ht="15" hidden="false" customHeight="false" outlineLevel="0" collapsed="false">
      <c r="R219" s="116"/>
      <c r="S219" s="116"/>
      <c r="T219" s="116"/>
      <c r="U219" s="116"/>
      <c r="V219" s="116"/>
      <c r="W219" s="116"/>
    </row>
    <row r="220" customFormat="false" ht="15" hidden="false" customHeight="false" outlineLevel="0" collapsed="false">
      <c r="R220" s="116"/>
      <c r="S220" s="116"/>
      <c r="T220" s="116"/>
      <c r="U220" s="116"/>
      <c r="V220" s="116"/>
      <c r="W220" s="116"/>
    </row>
    <row r="221" customFormat="false" ht="15" hidden="false" customHeight="false" outlineLevel="0" collapsed="false">
      <c r="R221" s="116"/>
      <c r="S221" s="116"/>
      <c r="T221" s="116"/>
      <c r="U221" s="116"/>
      <c r="V221" s="116"/>
      <c r="W221" s="116"/>
    </row>
    <row r="222" customFormat="false" ht="15" hidden="false" customHeight="false" outlineLevel="0" collapsed="false">
      <c r="R222" s="116"/>
      <c r="S222" s="116"/>
      <c r="T222" s="116"/>
      <c r="U222" s="116"/>
      <c r="V222" s="116"/>
      <c r="W222" s="116"/>
    </row>
    <row r="223" customFormat="false" ht="15" hidden="false" customHeight="false" outlineLevel="0" collapsed="false">
      <c r="R223" s="116"/>
      <c r="S223" s="116"/>
      <c r="T223" s="116"/>
      <c r="U223" s="116"/>
      <c r="V223" s="116"/>
      <c r="W223" s="116"/>
    </row>
    <row r="224" customFormat="false" ht="15" hidden="false" customHeight="false" outlineLevel="0" collapsed="false">
      <c r="R224" s="116"/>
      <c r="S224" s="116"/>
      <c r="T224" s="116"/>
      <c r="U224" s="116"/>
      <c r="V224" s="116"/>
      <c r="W224" s="116"/>
    </row>
    <row r="225" customFormat="false" ht="15" hidden="false" customHeight="false" outlineLevel="0" collapsed="false">
      <c r="R225" s="116"/>
      <c r="S225" s="116"/>
      <c r="T225" s="116"/>
      <c r="U225" s="116"/>
      <c r="V225" s="116"/>
      <c r="W225" s="116"/>
    </row>
    <row r="226" customFormat="false" ht="15" hidden="false" customHeight="false" outlineLevel="0" collapsed="false">
      <c r="R226" s="116"/>
      <c r="S226" s="116"/>
      <c r="T226" s="116"/>
      <c r="U226" s="116"/>
      <c r="V226" s="116"/>
      <c r="W226" s="116"/>
    </row>
    <row r="227" customFormat="false" ht="15" hidden="false" customHeight="false" outlineLevel="0" collapsed="false">
      <c r="R227" s="116"/>
      <c r="S227" s="116"/>
      <c r="T227" s="116"/>
      <c r="U227" s="116"/>
      <c r="V227" s="116"/>
      <c r="W227" s="116"/>
    </row>
    <row r="228" customFormat="false" ht="15" hidden="false" customHeight="false" outlineLevel="0" collapsed="false">
      <c r="R228" s="116"/>
      <c r="S228" s="116"/>
      <c r="T228" s="116"/>
      <c r="U228" s="116"/>
      <c r="V228" s="116"/>
      <c r="W228" s="116"/>
    </row>
    <row r="229" customFormat="false" ht="15" hidden="false" customHeight="false" outlineLevel="0" collapsed="false">
      <c r="R229" s="116"/>
      <c r="S229" s="116"/>
      <c r="T229" s="116"/>
      <c r="U229" s="116"/>
      <c r="V229" s="116"/>
      <c r="W229" s="116"/>
    </row>
    <row r="230" customFormat="false" ht="15" hidden="false" customHeight="false" outlineLevel="0" collapsed="false">
      <c r="R230" s="116"/>
      <c r="S230" s="116"/>
      <c r="T230" s="116"/>
      <c r="U230" s="116"/>
      <c r="V230" s="116"/>
      <c r="W230" s="116"/>
    </row>
    <row r="231" customFormat="false" ht="15" hidden="false" customHeight="false" outlineLevel="0" collapsed="false">
      <c r="R231" s="116"/>
      <c r="S231" s="116"/>
      <c r="T231" s="116"/>
      <c r="U231" s="116"/>
      <c r="V231" s="116"/>
      <c r="W231" s="116"/>
    </row>
    <row r="232" customFormat="false" ht="15" hidden="false" customHeight="false" outlineLevel="0" collapsed="false">
      <c r="R232" s="116"/>
      <c r="S232" s="116"/>
      <c r="T232" s="116"/>
      <c r="U232" s="116"/>
      <c r="V232" s="116"/>
      <c r="W232" s="116"/>
    </row>
    <row r="233" customFormat="false" ht="15" hidden="false" customHeight="false" outlineLevel="0" collapsed="false">
      <c r="R233" s="116"/>
      <c r="S233" s="116"/>
      <c r="T233" s="116"/>
      <c r="U233" s="116"/>
      <c r="V233" s="116"/>
      <c r="W233" s="116"/>
    </row>
  </sheetData>
  <sheetProtection sheet="true" password="c40e" objects="true" scenarios="true"/>
  <printOptions headings="false" gridLines="false" gridLinesSet="true" horizontalCentered="false" verticalCentered="false"/>
  <pageMargins left="0.511805555555555" right="0.51180555555555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2018-01-11T20:09:11Z</dcterms:created>
  <dc:creator>Rodrigo Olivetti</dc:creator>
  <dc:description/>
  <dc:language>pt-BR</dc:language>
  <cp:lastModifiedBy>rosanab </cp:lastModifiedBy>
  <cp:lastPrinted>2018-05-04T19:43:45Z</cp:lastPrinted>
  <dcterms:modified xsi:type="dcterms:W3CDTF">2019-10-29T09:44:56Z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