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wset\Documents\Val-HP\COVID\"/>
    </mc:Choice>
  </mc:AlternateContent>
  <xr:revisionPtr revIDLastSave="0" documentId="13_ncr:1_{FC973627-19B6-429D-99F6-B61B919B6D5F}" xr6:coauthVersionLast="47" xr6:coauthVersionMax="47" xr10:uidLastSave="{00000000-0000-0000-0000-000000000000}"/>
  <bookViews>
    <workbookView xWindow="750" yWindow="810" windowWidth="18510" windowHeight="9825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823" i="1" l="1"/>
  <c r="AP823" i="1"/>
  <c r="AQ823" i="1"/>
  <c r="AO824" i="1"/>
  <c r="AP824" i="1"/>
  <c r="AQ824" i="1"/>
  <c r="AU823" i="1"/>
  <c r="AW823" i="1"/>
  <c r="AX823" i="1" s="1"/>
  <c r="AU824" i="1"/>
  <c r="AW824" i="1"/>
  <c r="R824" i="1"/>
  <c r="S824" i="1" s="1"/>
  <c r="L823" i="1"/>
  <c r="N823" i="1"/>
  <c r="O823" i="1" s="1"/>
  <c r="R823" i="1"/>
  <c r="S823" i="1" s="1"/>
  <c r="C823" i="1"/>
  <c r="D823" i="1"/>
  <c r="F823" i="1"/>
  <c r="C824" i="1"/>
  <c r="D824" i="1"/>
  <c r="F824" i="1"/>
  <c r="G824" i="1"/>
  <c r="H824" i="1"/>
  <c r="BG823" i="1"/>
  <c r="BE823" i="1"/>
  <c r="BD823" i="1"/>
  <c r="BC823" i="1"/>
  <c r="AO822" i="1"/>
  <c r="AP822" i="1"/>
  <c r="BC822" i="1"/>
  <c r="BD822" i="1"/>
  <c r="BC824" i="1"/>
  <c r="BD824" i="1"/>
  <c r="AU822" i="1"/>
  <c r="AW822" i="1"/>
  <c r="L822" i="1"/>
  <c r="N822" i="1"/>
  <c r="O822" i="1" s="1"/>
  <c r="R822" i="1"/>
  <c r="S822" i="1" s="1"/>
  <c r="C822" i="1"/>
  <c r="F822" i="1"/>
  <c r="BG822" i="1"/>
  <c r="AO821" i="1"/>
  <c r="BC821" i="1"/>
  <c r="BD821" i="1"/>
  <c r="AU821" i="1"/>
  <c r="AW821" i="1"/>
  <c r="L821" i="1"/>
  <c r="N821" i="1"/>
  <c r="R821" i="1"/>
  <c r="C821" i="1"/>
  <c r="F821" i="1"/>
  <c r="BG821" i="1"/>
  <c r="BG824" i="1"/>
  <c r="BC820" i="1"/>
  <c r="BD820" i="1"/>
  <c r="AO820" i="1"/>
  <c r="AU819" i="1"/>
  <c r="AW819" i="1"/>
  <c r="AU820" i="1"/>
  <c r="AW820" i="1"/>
  <c r="L820" i="1"/>
  <c r="N820" i="1"/>
  <c r="R820" i="1"/>
  <c r="C820" i="1"/>
  <c r="F820" i="1"/>
  <c r="AP820" i="1" s="1"/>
  <c r="BG820" i="1"/>
  <c r="AO819" i="1"/>
  <c r="BC819" i="1"/>
  <c r="BD819" i="1"/>
  <c r="L819" i="1"/>
  <c r="N819" i="1"/>
  <c r="R819" i="1"/>
  <c r="C819" i="1"/>
  <c r="F819" i="1"/>
  <c r="AP819" i="1" s="1"/>
  <c r="BG819" i="1"/>
  <c r="AO818" i="1"/>
  <c r="BC818" i="1"/>
  <c r="BD818" i="1"/>
  <c r="AU818" i="1"/>
  <c r="AW818" i="1"/>
  <c r="L818" i="1"/>
  <c r="N818" i="1"/>
  <c r="R818" i="1"/>
  <c r="C818" i="1"/>
  <c r="F818" i="1"/>
  <c r="H822" i="1" s="1"/>
  <c r="BG818" i="1"/>
  <c r="AO817" i="1"/>
  <c r="BC817" i="1"/>
  <c r="BD817" i="1"/>
  <c r="AU817" i="1"/>
  <c r="AW817" i="1"/>
  <c r="L817" i="1"/>
  <c r="N817" i="1"/>
  <c r="R817" i="1"/>
  <c r="C817" i="1"/>
  <c r="F817" i="1"/>
  <c r="BG817" i="1"/>
  <c r="AO816" i="1"/>
  <c r="BC816" i="1"/>
  <c r="BD816" i="1"/>
  <c r="BE822" i="1" s="1"/>
  <c r="AU816" i="1"/>
  <c r="AW816" i="1"/>
  <c r="L816" i="1"/>
  <c r="N816" i="1"/>
  <c r="R816" i="1"/>
  <c r="C816" i="1"/>
  <c r="D822" i="1" s="1"/>
  <c r="F816" i="1"/>
  <c r="BG816" i="1"/>
  <c r="AO815" i="1"/>
  <c r="BC815" i="1"/>
  <c r="BD815" i="1"/>
  <c r="AU815" i="1"/>
  <c r="AW815" i="1"/>
  <c r="L815" i="1"/>
  <c r="N815" i="1"/>
  <c r="R815" i="1"/>
  <c r="C815" i="1"/>
  <c r="F815" i="1"/>
  <c r="BG815" i="1"/>
  <c r="BC814" i="1"/>
  <c r="BD814" i="1"/>
  <c r="AO814" i="1"/>
  <c r="AU814" i="1"/>
  <c r="AW814" i="1"/>
  <c r="L814" i="1"/>
  <c r="N814" i="1"/>
  <c r="R814" i="1"/>
  <c r="C814" i="1"/>
  <c r="F814" i="1"/>
  <c r="BG814" i="1"/>
  <c r="AO813" i="1"/>
  <c r="BC813" i="1"/>
  <c r="BD813" i="1"/>
  <c r="AU813" i="1"/>
  <c r="AW813" i="1"/>
  <c r="L813" i="1"/>
  <c r="N813" i="1"/>
  <c r="R813" i="1"/>
  <c r="C813" i="1"/>
  <c r="F813" i="1"/>
  <c r="BG813" i="1"/>
  <c r="AW797" i="1"/>
  <c r="AW798" i="1"/>
  <c r="AW799" i="1"/>
  <c r="AW800" i="1"/>
  <c r="AW801" i="1"/>
  <c r="AW802" i="1"/>
  <c r="AW803" i="1"/>
  <c r="AW804" i="1"/>
  <c r="AW805" i="1"/>
  <c r="AW806" i="1"/>
  <c r="AW807" i="1"/>
  <c r="AW808" i="1"/>
  <c r="AW809" i="1"/>
  <c r="AW810" i="1"/>
  <c r="AW811" i="1"/>
  <c r="AW812" i="1"/>
  <c r="L812" i="1"/>
  <c r="N812" i="1"/>
  <c r="R812" i="1"/>
  <c r="C812" i="1"/>
  <c r="F812" i="1"/>
  <c r="AO812" i="1"/>
  <c r="BG812" i="1"/>
  <c r="BC811" i="1"/>
  <c r="BD811" i="1"/>
  <c r="BC812" i="1"/>
  <c r="BD812" i="1"/>
  <c r="AU812" i="1"/>
  <c r="AO811" i="1"/>
  <c r="L811" i="1"/>
  <c r="N811" i="1"/>
  <c r="R811" i="1"/>
  <c r="C811" i="1"/>
  <c r="F811" i="1"/>
  <c r="AP811" i="1" s="1"/>
  <c r="BG811" i="1"/>
  <c r="AU811" i="1"/>
  <c r="BD810" i="1"/>
  <c r="BG810" i="1"/>
  <c r="BC809" i="1"/>
  <c r="BC810" i="1"/>
  <c r="AK810" i="1"/>
  <c r="AO809" i="1"/>
  <c r="AO810" i="1"/>
  <c r="AU810" i="1"/>
  <c r="L810" i="1"/>
  <c r="N810" i="1"/>
  <c r="R810" i="1"/>
  <c r="AU809" i="1"/>
  <c r="L809" i="1"/>
  <c r="N809" i="1"/>
  <c r="R809" i="1"/>
  <c r="AC810" i="1"/>
  <c r="C809" i="1"/>
  <c r="F809" i="1"/>
  <c r="AP809" i="1" s="1"/>
  <c r="C810" i="1"/>
  <c r="F810" i="1"/>
  <c r="Y810" i="1"/>
  <c r="AA810" i="1"/>
  <c r="BF808" i="1"/>
  <c r="BG808" i="1" s="1"/>
  <c r="AU808" i="1"/>
  <c r="L808" i="1"/>
  <c r="N808" i="1"/>
  <c r="R808" i="1"/>
  <c r="C808" i="1"/>
  <c r="F808" i="1"/>
  <c r="AP808" i="1" s="1"/>
  <c r="AC808" i="1"/>
  <c r="AA808" i="1"/>
  <c r="Y808" i="1"/>
  <c r="AO806" i="1"/>
  <c r="BC807" i="1"/>
  <c r="BD807" i="1"/>
  <c r="AU807" i="1"/>
  <c r="L807" i="1"/>
  <c r="N807" i="1"/>
  <c r="R807" i="1"/>
  <c r="C807" i="1"/>
  <c r="F807" i="1"/>
  <c r="BG807" i="1"/>
  <c r="AC807" i="1"/>
  <c r="AA807" i="1"/>
  <c r="Y807" i="1"/>
  <c r="BG809" i="1"/>
  <c r="BC806" i="1"/>
  <c r="BD806" i="1"/>
  <c r="AU806" i="1"/>
  <c r="AU805" i="1"/>
  <c r="L806" i="1"/>
  <c r="N806" i="1"/>
  <c r="R806" i="1"/>
  <c r="C806" i="1"/>
  <c r="F806" i="1"/>
  <c r="AP806" i="1" s="1"/>
  <c r="BG806" i="1"/>
  <c r="AC806" i="1"/>
  <c r="AA806" i="1"/>
  <c r="Y806" i="1"/>
  <c r="AO805" i="1"/>
  <c r="BC805" i="1"/>
  <c r="BD805" i="1"/>
  <c r="L805" i="1"/>
  <c r="N805" i="1"/>
  <c r="R805" i="1"/>
  <c r="C805" i="1"/>
  <c r="F805" i="1"/>
  <c r="BG805" i="1"/>
  <c r="AC805" i="1"/>
  <c r="AA805" i="1"/>
  <c r="Y805" i="1"/>
  <c r="AO804" i="1"/>
  <c r="BC804" i="1"/>
  <c r="BD804" i="1"/>
  <c r="AU804" i="1"/>
  <c r="L804" i="1"/>
  <c r="N804" i="1"/>
  <c r="R804" i="1"/>
  <c r="C804" i="1"/>
  <c r="F804" i="1"/>
  <c r="AP804" i="1" s="1"/>
  <c r="BG804" i="1"/>
  <c r="AC804" i="1"/>
  <c r="AA804" i="1"/>
  <c r="Y804" i="1"/>
  <c r="AO803" i="1"/>
  <c r="BC803" i="1"/>
  <c r="BD803" i="1"/>
  <c r="AU803" i="1"/>
  <c r="L803" i="1"/>
  <c r="N803" i="1"/>
  <c r="R803" i="1"/>
  <c r="C803" i="1"/>
  <c r="F803" i="1"/>
  <c r="AP803" i="1" s="1"/>
  <c r="BG803" i="1"/>
  <c r="AC803" i="1"/>
  <c r="AA803" i="1"/>
  <c r="Y803" i="1"/>
  <c r="AO802" i="1"/>
  <c r="BC802" i="1"/>
  <c r="BD802" i="1"/>
  <c r="AU802" i="1"/>
  <c r="L802" i="1"/>
  <c r="N802" i="1"/>
  <c r="R802" i="1"/>
  <c r="C802" i="1"/>
  <c r="F802" i="1"/>
  <c r="BG802" i="1"/>
  <c r="AC802" i="1"/>
  <c r="AA802" i="1"/>
  <c r="Y802" i="1"/>
  <c r="AO801" i="1"/>
  <c r="BD801" i="1"/>
  <c r="BC801" i="1"/>
  <c r="AU801" i="1"/>
  <c r="L801" i="1"/>
  <c r="N801" i="1"/>
  <c r="R801" i="1"/>
  <c r="C801" i="1"/>
  <c r="F801" i="1"/>
  <c r="AP801" i="1" s="1"/>
  <c r="BG801" i="1"/>
  <c r="AC801" i="1"/>
  <c r="AA801" i="1"/>
  <c r="Y801" i="1"/>
  <c r="AO800" i="1"/>
  <c r="BD800" i="1"/>
  <c r="AU800" i="1"/>
  <c r="L800" i="1"/>
  <c r="N800" i="1"/>
  <c r="R800" i="1"/>
  <c r="C800" i="1"/>
  <c r="F800" i="1"/>
  <c r="BG800" i="1"/>
  <c r="AC800" i="1"/>
  <c r="AA800" i="1"/>
  <c r="Y800" i="1"/>
  <c r="AO799" i="1"/>
  <c r="BC799" i="1"/>
  <c r="BD799" i="1"/>
  <c r="AU799" i="1"/>
  <c r="L799" i="1"/>
  <c r="N799" i="1"/>
  <c r="R799" i="1"/>
  <c r="C799" i="1"/>
  <c r="F799" i="1"/>
  <c r="BG799" i="1"/>
  <c r="AC799" i="1"/>
  <c r="AA799" i="1"/>
  <c r="Y799" i="1"/>
  <c r="AO798" i="1"/>
  <c r="BC798" i="1"/>
  <c r="BD798" i="1"/>
  <c r="L798" i="1"/>
  <c r="N798" i="1"/>
  <c r="R798" i="1"/>
  <c r="C798" i="1"/>
  <c r="F798" i="1"/>
  <c r="AP798" i="1" s="1"/>
  <c r="BG798" i="1"/>
  <c r="AU798" i="1"/>
  <c r="AC798" i="1"/>
  <c r="AA798" i="1"/>
  <c r="Y798" i="1"/>
  <c r="AO797" i="1"/>
  <c r="BD797" i="1"/>
  <c r="BC796" i="1"/>
  <c r="BD796" i="1"/>
  <c r="BC797" i="1"/>
  <c r="AU797" i="1"/>
  <c r="L797" i="1"/>
  <c r="N797" i="1"/>
  <c r="R797" i="1"/>
  <c r="C797" i="1"/>
  <c r="F797" i="1"/>
  <c r="AP797" i="1" s="1"/>
  <c r="BG797" i="1"/>
  <c r="AC797" i="1"/>
  <c r="AA797" i="1"/>
  <c r="Y797" i="1"/>
  <c r="AO796" i="1"/>
  <c r="AU796" i="1"/>
  <c r="AW796" i="1"/>
  <c r="L796" i="1"/>
  <c r="N796" i="1"/>
  <c r="R796" i="1"/>
  <c r="C796" i="1"/>
  <c r="F796" i="1"/>
  <c r="C795" i="1"/>
  <c r="BG796" i="1"/>
  <c r="AC796" i="1"/>
  <c r="AA796" i="1"/>
  <c r="Y796" i="1"/>
  <c r="AO794" i="1"/>
  <c r="AO795" i="1"/>
  <c r="BC795" i="1"/>
  <c r="BD795" i="1"/>
  <c r="AU795" i="1"/>
  <c r="AW795" i="1"/>
  <c r="L795" i="1"/>
  <c r="N795" i="1"/>
  <c r="R795" i="1"/>
  <c r="F795" i="1"/>
  <c r="AP795" i="1" s="1"/>
  <c r="BG795" i="1"/>
  <c r="AC795" i="1"/>
  <c r="AA795" i="1"/>
  <c r="Y795" i="1"/>
  <c r="BD794" i="1"/>
  <c r="AW793" i="1"/>
  <c r="AW794" i="1"/>
  <c r="AU794" i="1"/>
  <c r="L794" i="1"/>
  <c r="N794" i="1"/>
  <c r="R794" i="1"/>
  <c r="C794" i="1"/>
  <c r="F794" i="1"/>
  <c r="AP794" i="1" s="1"/>
  <c r="BG794" i="1"/>
  <c r="BC794" i="1"/>
  <c r="AC794" i="1"/>
  <c r="AA794" i="1"/>
  <c r="Y794" i="1"/>
  <c r="AO793" i="1"/>
  <c r="BC793" i="1"/>
  <c r="BD793" i="1"/>
  <c r="L793" i="1"/>
  <c r="N793" i="1"/>
  <c r="R793" i="1"/>
  <c r="C793" i="1"/>
  <c r="F793" i="1"/>
  <c r="AP793" i="1" s="1"/>
  <c r="BG793" i="1"/>
  <c r="AU793" i="1"/>
  <c r="AC793" i="1"/>
  <c r="AA793" i="1"/>
  <c r="Y793" i="1"/>
  <c r="AO792" i="1"/>
  <c r="BC792" i="1"/>
  <c r="BD792" i="1"/>
  <c r="AU792" i="1"/>
  <c r="AU791" i="1"/>
  <c r="L792" i="1"/>
  <c r="N792" i="1"/>
  <c r="R792" i="1"/>
  <c r="C792" i="1"/>
  <c r="F792" i="1"/>
  <c r="BG792" i="1"/>
  <c r="AC792" i="1"/>
  <c r="AA792" i="1"/>
  <c r="Y792" i="1"/>
  <c r="AO790" i="1"/>
  <c r="AO791" i="1"/>
  <c r="BD788" i="1"/>
  <c r="BD789" i="1"/>
  <c r="BD790" i="1"/>
  <c r="BD791" i="1"/>
  <c r="BC791" i="1"/>
  <c r="AW791" i="1"/>
  <c r="L791" i="1"/>
  <c r="N791" i="1"/>
  <c r="R791" i="1"/>
  <c r="C791" i="1"/>
  <c r="F791" i="1"/>
  <c r="AP791" i="1" s="1"/>
  <c r="AC809" i="1"/>
  <c r="AA809" i="1"/>
  <c r="Y809" i="1"/>
  <c r="BC790" i="1"/>
  <c r="AU790" i="1"/>
  <c r="AW790" i="1"/>
  <c r="L790" i="1"/>
  <c r="N790" i="1"/>
  <c r="R790" i="1"/>
  <c r="C790" i="1"/>
  <c r="F790" i="1"/>
  <c r="BG790" i="1"/>
  <c r="AC790" i="1"/>
  <c r="AA790" i="1"/>
  <c r="Y790" i="1"/>
  <c r="AO789" i="1"/>
  <c r="BC789" i="1"/>
  <c r="AU789" i="1"/>
  <c r="AW789" i="1"/>
  <c r="L789" i="1"/>
  <c r="N789" i="1"/>
  <c r="R789" i="1"/>
  <c r="C789" i="1"/>
  <c r="F789" i="1"/>
  <c r="BG789" i="1"/>
  <c r="AC789" i="1"/>
  <c r="AA789" i="1"/>
  <c r="Y789" i="1"/>
  <c r="AO788" i="1"/>
  <c r="AU788" i="1"/>
  <c r="AW788" i="1"/>
  <c r="L788" i="1"/>
  <c r="N788" i="1"/>
  <c r="R788" i="1"/>
  <c r="C788" i="1"/>
  <c r="F788" i="1"/>
  <c r="BG788" i="1"/>
  <c r="BC788" i="1"/>
  <c r="AC788" i="1"/>
  <c r="AA788" i="1"/>
  <c r="Y788" i="1"/>
  <c r="AO786" i="1"/>
  <c r="AO787" i="1"/>
  <c r="BC787" i="1"/>
  <c r="BD787" i="1"/>
  <c r="AU787" i="1"/>
  <c r="AW787" i="1"/>
  <c r="L787" i="1"/>
  <c r="N787" i="1"/>
  <c r="R787" i="1"/>
  <c r="C787" i="1"/>
  <c r="F787" i="1"/>
  <c r="BG787" i="1"/>
  <c r="AC787" i="1"/>
  <c r="AA787" i="1"/>
  <c r="Y787" i="1"/>
  <c r="BC786" i="1"/>
  <c r="BD786" i="1"/>
  <c r="AU786" i="1"/>
  <c r="AW786" i="1"/>
  <c r="L786" i="1"/>
  <c r="N786" i="1"/>
  <c r="R786" i="1"/>
  <c r="C786" i="1"/>
  <c r="F786" i="1"/>
  <c r="AP786" i="1" s="1"/>
  <c r="BG786" i="1"/>
  <c r="AC786" i="1"/>
  <c r="AA786" i="1"/>
  <c r="Y786" i="1"/>
  <c r="BD780" i="1"/>
  <c r="BD781" i="1"/>
  <c r="BD782" i="1"/>
  <c r="BD783" i="1"/>
  <c r="BD784" i="1"/>
  <c r="BD785" i="1"/>
  <c r="BC779" i="1"/>
  <c r="BG779" i="1"/>
  <c r="BG781" i="1"/>
  <c r="BG780" i="1"/>
  <c r="BC780" i="1"/>
  <c r="AO785" i="1"/>
  <c r="AU785" i="1"/>
  <c r="AW785" i="1"/>
  <c r="L785" i="1"/>
  <c r="N785" i="1"/>
  <c r="R785" i="1"/>
  <c r="C785" i="1"/>
  <c r="F785" i="1"/>
  <c r="BG785" i="1"/>
  <c r="BC785" i="1"/>
  <c r="AC785" i="1"/>
  <c r="AA785" i="1"/>
  <c r="Y785" i="1"/>
  <c r="AO784" i="1"/>
  <c r="AU784" i="1"/>
  <c r="AW784" i="1"/>
  <c r="L784" i="1"/>
  <c r="N784" i="1"/>
  <c r="R784" i="1"/>
  <c r="C784" i="1"/>
  <c r="F784" i="1"/>
  <c r="AP784" i="1" s="1"/>
  <c r="BG784" i="1"/>
  <c r="BC784" i="1"/>
  <c r="AC784" i="1"/>
  <c r="AA784" i="1"/>
  <c r="Y784" i="1"/>
  <c r="AO783" i="1"/>
  <c r="AU783" i="1"/>
  <c r="AW783" i="1"/>
  <c r="L783" i="1"/>
  <c r="N783" i="1"/>
  <c r="R783" i="1"/>
  <c r="C783" i="1"/>
  <c r="F783" i="1"/>
  <c r="AP783" i="1" s="1"/>
  <c r="BG783" i="1"/>
  <c r="BC783" i="1"/>
  <c r="AC783" i="1"/>
  <c r="AA783" i="1"/>
  <c r="Y783" i="1"/>
  <c r="AU781" i="1"/>
  <c r="AU782" i="1"/>
  <c r="AW782" i="1"/>
  <c r="BG782" i="1"/>
  <c r="BG791" i="1"/>
  <c r="BC782" i="1"/>
  <c r="BC781" i="1"/>
  <c r="AO782" i="1"/>
  <c r="L782" i="1"/>
  <c r="N782" i="1"/>
  <c r="R782" i="1"/>
  <c r="C782" i="1"/>
  <c r="F782" i="1"/>
  <c r="AP782" i="1" s="1"/>
  <c r="AC782" i="1"/>
  <c r="AA782" i="1"/>
  <c r="Y782" i="1"/>
  <c r="AW781" i="1"/>
  <c r="AO781" i="1"/>
  <c r="L781" i="1"/>
  <c r="N781" i="1"/>
  <c r="R781" i="1"/>
  <c r="C781" i="1"/>
  <c r="F781" i="1"/>
  <c r="AP781" i="1" s="1"/>
  <c r="AC781" i="1"/>
  <c r="AA781" i="1"/>
  <c r="Y781" i="1"/>
  <c r="AO780" i="1"/>
  <c r="AU780" i="1"/>
  <c r="AW780" i="1"/>
  <c r="L780" i="1"/>
  <c r="N780" i="1"/>
  <c r="R780" i="1"/>
  <c r="C780" i="1"/>
  <c r="F780" i="1"/>
  <c r="AP780" i="1" s="1"/>
  <c r="AC780" i="1"/>
  <c r="AA780" i="1"/>
  <c r="Y780" i="1"/>
  <c r="AO779" i="1"/>
  <c r="AU778" i="1"/>
  <c r="AU779" i="1"/>
  <c r="L779" i="1"/>
  <c r="N779" i="1"/>
  <c r="R779" i="1"/>
  <c r="C779" i="1"/>
  <c r="F779" i="1"/>
  <c r="AC779" i="1"/>
  <c r="AA779" i="1"/>
  <c r="Y779" i="1"/>
  <c r="L778" i="1"/>
  <c r="N778" i="1"/>
  <c r="R778" i="1"/>
  <c r="C778" i="1"/>
  <c r="F778" i="1"/>
  <c r="AP778" i="1" s="1"/>
  <c r="AO778" i="1"/>
  <c r="AC778" i="1"/>
  <c r="AA778" i="1"/>
  <c r="Y778" i="1"/>
  <c r="AO776" i="1"/>
  <c r="AO777" i="1"/>
  <c r="AU777" i="1"/>
  <c r="AW777" i="1"/>
  <c r="L777" i="1"/>
  <c r="N777" i="1"/>
  <c r="R777" i="1"/>
  <c r="C777" i="1"/>
  <c r="F777" i="1"/>
  <c r="AP777" i="1" s="1"/>
  <c r="AC777" i="1"/>
  <c r="AA777" i="1"/>
  <c r="Y777" i="1"/>
  <c r="AU776" i="1"/>
  <c r="AW776" i="1"/>
  <c r="L776" i="1"/>
  <c r="N776" i="1"/>
  <c r="R776" i="1"/>
  <c r="C776" i="1"/>
  <c r="F776" i="1"/>
  <c r="AP776" i="1" s="1"/>
  <c r="AC776" i="1"/>
  <c r="AA776" i="1"/>
  <c r="Y776" i="1"/>
  <c r="AO775" i="1"/>
  <c r="BC775" i="1"/>
  <c r="BD775" i="1"/>
  <c r="AU775" i="1"/>
  <c r="AW775" i="1"/>
  <c r="L775" i="1"/>
  <c r="N775" i="1"/>
  <c r="R775" i="1"/>
  <c r="C775" i="1"/>
  <c r="F775" i="1"/>
  <c r="AP775" i="1" s="1"/>
  <c r="BG775" i="1"/>
  <c r="AC775" i="1"/>
  <c r="AA775" i="1"/>
  <c r="Y775" i="1"/>
  <c r="C774" i="1"/>
  <c r="F774" i="1"/>
  <c r="AP774" i="1" s="1"/>
  <c r="AO774" i="1"/>
  <c r="BC774" i="1"/>
  <c r="BD774" i="1"/>
  <c r="AU774" i="1"/>
  <c r="AW774" i="1"/>
  <c r="L774" i="1"/>
  <c r="N774" i="1"/>
  <c r="R774" i="1"/>
  <c r="BG774" i="1"/>
  <c r="AC774" i="1"/>
  <c r="AA774" i="1"/>
  <c r="Y774" i="1"/>
  <c r="L773" i="1"/>
  <c r="N773" i="1"/>
  <c r="R773" i="1"/>
  <c r="C773" i="1"/>
  <c r="F773" i="1"/>
  <c r="AP773" i="1" s="1"/>
  <c r="AO773" i="1"/>
  <c r="BC773" i="1"/>
  <c r="BD773" i="1"/>
  <c r="AU773" i="1"/>
  <c r="AW773" i="1"/>
  <c r="BG773" i="1"/>
  <c r="AC773" i="1"/>
  <c r="AA773" i="1"/>
  <c r="Y773" i="1"/>
  <c r="AO772" i="1"/>
  <c r="L772" i="1"/>
  <c r="N772" i="1"/>
  <c r="R772" i="1"/>
  <c r="C772" i="1"/>
  <c r="F772" i="1"/>
  <c r="AP772" i="1" s="1"/>
  <c r="BC772" i="1"/>
  <c r="BD772" i="1"/>
  <c r="AU771" i="1"/>
  <c r="AU772" i="1"/>
  <c r="AW772" i="1"/>
  <c r="BG772" i="1"/>
  <c r="AC772" i="1"/>
  <c r="AA772" i="1"/>
  <c r="Y772" i="1"/>
  <c r="AO771" i="1"/>
  <c r="BC771" i="1"/>
  <c r="BD771" i="1"/>
  <c r="AW771" i="1"/>
  <c r="L771" i="1"/>
  <c r="N771" i="1"/>
  <c r="R771" i="1"/>
  <c r="C771" i="1"/>
  <c r="F771" i="1"/>
  <c r="AP771" i="1" s="1"/>
  <c r="BG771" i="1"/>
  <c r="AC771" i="1"/>
  <c r="AA771" i="1"/>
  <c r="Y771" i="1"/>
  <c r="AO770" i="1"/>
  <c r="BC770" i="1"/>
  <c r="BD770" i="1"/>
  <c r="AU770" i="1"/>
  <c r="AW770" i="1"/>
  <c r="L770" i="1"/>
  <c r="N770" i="1"/>
  <c r="R770" i="1"/>
  <c r="C770" i="1"/>
  <c r="F770" i="1"/>
  <c r="AP770" i="1" s="1"/>
  <c r="AC770" i="1"/>
  <c r="AA770" i="1"/>
  <c r="Y770" i="1"/>
  <c r="AO769" i="1"/>
  <c r="AO768" i="1"/>
  <c r="BC769" i="1"/>
  <c r="BD769" i="1"/>
  <c r="AU769" i="1"/>
  <c r="AW769" i="1"/>
  <c r="L769" i="1"/>
  <c r="N769" i="1"/>
  <c r="R769" i="1"/>
  <c r="C769" i="1"/>
  <c r="F769" i="1"/>
  <c r="AP769" i="1" s="1"/>
  <c r="AC769" i="1"/>
  <c r="AA769" i="1"/>
  <c r="Y769" i="1"/>
  <c r="BC768" i="1"/>
  <c r="BD768" i="1"/>
  <c r="AU767" i="1"/>
  <c r="AU768" i="1"/>
  <c r="L768" i="1"/>
  <c r="N768" i="1"/>
  <c r="R768" i="1"/>
  <c r="C768" i="1"/>
  <c r="F768" i="1"/>
  <c r="AP768" i="1" s="1"/>
  <c r="AC768" i="1"/>
  <c r="AA768" i="1"/>
  <c r="Y768" i="1"/>
  <c r="AO767" i="1"/>
  <c r="BC767" i="1"/>
  <c r="BD767" i="1"/>
  <c r="L767" i="1"/>
  <c r="N767" i="1"/>
  <c r="R767" i="1"/>
  <c r="C767" i="1"/>
  <c r="F767" i="1"/>
  <c r="AP767" i="1" s="1"/>
  <c r="AC767" i="1"/>
  <c r="AA767" i="1"/>
  <c r="Y767" i="1"/>
  <c r="AO766" i="1"/>
  <c r="BC766" i="1"/>
  <c r="BD766" i="1"/>
  <c r="AU766" i="1"/>
  <c r="AW766" i="1"/>
  <c r="L766" i="1"/>
  <c r="N766" i="1"/>
  <c r="R766" i="1"/>
  <c r="C766" i="1"/>
  <c r="F766" i="1"/>
  <c r="AP766" i="1" s="1"/>
  <c r="AC766" i="1"/>
  <c r="AA766" i="1"/>
  <c r="Y766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27" i="1"/>
  <c r="F763" i="1"/>
  <c r="AP763" i="1" s="1"/>
  <c r="F764" i="1"/>
  <c r="AP764" i="1" s="1"/>
  <c r="F765" i="1"/>
  <c r="AP765" i="1" s="1"/>
  <c r="AO765" i="1"/>
  <c r="BC765" i="1"/>
  <c r="BD765" i="1"/>
  <c r="AU765" i="1"/>
  <c r="AW765" i="1"/>
  <c r="L765" i="1"/>
  <c r="N765" i="1"/>
  <c r="R765" i="1"/>
  <c r="AC765" i="1"/>
  <c r="AA765" i="1"/>
  <c r="Y765" i="1"/>
  <c r="AO764" i="1"/>
  <c r="BC764" i="1"/>
  <c r="BD764" i="1"/>
  <c r="AU764" i="1"/>
  <c r="AW764" i="1"/>
  <c r="L764" i="1"/>
  <c r="N764" i="1"/>
  <c r="R764" i="1"/>
  <c r="AC764" i="1"/>
  <c r="AA764" i="1"/>
  <c r="Y764" i="1"/>
  <c r="AO763" i="1"/>
  <c r="BC763" i="1"/>
  <c r="BD763" i="1"/>
  <c r="AU763" i="1"/>
  <c r="AW763" i="1"/>
  <c r="L763" i="1"/>
  <c r="N763" i="1"/>
  <c r="R763" i="1"/>
  <c r="AC763" i="1"/>
  <c r="AA763" i="1"/>
  <c r="Y763" i="1"/>
  <c r="AO762" i="1"/>
  <c r="BC762" i="1"/>
  <c r="BD762" i="1"/>
  <c r="AU762" i="1"/>
  <c r="AW762" i="1"/>
  <c r="L762" i="1"/>
  <c r="N762" i="1"/>
  <c r="R762" i="1"/>
  <c r="F762" i="1"/>
  <c r="AP762" i="1" s="1"/>
  <c r="AC762" i="1"/>
  <c r="AA762" i="1"/>
  <c r="Y762" i="1"/>
  <c r="AO761" i="1"/>
  <c r="BC761" i="1"/>
  <c r="BD761" i="1"/>
  <c r="AU761" i="1"/>
  <c r="AW761" i="1"/>
  <c r="L761" i="1"/>
  <c r="N761" i="1"/>
  <c r="R761" i="1"/>
  <c r="F761" i="1"/>
  <c r="AP761" i="1" s="1"/>
  <c r="AA761" i="1"/>
  <c r="Y761" i="1"/>
  <c r="L760" i="1"/>
  <c r="N760" i="1"/>
  <c r="R760" i="1"/>
  <c r="F760" i="1"/>
  <c r="AP760" i="1" s="1"/>
  <c r="AO760" i="1"/>
  <c r="BC760" i="1"/>
  <c r="BD760" i="1"/>
  <c r="AU760" i="1"/>
  <c r="AW760" i="1"/>
  <c r="AC760" i="1"/>
  <c r="AA760" i="1"/>
  <c r="Y760" i="1"/>
  <c r="BC759" i="1"/>
  <c r="BD759" i="1"/>
  <c r="AU758" i="1"/>
  <c r="AU759" i="1"/>
  <c r="AO759" i="1"/>
  <c r="L759" i="1"/>
  <c r="N759" i="1"/>
  <c r="R759" i="1"/>
  <c r="F759" i="1"/>
  <c r="AP759" i="1" s="1"/>
  <c r="AC759" i="1"/>
  <c r="AA759" i="1"/>
  <c r="Y759" i="1"/>
  <c r="AO758" i="1"/>
  <c r="BC758" i="1"/>
  <c r="BD758" i="1"/>
  <c r="L758" i="1"/>
  <c r="N758" i="1"/>
  <c r="R758" i="1"/>
  <c r="F758" i="1"/>
  <c r="AP758" i="1" s="1"/>
  <c r="AC758" i="1"/>
  <c r="AA758" i="1"/>
  <c r="Y758" i="1"/>
  <c r="AO757" i="1"/>
  <c r="BC757" i="1"/>
  <c r="BD757" i="1"/>
  <c r="AU757" i="1"/>
  <c r="AW757" i="1"/>
  <c r="L757" i="1"/>
  <c r="N757" i="1"/>
  <c r="R757" i="1"/>
  <c r="F757" i="1"/>
  <c r="AP757" i="1" s="1"/>
  <c r="AC757" i="1"/>
  <c r="AA757" i="1"/>
  <c r="Y757" i="1"/>
  <c r="BC756" i="1"/>
  <c r="BD756" i="1"/>
  <c r="AU756" i="1"/>
  <c r="AW756" i="1"/>
  <c r="AO756" i="1"/>
  <c r="L756" i="1"/>
  <c r="N756" i="1"/>
  <c r="R756" i="1"/>
  <c r="F756" i="1"/>
  <c r="AP756" i="1" s="1"/>
  <c r="AC756" i="1"/>
  <c r="AA756" i="1"/>
  <c r="Y756" i="1"/>
  <c r="AO755" i="1"/>
  <c r="BC755" i="1"/>
  <c r="BD755" i="1"/>
  <c r="AU755" i="1"/>
  <c r="AW755" i="1"/>
  <c r="L755" i="1"/>
  <c r="N755" i="1"/>
  <c r="R755" i="1"/>
  <c r="F755" i="1"/>
  <c r="AP755" i="1" s="1"/>
  <c r="AC755" i="1"/>
  <c r="AA755" i="1"/>
  <c r="Y755" i="1"/>
  <c r="AO754" i="1"/>
  <c r="BD753" i="1"/>
  <c r="BD754" i="1"/>
  <c r="AU754" i="1"/>
  <c r="AW754" i="1"/>
  <c r="L754" i="1"/>
  <c r="N754" i="1"/>
  <c r="R754" i="1"/>
  <c r="F754" i="1"/>
  <c r="AP754" i="1" s="1"/>
  <c r="BC754" i="1"/>
  <c r="AC754" i="1"/>
  <c r="AA754" i="1"/>
  <c r="Y754" i="1"/>
  <c r="AO753" i="1"/>
  <c r="AU753" i="1"/>
  <c r="AW753" i="1"/>
  <c r="L753" i="1"/>
  <c r="N753" i="1"/>
  <c r="R753" i="1"/>
  <c r="F753" i="1"/>
  <c r="AP753" i="1" s="1"/>
  <c r="BC753" i="1"/>
  <c r="AC753" i="1"/>
  <c r="AA753" i="1"/>
  <c r="Y753" i="1"/>
  <c r="AO752" i="1"/>
  <c r="BC752" i="1"/>
  <c r="BD752" i="1"/>
  <c r="AU752" i="1"/>
  <c r="AW752" i="1"/>
  <c r="L752" i="1"/>
  <c r="N752" i="1"/>
  <c r="R752" i="1"/>
  <c r="F752" i="1"/>
  <c r="AP752" i="1" s="1"/>
  <c r="AC752" i="1"/>
  <c r="AA752" i="1"/>
  <c r="Y752" i="1"/>
  <c r="AO751" i="1"/>
  <c r="BC751" i="1"/>
  <c r="BD751" i="1"/>
  <c r="AU751" i="1"/>
  <c r="AW751" i="1"/>
  <c r="L751" i="1"/>
  <c r="N751" i="1"/>
  <c r="R751" i="1"/>
  <c r="F751" i="1"/>
  <c r="AP751" i="1" s="1"/>
  <c r="AC751" i="1"/>
  <c r="AA751" i="1"/>
  <c r="Y751" i="1"/>
  <c r="AO750" i="1"/>
  <c r="BC750" i="1"/>
  <c r="BD750" i="1"/>
  <c r="AU750" i="1"/>
  <c r="AW750" i="1"/>
  <c r="L750" i="1"/>
  <c r="N750" i="1"/>
  <c r="R750" i="1"/>
  <c r="F750" i="1"/>
  <c r="AP750" i="1" s="1"/>
  <c r="AC750" i="1"/>
  <c r="AA750" i="1"/>
  <c r="Y750" i="1"/>
  <c r="AO749" i="1"/>
  <c r="BC749" i="1"/>
  <c r="BD749" i="1"/>
  <c r="AU749" i="1"/>
  <c r="AW749" i="1"/>
  <c r="L749" i="1"/>
  <c r="N749" i="1"/>
  <c r="R749" i="1"/>
  <c r="F749" i="1"/>
  <c r="AP749" i="1" s="1"/>
  <c r="AC749" i="1"/>
  <c r="AA749" i="1"/>
  <c r="Y749" i="1"/>
  <c r="AU748" i="1"/>
  <c r="AW748" i="1"/>
  <c r="AO748" i="1"/>
  <c r="BC748" i="1"/>
  <c r="BD748" i="1"/>
  <c r="L748" i="1"/>
  <c r="N748" i="1"/>
  <c r="R748" i="1"/>
  <c r="F748" i="1"/>
  <c r="AP748" i="1" s="1"/>
  <c r="AC748" i="1"/>
  <c r="AA748" i="1"/>
  <c r="Y748" i="1"/>
  <c r="AO747" i="1"/>
  <c r="BC747" i="1"/>
  <c r="BD747" i="1"/>
  <c r="AU747" i="1"/>
  <c r="AW747" i="1"/>
  <c r="L747" i="1"/>
  <c r="N747" i="1"/>
  <c r="R747" i="1"/>
  <c r="F747" i="1"/>
  <c r="AP747" i="1" s="1"/>
  <c r="AC747" i="1"/>
  <c r="AA747" i="1"/>
  <c r="Y747" i="1"/>
  <c r="AO745" i="1"/>
  <c r="AO746" i="1"/>
  <c r="BC746" i="1"/>
  <c r="BD746" i="1"/>
  <c r="AU746" i="1"/>
  <c r="AW746" i="1"/>
  <c r="L746" i="1"/>
  <c r="N746" i="1"/>
  <c r="R746" i="1"/>
  <c r="F746" i="1"/>
  <c r="AP746" i="1" s="1"/>
  <c r="AC746" i="1"/>
  <c r="AA746" i="1"/>
  <c r="Y746" i="1"/>
  <c r="BD743" i="1"/>
  <c r="BD744" i="1"/>
  <c r="BD745" i="1"/>
  <c r="BC745" i="1"/>
  <c r="AU745" i="1"/>
  <c r="AW745" i="1"/>
  <c r="L745" i="1"/>
  <c r="N745" i="1"/>
  <c r="R745" i="1"/>
  <c r="F745" i="1"/>
  <c r="AP745" i="1" s="1"/>
  <c r="AC745" i="1"/>
  <c r="AA745" i="1"/>
  <c r="Y745" i="1"/>
  <c r="AO744" i="1"/>
  <c r="BC744" i="1"/>
  <c r="AU744" i="1"/>
  <c r="AW744" i="1"/>
  <c r="L744" i="1"/>
  <c r="N744" i="1"/>
  <c r="R744" i="1"/>
  <c r="F744" i="1"/>
  <c r="AP744" i="1" s="1"/>
  <c r="AC744" i="1"/>
  <c r="AA744" i="1"/>
  <c r="Y744" i="1"/>
  <c r="AO743" i="1"/>
  <c r="AU743" i="1"/>
  <c r="AW743" i="1"/>
  <c r="L743" i="1"/>
  <c r="N743" i="1"/>
  <c r="R743" i="1"/>
  <c r="F743" i="1"/>
  <c r="AP743" i="1" s="1"/>
  <c r="BC743" i="1"/>
  <c r="AC743" i="1"/>
  <c r="AA743" i="1"/>
  <c r="Y743" i="1"/>
  <c r="AO742" i="1"/>
  <c r="AO740" i="1"/>
  <c r="BC742" i="1"/>
  <c r="BD742" i="1"/>
  <c r="AU742" i="1"/>
  <c r="AW742" i="1"/>
  <c r="L742" i="1"/>
  <c r="N742" i="1"/>
  <c r="R742" i="1"/>
  <c r="F742" i="1"/>
  <c r="AP742" i="1" s="1"/>
  <c r="AC742" i="1"/>
  <c r="AA742" i="1"/>
  <c r="Y742" i="1"/>
  <c r="BC741" i="1"/>
  <c r="BD741" i="1"/>
  <c r="AU741" i="1"/>
  <c r="AW741" i="1"/>
  <c r="L741" i="1"/>
  <c r="N741" i="1"/>
  <c r="R741" i="1"/>
  <c r="F741" i="1"/>
  <c r="AP741" i="1" s="1"/>
  <c r="AC741" i="1"/>
  <c r="AA741" i="1"/>
  <c r="Y741" i="1"/>
  <c r="BC740" i="1"/>
  <c r="BD740" i="1"/>
  <c r="AU740" i="1"/>
  <c r="AW740" i="1"/>
  <c r="L740" i="1"/>
  <c r="N740" i="1"/>
  <c r="R740" i="1"/>
  <c r="F740" i="1"/>
  <c r="AP740" i="1" s="1"/>
  <c r="AC740" i="1"/>
  <c r="AA740" i="1"/>
  <c r="Y740" i="1"/>
  <c r="AO739" i="1"/>
  <c r="BC739" i="1"/>
  <c r="BD739" i="1"/>
  <c r="AU739" i="1"/>
  <c r="AW739" i="1"/>
  <c r="L739" i="1"/>
  <c r="N739" i="1"/>
  <c r="R739" i="1"/>
  <c r="F739" i="1"/>
  <c r="AP739" i="1" s="1"/>
  <c r="AC739" i="1"/>
  <c r="AA739" i="1"/>
  <c r="Y739" i="1"/>
  <c r="AO738" i="1"/>
  <c r="BC738" i="1"/>
  <c r="BD738" i="1"/>
  <c r="AU738" i="1"/>
  <c r="AW738" i="1"/>
  <c r="L738" i="1"/>
  <c r="N738" i="1"/>
  <c r="R738" i="1"/>
  <c r="F738" i="1"/>
  <c r="AC738" i="1"/>
  <c r="AA738" i="1"/>
  <c r="Y738" i="1"/>
  <c r="AO737" i="1"/>
  <c r="BC737" i="1"/>
  <c r="BD737" i="1"/>
  <c r="AU737" i="1"/>
  <c r="AW737" i="1"/>
  <c r="L737" i="1"/>
  <c r="N737" i="1"/>
  <c r="R737" i="1"/>
  <c r="F737" i="1"/>
  <c r="AC737" i="1"/>
  <c r="AA737" i="1"/>
  <c r="Y737" i="1"/>
  <c r="AO736" i="1"/>
  <c r="BC736" i="1"/>
  <c r="BD736" i="1"/>
  <c r="AU736" i="1"/>
  <c r="AW736" i="1"/>
  <c r="L736" i="1"/>
  <c r="N736" i="1"/>
  <c r="R736" i="1"/>
  <c r="F736" i="1"/>
  <c r="AP736" i="1" s="1"/>
  <c r="AC736" i="1"/>
  <c r="AA736" i="1"/>
  <c r="Y736" i="1"/>
  <c r="AO734" i="1"/>
  <c r="AO735" i="1"/>
  <c r="BC735" i="1"/>
  <c r="BD735" i="1"/>
  <c r="AW735" i="1"/>
  <c r="L735" i="1"/>
  <c r="N735" i="1"/>
  <c r="R735" i="1"/>
  <c r="F735" i="1"/>
  <c r="AU735" i="1"/>
  <c r="AC735" i="1"/>
  <c r="AA735" i="1"/>
  <c r="Y735" i="1"/>
  <c r="BC734" i="1"/>
  <c r="BD734" i="1"/>
  <c r="AU734" i="1"/>
  <c r="AW734" i="1"/>
  <c r="L734" i="1"/>
  <c r="N734" i="1"/>
  <c r="R734" i="1"/>
  <c r="F734" i="1"/>
  <c r="AP734" i="1" s="1"/>
  <c r="AC734" i="1"/>
  <c r="AA734" i="1"/>
  <c r="Y734" i="1"/>
  <c r="AO733" i="1"/>
  <c r="BC733" i="1"/>
  <c r="BD733" i="1"/>
  <c r="AU733" i="1"/>
  <c r="AW733" i="1"/>
  <c r="L733" i="1"/>
  <c r="N733" i="1"/>
  <c r="R733" i="1"/>
  <c r="F733" i="1"/>
  <c r="AP733" i="1" s="1"/>
  <c r="AC733" i="1"/>
  <c r="AA733" i="1"/>
  <c r="Y733" i="1"/>
  <c r="AO732" i="1"/>
  <c r="BD731" i="1"/>
  <c r="BD732" i="1"/>
  <c r="BC732" i="1"/>
  <c r="AU732" i="1"/>
  <c r="AW732" i="1"/>
  <c r="L732" i="1"/>
  <c r="N732" i="1"/>
  <c r="R732" i="1"/>
  <c r="F732" i="1"/>
  <c r="AC732" i="1"/>
  <c r="AA732" i="1"/>
  <c r="Y732" i="1"/>
  <c r="AO731" i="1"/>
  <c r="AU731" i="1"/>
  <c r="AW731" i="1"/>
  <c r="AU730" i="1"/>
  <c r="L731" i="1"/>
  <c r="N731" i="1"/>
  <c r="R731" i="1"/>
  <c r="F731" i="1"/>
  <c r="AP731" i="1" s="1"/>
  <c r="BC731" i="1"/>
  <c r="AC731" i="1"/>
  <c r="AA731" i="1"/>
  <c r="Y731" i="1"/>
  <c r="AO730" i="1"/>
  <c r="BC730" i="1"/>
  <c r="BD730" i="1"/>
  <c r="AW730" i="1"/>
  <c r="L730" i="1"/>
  <c r="N730" i="1"/>
  <c r="R730" i="1"/>
  <c r="C730" i="1"/>
  <c r="F730" i="1"/>
  <c r="AP730" i="1" s="1"/>
  <c r="AC730" i="1"/>
  <c r="AA730" i="1"/>
  <c r="Y730" i="1"/>
  <c r="AO729" i="1"/>
  <c r="BC729" i="1"/>
  <c r="BD729" i="1"/>
  <c r="AU729" i="1"/>
  <c r="AW729" i="1"/>
  <c r="L729" i="1"/>
  <c r="N729" i="1"/>
  <c r="R729" i="1"/>
  <c r="C729" i="1"/>
  <c r="F729" i="1"/>
  <c r="AC729" i="1"/>
  <c r="AA729" i="1"/>
  <c r="Y729" i="1"/>
  <c r="AO728" i="1"/>
  <c r="BC728" i="1"/>
  <c r="BD728" i="1"/>
  <c r="AU728" i="1"/>
  <c r="AW728" i="1"/>
  <c r="L728" i="1"/>
  <c r="N728" i="1"/>
  <c r="R728" i="1"/>
  <c r="C728" i="1"/>
  <c r="F728" i="1"/>
  <c r="AC728" i="1"/>
  <c r="AA728" i="1"/>
  <c r="Y728" i="1"/>
  <c r="AO727" i="1"/>
  <c r="BC727" i="1"/>
  <c r="BD727" i="1"/>
  <c r="AU727" i="1"/>
  <c r="AW727" i="1"/>
  <c r="L727" i="1"/>
  <c r="N727" i="1"/>
  <c r="R727" i="1"/>
  <c r="F727" i="1"/>
  <c r="AC727" i="1"/>
  <c r="AA727" i="1"/>
  <c r="Y727" i="1"/>
  <c r="BC726" i="1"/>
  <c r="BD726" i="1"/>
  <c r="AO726" i="1"/>
  <c r="AU726" i="1"/>
  <c r="AW726" i="1"/>
  <c r="L726" i="1"/>
  <c r="N726" i="1"/>
  <c r="R726" i="1"/>
  <c r="C726" i="1"/>
  <c r="F726" i="1"/>
  <c r="AC726" i="1"/>
  <c r="AA726" i="1"/>
  <c r="Y726" i="1"/>
  <c r="BC725" i="1"/>
  <c r="BD725" i="1"/>
  <c r="AO725" i="1"/>
  <c r="AU725" i="1"/>
  <c r="AW725" i="1"/>
  <c r="L725" i="1"/>
  <c r="N725" i="1"/>
  <c r="R725" i="1"/>
  <c r="C725" i="1"/>
  <c r="F725" i="1"/>
  <c r="AC725" i="1"/>
  <c r="AA725" i="1"/>
  <c r="Y725" i="1"/>
  <c r="AO724" i="1"/>
  <c r="BC724" i="1"/>
  <c r="BD724" i="1"/>
  <c r="AU724" i="1"/>
  <c r="AW724" i="1"/>
  <c r="L724" i="1"/>
  <c r="N724" i="1"/>
  <c r="R724" i="1"/>
  <c r="C724" i="1"/>
  <c r="F724" i="1"/>
  <c r="AC724" i="1"/>
  <c r="AA724" i="1"/>
  <c r="Y724" i="1"/>
  <c r="BD721" i="1"/>
  <c r="BD722" i="1"/>
  <c r="BD723" i="1"/>
  <c r="BC722" i="1"/>
  <c r="BC723" i="1"/>
  <c r="AO723" i="1"/>
  <c r="AU723" i="1"/>
  <c r="AW723" i="1"/>
  <c r="L723" i="1"/>
  <c r="N723" i="1"/>
  <c r="R723" i="1"/>
  <c r="C723" i="1"/>
  <c r="F723" i="1"/>
  <c r="AC723" i="1"/>
  <c r="AA723" i="1"/>
  <c r="Y723" i="1"/>
  <c r="AO722" i="1"/>
  <c r="AU722" i="1"/>
  <c r="AW722" i="1"/>
  <c r="L722" i="1"/>
  <c r="N722" i="1"/>
  <c r="R722" i="1"/>
  <c r="C722" i="1"/>
  <c r="F722" i="1"/>
  <c r="AC722" i="1"/>
  <c r="AA722" i="1"/>
  <c r="Y722" i="1"/>
  <c r="AO721" i="1"/>
  <c r="AU721" i="1"/>
  <c r="AW721" i="1"/>
  <c r="L721" i="1"/>
  <c r="N721" i="1"/>
  <c r="R721" i="1"/>
  <c r="C721" i="1"/>
  <c r="F721" i="1"/>
  <c r="BC721" i="1"/>
  <c r="AC721" i="1"/>
  <c r="AA721" i="1"/>
  <c r="Y721" i="1"/>
  <c r="AO720" i="1"/>
  <c r="BC720" i="1"/>
  <c r="BD720" i="1"/>
  <c r="AU720" i="1"/>
  <c r="AW720" i="1"/>
  <c r="L720" i="1"/>
  <c r="N720" i="1"/>
  <c r="R720" i="1"/>
  <c r="C720" i="1"/>
  <c r="F720" i="1"/>
  <c r="AC720" i="1"/>
  <c r="AA720" i="1"/>
  <c r="Y720" i="1"/>
  <c r="AO717" i="1"/>
  <c r="AO718" i="1"/>
  <c r="AO719" i="1"/>
  <c r="BC719" i="1"/>
  <c r="BD719" i="1"/>
  <c r="AU719" i="1"/>
  <c r="AW719" i="1"/>
  <c r="L719" i="1"/>
  <c r="N719" i="1"/>
  <c r="R719" i="1"/>
  <c r="C719" i="1"/>
  <c r="F719" i="1"/>
  <c r="AC719" i="1"/>
  <c r="AA719" i="1"/>
  <c r="Y719" i="1"/>
  <c r="BC718" i="1"/>
  <c r="BD718" i="1"/>
  <c r="AU718" i="1"/>
  <c r="AW718" i="1"/>
  <c r="L718" i="1"/>
  <c r="N718" i="1"/>
  <c r="R718" i="1"/>
  <c r="C718" i="1"/>
  <c r="F718" i="1"/>
  <c r="AP718" i="1" s="1"/>
  <c r="AC718" i="1"/>
  <c r="AA718" i="1"/>
  <c r="Y718" i="1"/>
  <c r="BC717" i="1"/>
  <c r="AU717" i="1"/>
  <c r="AW717" i="1"/>
  <c r="L717" i="1"/>
  <c r="N717" i="1"/>
  <c r="R717" i="1"/>
  <c r="C717" i="1"/>
  <c r="F717" i="1"/>
  <c r="AP717" i="1" s="1"/>
  <c r="AC717" i="1"/>
  <c r="AA717" i="1"/>
  <c r="Y717" i="1"/>
  <c r="BC716" i="1"/>
  <c r="BD716" i="1"/>
  <c r="AO716" i="1"/>
  <c r="AU716" i="1"/>
  <c r="AW716" i="1"/>
  <c r="L716" i="1"/>
  <c r="N716" i="1"/>
  <c r="R716" i="1"/>
  <c r="C716" i="1"/>
  <c r="F716" i="1"/>
  <c r="AC716" i="1"/>
  <c r="AA716" i="1"/>
  <c r="Y716" i="1"/>
  <c r="BC715" i="1"/>
  <c r="BD715" i="1"/>
  <c r="AO715" i="1"/>
  <c r="AU715" i="1"/>
  <c r="AW715" i="1"/>
  <c r="L715" i="1"/>
  <c r="N715" i="1"/>
  <c r="R715" i="1"/>
  <c r="C715" i="1"/>
  <c r="F715" i="1"/>
  <c r="AC715" i="1"/>
  <c r="AA715" i="1"/>
  <c r="Y715" i="1"/>
  <c r="AO714" i="1"/>
  <c r="BC714" i="1"/>
  <c r="BD714" i="1"/>
  <c r="AU714" i="1"/>
  <c r="AW714" i="1"/>
  <c r="L714" i="1"/>
  <c r="N714" i="1"/>
  <c r="R714" i="1"/>
  <c r="C714" i="1"/>
  <c r="F714" i="1"/>
  <c r="AC714" i="1"/>
  <c r="AA714" i="1"/>
  <c r="Y714" i="1"/>
  <c r="BD709" i="1"/>
  <c r="BD710" i="1"/>
  <c r="BD711" i="1"/>
  <c r="BD712" i="1"/>
  <c r="BD713" i="1"/>
  <c r="BC713" i="1"/>
  <c r="AO713" i="1"/>
  <c r="AU713" i="1"/>
  <c r="AW713" i="1"/>
  <c r="L713" i="1"/>
  <c r="N713" i="1"/>
  <c r="R713" i="1"/>
  <c r="C713" i="1"/>
  <c r="F713" i="1"/>
  <c r="AC713" i="1"/>
  <c r="AA713" i="1"/>
  <c r="Y713" i="1"/>
  <c r="AO712" i="1"/>
  <c r="AU712" i="1"/>
  <c r="AW712" i="1"/>
  <c r="L712" i="1"/>
  <c r="N712" i="1"/>
  <c r="R712" i="1"/>
  <c r="C712" i="1"/>
  <c r="F712" i="1"/>
  <c r="BC712" i="1"/>
  <c r="AC712" i="1"/>
  <c r="AA712" i="1"/>
  <c r="Y712" i="1"/>
  <c r="AO711" i="1"/>
  <c r="BC711" i="1"/>
  <c r="AU711" i="1"/>
  <c r="AW711" i="1"/>
  <c r="L711" i="1"/>
  <c r="N711" i="1"/>
  <c r="R711" i="1"/>
  <c r="C711" i="1"/>
  <c r="F711" i="1"/>
  <c r="AC711" i="1"/>
  <c r="AA711" i="1"/>
  <c r="Y711" i="1"/>
  <c r="AO710" i="1"/>
  <c r="BC710" i="1"/>
  <c r="AU710" i="1"/>
  <c r="AW710" i="1"/>
  <c r="L710" i="1"/>
  <c r="N710" i="1"/>
  <c r="R710" i="1"/>
  <c r="F710" i="1"/>
  <c r="C710" i="1"/>
  <c r="AC710" i="1"/>
  <c r="AA710" i="1"/>
  <c r="Y710" i="1"/>
  <c r="AO709" i="1"/>
  <c r="AU709" i="1"/>
  <c r="AW709" i="1"/>
  <c r="L709" i="1"/>
  <c r="N709" i="1"/>
  <c r="R709" i="1"/>
  <c r="C709" i="1"/>
  <c r="F709" i="1"/>
  <c r="AP709" i="1" s="1"/>
  <c r="BC709" i="1"/>
  <c r="AC709" i="1"/>
  <c r="AA709" i="1"/>
  <c r="Y709" i="1"/>
  <c r="BD708" i="1"/>
  <c r="AO708" i="1"/>
  <c r="AU708" i="1"/>
  <c r="AW708" i="1"/>
  <c r="L708" i="1"/>
  <c r="N708" i="1"/>
  <c r="R708" i="1"/>
  <c r="C708" i="1"/>
  <c r="F708" i="1"/>
  <c r="BC708" i="1"/>
  <c r="AC708" i="1"/>
  <c r="AA708" i="1"/>
  <c r="Y708" i="1"/>
  <c r="BC707" i="1"/>
  <c r="BD707" i="1"/>
  <c r="AO707" i="1"/>
  <c r="AU707" i="1"/>
  <c r="AW707" i="1"/>
  <c r="L707" i="1"/>
  <c r="N707" i="1"/>
  <c r="R707" i="1"/>
  <c r="C707" i="1"/>
  <c r="F707" i="1"/>
  <c r="AP707" i="1" s="1"/>
  <c r="AC707" i="1"/>
  <c r="AA707" i="1"/>
  <c r="Y707" i="1"/>
  <c r="AO706" i="1"/>
  <c r="BC706" i="1"/>
  <c r="BD706" i="1"/>
  <c r="AU706" i="1"/>
  <c r="AW706" i="1"/>
  <c r="L706" i="1"/>
  <c r="N706" i="1"/>
  <c r="R706" i="1"/>
  <c r="C706" i="1"/>
  <c r="F706" i="1"/>
  <c r="AC706" i="1"/>
  <c r="AA706" i="1"/>
  <c r="Y706" i="1"/>
  <c r="BC705" i="1"/>
  <c r="BD705" i="1"/>
  <c r="AU705" i="1"/>
  <c r="AW705" i="1"/>
  <c r="AO705" i="1"/>
  <c r="L705" i="1"/>
  <c r="N705" i="1"/>
  <c r="R705" i="1"/>
  <c r="C705" i="1"/>
  <c r="F705" i="1"/>
  <c r="AC705" i="1"/>
  <c r="AA705" i="1"/>
  <c r="Y705" i="1"/>
  <c r="BD704" i="1"/>
  <c r="AO704" i="1"/>
  <c r="AU704" i="1"/>
  <c r="AW704" i="1"/>
  <c r="L704" i="1"/>
  <c r="N704" i="1"/>
  <c r="R704" i="1"/>
  <c r="C704" i="1"/>
  <c r="F704" i="1"/>
  <c r="AP704" i="1" s="1"/>
  <c r="BC704" i="1"/>
  <c r="AC704" i="1"/>
  <c r="AA704" i="1"/>
  <c r="Y704" i="1"/>
  <c r="AO703" i="1"/>
  <c r="BC703" i="1"/>
  <c r="BD703" i="1"/>
  <c r="AU703" i="1"/>
  <c r="AW703" i="1"/>
  <c r="L703" i="1"/>
  <c r="N703" i="1"/>
  <c r="R703" i="1"/>
  <c r="C703" i="1"/>
  <c r="F703" i="1"/>
  <c r="AC703" i="1"/>
  <c r="AA703" i="1"/>
  <c r="Y703" i="1"/>
  <c r="BD699" i="1"/>
  <c r="BD700" i="1"/>
  <c r="BD701" i="1"/>
  <c r="BD702" i="1"/>
  <c r="BC702" i="1"/>
  <c r="AO702" i="1"/>
  <c r="AU702" i="1"/>
  <c r="AW702" i="1"/>
  <c r="L702" i="1"/>
  <c r="N702" i="1"/>
  <c r="R702" i="1"/>
  <c r="C702" i="1"/>
  <c r="F702" i="1"/>
  <c r="AP702" i="1" s="1"/>
  <c r="AC702" i="1"/>
  <c r="AA702" i="1"/>
  <c r="Y702" i="1"/>
  <c r="BC701" i="1"/>
  <c r="AO701" i="1"/>
  <c r="AU701" i="1"/>
  <c r="AW701" i="1"/>
  <c r="L701" i="1"/>
  <c r="N701" i="1"/>
  <c r="R701" i="1"/>
  <c r="C701" i="1"/>
  <c r="F701" i="1"/>
  <c r="AC701" i="1"/>
  <c r="AA701" i="1"/>
  <c r="Y701" i="1"/>
  <c r="AO700" i="1"/>
  <c r="BC700" i="1"/>
  <c r="AU700" i="1"/>
  <c r="AW700" i="1"/>
  <c r="L700" i="1"/>
  <c r="N700" i="1"/>
  <c r="R700" i="1"/>
  <c r="C700" i="1"/>
  <c r="F700" i="1"/>
  <c r="AP700" i="1" s="1"/>
  <c r="AC700" i="1"/>
  <c r="AA700" i="1"/>
  <c r="Y700" i="1"/>
  <c r="AO699" i="1"/>
  <c r="AU699" i="1"/>
  <c r="AW699" i="1"/>
  <c r="L699" i="1"/>
  <c r="N699" i="1"/>
  <c r="R699" i="1"/>
  <c r="C699" i="1"/>
  <c r="F699" i="1"/>
  <c r="AP699" i="1" s="1"/>
  <c r="BG699" i="1"/>
  <c r="BC699" i="1"/>
  <c r="AC699" i="1"/>
  <c r="AA699" i="1"/>
  <c r="Y699" i="1"/>
  <c r="BD698" i="1"/>
  <c r="AO698" i="1"/>
  <c r="AU698" i="1"/>
  <c r="AW698" i="1"/>
  <c r="L698" i="1"/>
  <c r="N698" i="1"/>
  <c r="R698" i="1"/>
  <c r="C698" i="1"/>
  <c r="F698" i="1"/>
  <c r="AP698" i="1" s="1"/>
  <c r="BC698" i="1"/>
  <c r="AC698" i="1"/>
  <c r="AA698" i="1"/>
  <c r="Y698" i="1"/>
  <c r="AO697" i="1"/>
  <c r="BC697" i="1"/>
  <c r="BD697" i="1"/>
  <c r="AU697" i="1"/>
  <c r="AW697" i="1"/>
  <c r="L697" i="1"/>
  <c r="N697" i="1"/>
  <c r="R697" i="1"/>
  <c r="C697" i="1"/>
  <c r="F697" i="1"/>
  <c r="AC697" i="1"/>
  <c r="AA697" i="1"/>
  <c r="Y697" i="1"/>
  <c r="AO696" i="1"/>
  <c r="L696" i="1"/>
  <c r="N696" i="1"/>
  <c r="R696" i="1"/>
  <c r="BD695" i="1"/>
  <c r="BD696" i="1"/>
  <c r="AU696" i="1"/>
  <c r="AW696" i="1"/>
  <c r="C696" i="1"/>
  <c r="F696" i="1"/>
  <c r="BC696" i="1"/>
  <c r="AC696" i="1"/>
  <c r="AA696" i="1"/>
  <c r="Y696" i="1"/>
  <c r="AO695" i="1"/>
  <c r="AU695" i="1"/>
  <c r="AW695" i="1"/>
  <c r="L695" i="1"/>
  <c r="N695" i="1"/>
  <c r="R695" i="1"/>
  <c r="C695" i="1"/>
  <c r="F695" i="1"/>
  <c r="BC695" i="1"/>
  <c r="AC695" i="1"/>
  <c r="AA695" i="1"/>
  <c r="Y695" i="1"/>
  <c r="BD693" i="1"/>
  <c r="BD694" i="1"/>
  <c r="BC694" i="1"/>
  <c r="AO694" i="1"/>
  <c r="AW692" i="1"/>
  <c r="AW693" i="1"/>
  <c r="AW694" i="1"/>
  <c r="AU694" i="1"/>
  <c r="L694" i="1"/>
  <c r="N694" i="1"/>
  <c r="R694" i="1"/>
  <c r="C694" i="1"/>
  <c r="F694" i="1"/>
  <c r="AC694" i="1"/>
  <c r="AA694" i="1"/>
  <c r="Y694" i="1"/>
  <c r="AO693" i="1"/>
  <c r="AU693" i="1"/>
  <c r="L693" i="1"/>
  <c r="N693" i="1"/>
  <c r="R693" i="1"/>
  <c r="C693" i="1"/>
  <c r="F693" i="1"/>
  <c r="AP693" i="1" s="1"/>
  <c r="BC693" i="1"/>
  <c r="AC693" i="1"/>
  <c r="AA693" i="1"/>
  <c r="Y693" i="1"/>
  <c r="Y791" i="1"/>
  <c r="AA791" i="1"/>
  <c r="AC791" i="1"/>
  <c r="AO692" i="1"/>
  <c r="BC692" i="1"/>
  <c r="BC691" i="1"/>
  <c r="BD691" i="1"/>
  <c r="C692" i="1"/>
  <c r="F692" i="1"/>
  <c r="AP692" i="1" s="1"/>
  <c r="L692" i="1"/>
  <c r="N692" i="1"/>
  <c r="R692" i="1"/>
  <c r="AU692" i="1"/>
  <c r="AC692" i="1"/>
  <c r="AA692" i="1"/>
  <c r="Y692" i="1"/>
  <c r="AO691" i="1"/>
  <c r="AU691" i="1"/>
  <c r="AW691" i="1"/>
  <c r="L691" i="1"/>
  <c r="N691" i="1"/>
  <c r="R691" i="1"/>
  <c r="C691" i="1"/>
  <c r="F691" i="1"/>
  <c r="AP691" i="1" s="1"/>
  <c r="AC691" i="1"/>
  <c r="AA691" i="1"/>
  <c r="Y691" i="1"/>
  <c r="AO690" i="1"/>
  <c r="BC690" i="1"/>
  <c r="BD690" i="1"/>
  <c r="AU690" i="1"/>
  <c r="AW690" i="1"/>
  <c r="L690" i="1"/>
  <c r="N690" i="1"/>
  <c r="R690" i="1"/>
  <c r="C690" i="1"/>
  <c r="F690" i="1"/>
  <c r="AC690" i="1"/>
  <c r="AA690" i="1"/>
  <c r="Y690" i="1"/>
  <c r="BC689" i="1"/>
  <c r="BD689" i="1"/>
  <c r="AU689" i="1"/>
  <c r="AW689" i="1"/>
  <c r="L689" i="1"/>
  <c r="N689" i="1"/>
  <c r="R689" i="1"/>
  <c r="C688" i="1"/>
  <c r="C689" i="1"/>
  <c r="F689" i="1"/>
  <c r="AC689" i="1"/>
  <c r="AA689" i="1"/>
  <c r="Y689" i="1"/>
  <c r="BC688" i="1"/>
  <c r="BD688" i="1"/>
  <c r="AU688" i="1"/>
  <c r="AW688" i="1"/>
  <c r="L688" i="1"/>
  <c r="N688" i="1"/>
  <c r="R688" i="1"/>
  <c r="F688" i="1"/>
  <c r="AC688" i="1"/>
  <c r="AA688" i="1"/>
  <c r="Y688" i="1"/>
  <c r="BC687" i="1"/>
  <c r="BD687" i="1"/>
  <c r="AU687" i="1"/>
  <c r="AW687" i="1"/>
  <c r="L687" i="1"/>
  <c r="N687" i="1"/>
  <c r="R687" i="1"/>
  <c r="C687" i="1"/>
  <c r="F687" i="1"/>
  <c r="AC687" i="1"/>
  <c r="AA687" i="1"/>
  <c r="Y687" i="1"/>
  <c r="AU686" i="1"/>
  <c r="AW686" i="1"/>
  <c r="BC686" i="1"/>
  <c r="BD686" i="1"/>
  <c r="L686" i="1"/>
  <c r="N686" i="1"/>
  <c r="R686" i="1"/>
  <c r="C686" i="1"/>
  <c r="F686" i="1"/>
  <c r="AC686" i="1"/>
  <c r="AA686" i="1"/>
  <c r="Y686" i="1"/>
  <c r="BD685" i="1"/>
  <c r="AU685" i="1"/>
  <c r="AW685" i="1"/>
  <c r="L685" i="1"/>
  <c r="N685" i="1"/>
  <c r="R685" i="1"/>
  <c r="C685" i="1"/>
  <c r="F685" i="1"/>
  <c r="BC685" i="1"/>
  <c r="AC685" i="1"/>
  <c r="AA685" i="1"/>
  <c r="Y685" i="1"/>
  <c r="BC684" i="1"/>
  <c r="BD684" i="1"/>
  <c r="AU684" i="1"/>
  <c r="AW684" i="1"/>
  <c r="L684" i="1"/>
  <c r="N684" i="1"/>
  <c r="R684" i="1"/>
  <c r="C684" i="1"/>
  <c r="F684" i="1"/>
  <c r="AC684" i="1"/>
  <c r="AA684" i="1"/>
  <c r="Y684" i="1"/>
  <c r="BC683" i="1"/>
  <c r="BD683" i="1"/>
  <c r="AU683" i="1"/>
  <c r="AW683" i="1"/>
  <c r="L683" i="1"/>
  <c r="N683" i="1"/>
  <c r="R683" i="1"/>
  <c r="C683" i="1"/>
  <c r="F683" i="1"/>
  <c r="AC683" i="1"/>
  <c r="AA683" i="1"/>
  <c r="Y683" i="1"/>
  <c r="BD668" i="1"/>
  <c r="BD670" i="1"/>
  <c r="BD671" i="1"/>
  <c r="BD672" i="1"/>
  <c r="BD673" i="1"/>
  <c r="BD674" i="1"/>
  <c r="BD675" i="1"/>
  <c r="BD676" i="1"/>
  <c r="BD677" i="1"/>
  <c r="BD678" i="1"/>
  <c r="BD679" i="1"/>
  <c r="BD680" i="1"/>
  <c r="BD681" i="1"/>
  <c r="BD682" i="1"/>
  <c r="BD669" i="1"/>
  <c r="AU682" i="1"/>
  <c r="AW682" i="1"/>
  <c r="L682" i="1"/>
  <c r="N682" i="1"/>
  <c r="R682" i="1"/>
  <c r="C682" i="1"/>
  <c r="F682" i="1"/>
  <c r="BC682" i="1"/>
  <c r="AC682" i="1"/>
  <c r="AA682" i="1"/>
  <c r="Y682" i="1"/>
  <c r="AU681" i="1"/>
  <c r="AW681" i="1"/>
  <c r="L681" i="1"/>
  <c r="N681" i="1"/>
  <c r="R681" i="1"/>
  <c r="C681" i="1"/>
  <c r="F681" i="1"/>
  <c r="BC681" i="1"/>
  <c r="AC681" i="1"/>
  <c r="AA681" i="1"/>
  <c r="Y681" i="1"/>
  <c r="BC680" i="1"/>
  <c r="AU680" i="1"/>
  <c r="AW680" i="1"/>
  <c r="L680" i="1"/>
  <c r="N680" i="1"/>
  <c r="R680" i="1"/>
  <c r="C680" i="1"/>
  <c r="F680" i="1"/>
  <c r="AC680" i="1"/>
  <c r="AA680" i="1"/>
  <c r="Y680" i="1"/>
  <c r="AU679" i="1"/>
  <c r="AW679" i="1"/>
  <c r="L679" i="1"/>
  <c r="N679" i="1"/>
  <c r="R679" i="1"/>
  <c r="C679" i="1"/>
  <c r="F679" i="1"/>
  <c r="BC679" i="1"/>
  <c r="AC679" i="1"/>
  <c r="AA679" i="1"/>
  <c r="Y679" i="1"/>
  <c r="AU677" i="1"/>
  <c r="AU678" i="1"/>
  <c r="AW678" i="1"/>
  <c r="L678" i="1"/>
  <c r="N678" i="1"/>
  <c r="R678" i="1"/>
  <c r="C678" i="1"/>
  <c r="F678" i="1"/>
  <c r="BC678" i="1"/>
  <c r="AC678" i="1"/>
  <c r="AA678" i="1"/>
  <c r="Y678" i="1"/>
  <c r="AW677" i="1"/>
  <c r="L677" i="1"/>
  <c r="N677" i="1"/>
  <c r="R677" i="1"/>
  <c r="C677" i="1"/>
  <c r="F677" i="1"/>
  <c r="BC677" i="1"/>
  <c r="AC677" i="1"/>
  <c r="AA677" i="1"/>
  <c r="Y677" i="1"/>
  <c r="AU676" i="1"/>
  <c r="AW676" i="1"/>
  <c r="L676" i="1"/>
  <c r="N676" i="1"/>
  <c r="R676" i="1"/>
  <c r="C676" i="1"/>
  <c r="F676" i="1"/>
  <c r="BC676" i="1"/>
  <c r="AC676" i="1"/>
  <c r="AA676" i="1"/>
  <c r="Y676" i="1"/>
  <c r="AW671" i="1"/>
  <c r="AW672" i="1"/>
  <c r="AW673" i="1"/>
  <c r="AW674" i="1"/>
  <c r="AW675" i="1"/>
  <c r="BC667" i="1"/>
  <c r="BC668" i="1"/>
  <c r="BC669" i="1"/>
  <c r="BC670" i="1"/>
  <c r="AU675" i="1"/>
  <c r="L675" i="1"/>
  <c r="N675" i="1"/>
  <c r="R675" i="1"/>
  <c r="C675" i="1"/>
  <c r="F675" i="1"/>
  <c r="BC675" i="1"/>
  <c r="AC675" i="1"/>
  <c r="AA675" i="1"/>
  <c r="Y675" i="1"/>
  <c r="AU674" i="1"/>
  <c r="L674" i="1"/>
  <c r="N674" i="1"/>
  <c r="R674" i="1"/>
  <c r="C674" i="1"/>
  <c r="F674" i="1"/>
  <c r="BC674" i="1"/>
  <c r="AC674" i="1"/>
  <c r="AA674" i="1"/>
  <c r="Y674" i="1"/>
  <c r="BC671" i="1"/>
  <c r="BC672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U673" i="1"/>
  <c r="L673" i="1"/>
  <c r="N673" i="1"/>
  <c r="R673" i="1"/>
  <c r="C673" i="1"/>
  <c r="F673" i="1"/>
  <c r="BC673" i="1"/>
  <c r="AC673" i="1"/>
  <c r="Y673" i="1"/>
  <c r="C672" i="1"/>
  <c r="F672" i="1"/>
  <c r="AU672" i="1"/>
  <c r="L672" i="1"/>
  <c r="N672" i="1"/>
  <c r="R672" i="1"/>
  <c r="AC672" i="1"/>
  <c r="Y672" i="1"/>
  <c r="L671" i="1"/>
  <c r="N671" i="1"/>
  <c r="R671" i="1"/>
  <c r="C671" i="1"/>
  <c r="F671" i="1"/>
  <c r="AU671" i="1"/>
  <c r="AC671" i="1"/>
  <c r="Y671" i="1"/>
  <c r="AU670" i="1"/>
  <c r="AW670" i="1"/>
  <c r="L670" i="1"/>
  <c r="N670" i="1"/>
  <c r="R670" i="1"/>
  <c r="C670" i="1"/>
  <c r="F670" i="1"/>
  <c r="AC670" i="1"/>
  <c r="Y670" i="1"/>
  <c r="AU669" i="1"/>
  <c r="AW669" i="1"/>
  <c r="L669" i="1"/>
  <c r="N669" i="1"/>
  <c r="R669" i="1"/>
  <c r="C669" i="1"/>
  <c r="F669" i="1"/>
  <c r="AC669" i="1"/>
  <c r="Y669" i="1"/>
  <c r="AU668" i="1"/>
  <c r="AW668" i="1"/>
  <c r="L668" i="1"/>
  <c r="N668" i="1"/>
  <c r="R668" i="1"/>
  <c r="C668" i="1"/>
  <c r="F668" i="1"/>
  <c r="AC668" i="1"/>
  <c r="Y668" i="1"/>
  <c r="AU667" i="1"/>
  <c r="AW667" i="1"/>
  <c r="L667" i="1"/>
  <c r="N667" i="1"/>
  <c r="R667" i="1"/>
  <c r="C667" i="1"/>
  <c r="F667" i="1"/>
  <c r="AC667" i="1"/>
  <c r="Y667" i="1"/>
  <c r="AU666" i="1"/>
  <c r="AW666" i="1"/>
  <c r="L666" i="1"/>
  <c r="N666" i="1"/>
  <c r="R666" i="1"/>
  <c r="C666" i="1"/>
  <c r="F666" i="1"/>
  <c r="AC666" i="1"/>
  <c r="Y666" i="1"/>
  <c r="AU665" i="1"/>
  <c r="AW665" i="1"/>
  <c r="L665" i="1"/>
  <c r="N665" i="1"/>
  <c r="R665" i="1"/>
  <c r="C665" i="1"/>
  <c r="F665" i="1"/>
  <c r="AC665" i="1"/>
  <c r="Y665" i="1"/>
  <c r="AW663" i="1"/>
  <c r="AW664" i="1"/>
  <c r="AU664" i="1"/>
  <c r="L664" i="1"/>
  <c r="N664" i="1"/>
  <c r="R664" i="1"/>
  <c r="C664" i="1"/>
  <c r="F664" i="1"/>
  <c r="AC664" i="1"/>
  <c r="Y664" i="1"/>
  <c r="AC661" i="1"/>
  <c r="AC662" i="1"/>
  <c r="AC663" i="1"/>
  <c r="AC660" i="1"/>
  <c r="Y659" i="1"/>
  <c r="Y660" i="1"/>
  <c r="Y661" i="1"/>
  <c r="Y662" i="1"/>
  <c r="Y663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L663" i="1"/>
  <c r="N663" i="1"/>
  <c r="R663" i="1"/>
  <c r="C663" i="1"/>
  <c r="F663" i="1"/>
  <c r="AU663" i="1"/>
  <c r="AU662" i="1"/>
  <c r="AW662" i="1"/>
  <c r="L662" i="1"/>
  <c r="N662" i="1"/>
  <c r="R662" i="1"/>
  <c r="C662" i="1"/>
  <c r="F662" i="1"/>
  <c r="AU661" i="1"/>
  <c r="AW661" i="1"/>
  <c r="L661" i="1"/>
  <c r="N661" i="1"/>
  <c r="R661" i="1"/>
  <c r="C661" i="1"/>
  <c r="F661" i="1"/>
  <c r="AU660" i="1"/>
  <c r="AW660" i="1"/>
  <c r="L660" i="1"/>
  <c r="N660" i="1"/>
  <c r="R660" i="1"/>
  <c r="C660" i="1"/>
  <c r="F660" i="1"/>
  <c r="AU659" i="1"/>
  <c r="AW659" i="1"/>
  <c r="L659" i="1"/>
  <c r="N659" i="1"/>
  <c r="R659" i="1"/>
  <c r="C659" i="1"/>
  <c r="F659" i="1"/>
  <c r="AU658" i="1"/>
  <c r="AW658" i="1"/>
  <c r="L658" i="1"/>
  <c r="N658" i="1"/>
  <c r="R658" i="1"/>
  <c r="C658" i="1"/>
  <c r="F658" i="1"/>
  <c r="AA658" i="1"/>
  <c r="Y658" i="1"/>
  <c r="AU656" i="1"/>
  <c r="AU657" i="1"/>
  <c r="L657" i="1"/>
  <c r="N657" i="1"/>
  <c r="R657" i="1"/>
  <c r="C657" i="1"/>
  <c r="F657" i="1"/>
  <c r="AA657" i="1"/>
  <c r="Y657" i="1"/>
  <c r="AW656" i="1"/>
  <c r="L656" i="1"/>
  <c r="N656" i="1"/>
  <c r="R656" i="1"/>
  <c r="C656" i="1"/>
  <c r="F656" i="1"/>
  <c r="AA656" i="1"/>
  <c r="Y656" i="1"/>
  <c r="AU655" i="1"/>
  <c r="AW655" i="1"/>
  <c r="C655" i="1"/>
  <c r="F655" i="1"/>
  <c r="L655" i="1"/>
  <c r="N655" i="1"/>
  <c r="R655" i="1"/>
  <c r="AA655" i="1"/>
  <c r="Y655" i="1"/>
  <c r="AU654" i="1"/>
  <c r="AW654" i="1"/>
  <c r="L654" i="1"/>
  <c r="N654" i="1"/>
  <c r="R654" i="1"/>
  <c r="C654" i="1"/>
  <c r="F654" i="1"/>
  <c r="AU653" i="1"/>
  <c r="AW653" i="1"/>
  <c r="L653" i="1"/>
  <c r="N653" i="1"/>
  <c r="R653" i="1"/>
  <c r="C653" i="1"/>
  <c r="F653" i="1"/>
  <c r="AA653" i="1"/>
  <c r="Y653" i="1"/>
  <c r="AU652" i="1"/>
  <c r="AW652" i="1"/>
  <c r="L652" i="1"/>
  <c r="N652" i="1"/>
  <c r="R652" i="1"/>
  <c r="C652" i="1"/>
  <c r="F652" i="1"/>
  <c r="AA652" i="1"/>
  <c r="Y652" i="1"/>
  <c r="AU651" i="1"/>
  <c r="AW651" i="1"/>
  <c r="L651" i="1"/>
  <c r="N651" i="1"/>
  <c r="R651" i="1"/>
  <c r="C651" i="1"/>
  <c r="F651" i="1"/>
  <c r="AA651" i="1"/>
  <c r="Y651" i="1"/>
  <c r="AW650" i="1"/>
  <c r="L650" i="1"/>
  <c r="N650" i="1"/>
  <c r="R650" i="1"/>
  <c r="C650" i="1"/>
  <c r="F650" i="1"/>
  <c r="AU650" i="1"/>
  <c r="AA650" i="1"/>
  <c r="Y650" i="1"/>
  <c r="AU649" i="1"/>
  <c r="AW649" i="1"/>
  <c r="L649" i="1"/>
  <c r="N649" i="1"/>
  <c r="R649" i="1"/>
  <c r="C649" i="1"/>
  <c r="F649" i="1"/>
  <c r="AA649" i="1"/>
  <c r="Y649" i="1"/>
  <c r="AU648" i="1"/>
  <c r="AW648" i="1"/>
  <c r="L648" i="1"/>
  <c r="N648" i="1"/>
  <c r="R648" i="1"/>
  <c r="C648" i="1"/>
  <c r="F648" i="1"/>
  <c r="AP648" i="1" s="1"/>
  <c r="BI648" i="1"/>
  <c r="BG648" i="1"/>
  <c r="AO648" i="1"/>
  <c r="AA648" i="1"/>
  <c r="Y648" i="1"/>
  <c r="AU647" i="1"/>
  <c r="AW647" i="1"/>
  <c r="AO647" i="1"/>
  <c r="AW646" i="1"/>
  <c r="L647" i="1"/>
  <c r="N647" i="1"/>
  <c r="R647" i="1"/>
  <c r="C647" i="1"/>
  <c r="F647" i="1"/>
  <c r="AP647" i="1" s="1"/>
  <c r="AA647" i="1"/>
  <c r="Y647" i="1"/>
  <c r="AO646" i="1"/>
  <c r="L646" i="1"/>
  <c r="N646" i="1"/>
  <c r="R646" i="1"/>
  <c r="C646" i="1"/>
  <c r="F646" i="1"/>
  <c r="AU646" i="1"/>
  <c r="AA646" i="1"/>
  <c r="Y646" i="1"/>
  <c r="AO645" i="1"/>
  <c r="AU645" i="1"/>
  <c r="AW645" i="1"/>
  <c r="L645" i="1"/>
  <c r="N645" i="1"/>
  <c r="R645" i="1"/>
  <c r="C645" i="1"/>
  <c r="F645" i="1"/>
  <c r="AA645" i="1"/>
  <c r="Y645" i="1"/>
  <c r="AO644" i="1"/>
  <c r="AU644" i="1"/>
  <c r="AW644" i="1"/>
  <c r="L644" i="1"/>
  <c r="N644" i="1"/>
  <c r="R644" i="1"/>
  <c r="C644" i="1"/>
  <c r="F644" i="1"/>
  <c r="AA644" i="1"/>
  <c r="Y644" i="1"/>
  <c r="BH642" i="1"/>
  <c r="BI642" i="1" s="1"/>
  <c r="BF642" i="1"/>
  <c r="BG642" i="1" s="1"/>
  <c r="AO643" i="1"/>
  <c r="AU643" i="1"/>
  <c r="AW643" i="1"/>
  <c r="L643" i="1"/>
  <c r="N643" i="1"/>
  <c r="R643" i="1"/>
  <c r="C643" i="1"/>
  <c r="F643" i="1"/>
  <c r="AP643" i="1" s="1"/>
  <c r="BI643" i="1"/>
  <c r="BG643" i="1"/>
  <c r="AA643" i="1"/>
  <c r="Y643" i="1"/>
  <c r="AO642" i="1"/>
  <c r="AU642" i="1"/>
  <c r="AW642" i="1"/>
  <c r="L642" i="1"/>
  <c r="N642" i="1"/>
  <c r="R642" i="1"/>
  <c r="C642" i="1"/>
  <c r="F642" i="1"/>
  <c r="AP642" i="1" s="1"/>
  <c r="AA642" i="1"/>
  <c r="Y642" i="1"/>
  <c r="AA636" i="1"/>
  <c r="AA637" i="1"/>
  <c r="AA638" i="1"/>
  <c r="AA639" i="1"/>
  <c r="AA640" i="1"/>
  <c r="AA641" i="1"/>
  <c r="Y636" i="1"/>
  <c r="Y637" i="1"/>
  <c r="Y638" i="1"/>
  <c r="Y639" i="1"/>
  <c r="Y640" i="1"/>
  <c r="Y641" i="1"/>
  <c r="AO641" i="1"/>
  <c r="AU641" i="1"/>
  <c r="AW641" i="1"/>
  <c r="L641" i="1"/>
  <c r="N641" i="1"/>
  <c r="R641" i="1"/>
  <c r="C641" i="1"/>
  <c r="F641" i="1"/>
  <c r="AP641" i="1" s="1"/>
  <c r="BI641" i="1"/>
  <c r="BG641" i="1"/>
  <c r="AO640" i="1"/>
  <c r="AU640" i="1"/>
  <c r="AW640" i="1"/>
  <c r="L640" i="1"/>
  <c r="N640" i="1"/>
  <c r="R640" i="1"/>
  <c r="C640" i="1"/>
  <c r="F640" i="1"/>
  <c r="AP640" i="1" s="1"/>
  <c r="AO639" i="1"/>
  <c r="AU639" i="1"/>
  <c r="AW639" i="1"/>
  <c r="L639" i="1"/>
  <c r="N639" i="1"/>
  <c r="R639" i="1"/>
  <c r="C639" i="1"/>
  <c r="F639" i="1"/>
  <c r="AP639" i="1" s="1"/>
  <c r="AO638" i="1"/>
  <c r="AU638" i="1"/>
  <c r="AW638" i="1"/>
  <c r="L638" i="1"/>
  <c r="N638" i="1"/>
  <c r="R638" i="1"/>
  <c r="C638" i="1"/>
  <c r="F638" i="1"/>
  <c r="C636" i="1"/>
  <c r="C637" i="1"/>
  <c r="AO634" i="1"/>
  <c r="AO635" i="1"/>
  <c r="AO636" i="1"/>
  <c r="AO637" i="1"/>
  <c r="AU637" i="1"/>
  <c r="AW637" i="1"/>
  <c r="N637" i="1"/>
  <c r="R637" i="1"/>
  <c r="L637" i="1"/>
  <c r="F637" i="1"/>
  <c r="AP637" i="1" s="1"/>
  <c r="AU636" i="1"/>
  <c r="AW636" i="1"/>
  <c r="L636" i="1"/>
  <c r="N636" i="1"/>
  <c r="R636" i="1"/>
  <c r="F636" i="1"/>
  <c r="L635" i="1"/>
  <c r="N635" i="1"/>
  <c r="R635" i="1"/>
  <c r="BH634" i="1"/>
  <c r="BI634" i="1" s="1"/>
  <c r="BF634" i="1"/>
  <c r="BG634" i="1" s="1"/>
  <c r="AU635" i="1"/>
  <c r="AW635" i="1"/>
  <c r="C635" i="1"/>
  <c r="F635" i="1"/>
  <c r="BI635" i="1"/>
  <c r="BG635" i="1"/>
  <c r="AC635" i="1"/>
  <c r="AA635" i="1"/>
  <c r="Y635" i="1"/>
  <c r="AU634" i="1"/>
  <c r="AW634" i="1"/>
  <c r="L634" i="1"/>
  <c r="N634" i="1"/>
  <c r="R634" i="1"/>
  <c r="C634" i="1"/>
  <c r="F634" i="1"/>
  <c r="AP634" i="1" s="1"/>
  <c r="AC634" i="1"/>
  <c r="AA634" i="1"/>
  <c r="Y634" i="1"/>
  <c r="AO633" i="1"/>
  <c r="AU633" i="1"/>
  <c r="AW633" i="1"/>
  <c r="L633" i="1"/>
  <c r="N633" i="1"/>
  <c r="R633" i="1"/>
  <c r="C633" i="1"/>
  <c r="F633" i="1"/>
  <c r="BI633" i="1"/>
  <c r="BG633" i="1"/>
  <c r="AC633" i="1"/>
  <c r="AA633" i="1"/>
  <c r="Y633" i="1"/>
  <c r="AU632" i="1"/>
  <c r="AU631" i="1"/>
  <c r="AW631" i="1"/>
  <c r="L632" i="1"/>
  <c r="N632" i="1"/>
  <c r="R632" i="1"/>
  <c r="C632" i="1"/>
  <c r="F632" i="1"/>
  <c r="AP632" i="1" s="1"/>
  <c r="AO632" i="1"/>
  <c r="AO631" i="1"/>
  <c r="L631" i="1"/>
  <c r="N631" i="1"/>
  <c r="R631" i="1"/>
  <c r="C631" i="1"/>
  <c r="F631" i="1"/>
  <c r="AP631" i="1" s="1"/>
  <c r="BI631" i="1"/>
  <c r="BG631" i="1"/>
  <c r="AC631" i="1"/>
  <c r="AA631" i="1"/>
  <c r="Y631" i="1"/>
  <c r="AU630" i="1"/>
  <c r="AW630" i="1"/>
  <c r="AO630" i="1"/>
  <c r="L630" i="1"/>
  <c r="N630" i="1"/>
  <c r="R630" i="1"/>
  <c r="C630" i="1"/>
  <c r="F630" i="1"/>
  <c r="AP630" i="1" s="1"/>
  <c r="BI630" i="1"/>
  <c r="BG630" i="1"/>
  <c r="AC630" i="1"/>
  <c r="AA630" i="1"/>
  <c r="Y630" i="1"/>
  <c r="AO629" i="1"/>
  <c r="BI632" i="1"/>
  <c r="BG632" i="1"/>
  <c r="BH629" i="1"/>
  <c r="BI629" i="1" s="1"/>
  <c r="BF629" i="1"/>
  <c r="BG629" i="1" s="1"/>
  <c r="AU629" i="1"/>
  <c r="AW629" i="1"/>
  <c r="L629" i="1"/>
  <c r="N629" i="1"/>
  <c r="R629" i="1"/>
  <c r="C629" i="1"/>
  <c r="F629" i="1"/>
  <c r="AP629" i="1" s="1"/>
  <c r="AC629" i="1"/>
  <c r="AA629" i="1"/>
  <c r="Y629" i="1"/>
  <c r="BH627" i="1"/>
  <c r="BI627" i="1" s="1"/>
  <c r="BF627" i="1"/>
  <c r="BG627" i="1" s="1"/>
  <c r="AO628" i="1"/>
  <c r="AU628" i="1"/>
  <c r="AW628" i="1"/>
  <c r="L628" i="1"/>
  <c r="N628" i="1"/>
  <c r="R628" i="1"/>
  <c r="C628" i="1"/>
  <c r="F628" i="1"/>
  <c r="AP628" i="1" s="1"/>
  <c r="BI628" i="1"/>
  <c r="BG628" i="1"/>
  <c r="AC628" i="1"/>
  <c r="AA628" i="1"/>
  <c r="Y628" i="1"/>
  <c r="AU627" i="1"/>
  <c r="AW627" i="1"/>
  <c r="AO627" i="1"/>
  <c r="L627" i="1"/>
  <c r="N627" i="1"/>
  <c r="R627" i="1"/>
  <c r="C627" i="1"/>
  <c r="F627" i="1"/>
  <c r="AP627" i="1" s="1"/>
  <c r="AC627" i="1"/>
  <c r="AA627" i="1"/>
  <c r="Y627" i="1"/>
  <c r="BH624" i="1"/>
  <c r="BI624" i="1" s="1"/>
  <c r="BF624" i="1"/>
  <c r="BG624" i="1" s="1"/>
  <c r="AO624" i="1"/>
  <c r="AO625" i="1"/>
  <c r="AO626" i="1"/>
  <c r="AU626" i="1"/>
  <c r="L626" i="1"/>
  <c r="N626" i="1"/>
  <c r="R626" i="1"/>
  <c r="C626" i="1"/>
  <c r="F626" i="1"/>
  <c r="AP626" i="1" s="1"/>
  <c r="BI626" i="1"/>
  <c r="BG626" i="1"/>
  <c r="AC626" i="1"/>
  <c r="AA626" i="1"/>
  <c r="Y626" i="1"/>
  <c r="L625" i="1"/>
  <c r="N625" i="1"/>
  <c r="R625" i="1"/>
  <c r="C625" i="1"/>
  <c r="F625" i="1"/>
  <c r="AP625" i="1" s="1"/>
  <c r="BI625" i="1"/>
  <c r="BG625" i="1"/>
  <c r="AC625" i="1"/>
  <c r="AA625" i="1"/>
  <c r="Y625" i="1"/>
  <c r="BH622" i="1"/>
  <c r="BI622" i="1" s="1"/>
  <c r="BF622" i="1"/>
  <c r="BG622" i="1" s="1"/>
  <c r="Y624" i="1"/>
  <c r="AA624" i="1"/>
  <c r="Y632" i="1"/>
  <c r="AA632" i="1"/>
  <c r="AG624" i="1"/>
  <c r="AG622" i="1" s="1"/>
  <c r="AU623" i="1"/>
  <c r="AW623" i="1"/>
  <c r="R624" i="1"/>
  <c r="L624" i="1"/>
  <c r="N624" i="1"/>
  <c r="C624" i="1"/>
  <c r="F624" i="1"/>
  <c r="AP624" i="1" s="1"/>
  <c r="AC632" i="1"/>
  <c r="C623" i="1"/>
  <c r="F623" i="1"/>
  <c r="AP623" i="1" s="1"/>
  <c r="AO623" i="1"/>
  <c r="L623" i="1"/>
  <c r="N623" i="1"/>
  <c r="R623" i="1"/>
  <c r="C622" i="1"/>
  <c r="F622" i="1"/>
  <c r="BI623" i="1"/>
  <c r="BG623" i="1"/>
  <c r="AC623" i="1"/>
  <c r="AA623" i="1"/>
  <c r="Y623" i="1"/>
  <c r="BH615" i="1"/>
  <c r="BI615" i="1" s="1"/>
  <c r="BF615" i="1"/>
  <c r="BG615" i="1" s="1"/>
  <c r="AE622" i="1"/>
  <c r="AU622" i="1"/>
  <c r="AW622" i="1"/>
  <c r="AO622" i="1"/>
  <c r="AC624" i="1"/>
  <c r="R622" i="1"/>
  <c r="N622" i="1"/>
  <c r="L622" i="1"/>
  <c r="AU621" i="1"/>
  <c r="AW621" i="1"/>
  <c r="AC622" i="1"/>
  <c r="Y622" i="1"/>
  <c r="AA622" i="1"/>
  <c r="AO621" i="1"/>
  <c r="BH620" i="1"/>
  <c r="BI620" i="1" s="1"/>
  <c r="BF620" i="1"/>
  <c r="BG620" i="1" s="1"/>
  <c r="L621" i="1"/>
  <c r="N621" i="1"/>
  <c r="R621" i="1"/>
  <c r="C621" i="1"/>
  <c r="F621" i="1"/>
  <c r="AP621" i="1" s="1"/>
  <c r="BI621" i="1"/>
  <c r="BG621" i="1"/>
  <c r="AC621" i="1"/>
  <c r="AA621" i="1"/>
  <c r="Y621" i="1"/>
  <c r="AO620" i="1"/>
  <c r="AU620" i="1"/>
  <c r="AW620" i="1"/>
  <c r="L620" i="1"/>
  <c r="N620" i="1"/>
  <c r="R620" i="1"/>
  <c r="C620" i="1"/>
  <c r="F620" i="1"/>
  <c r="AC620" i="1"/>
  <c r="AA620" i="1"/>
  <c r="Y620" i="1"/>
  <c r="AO619" i="1"/>
  <c r="AU619" i="1"/>
  <c r="AW619" i="1"/>
  <c r="L619" i="1"/>
  <c r="N619" i="1"/>
  <c r="R619" i="1"/>
  <c r="C619" i="1"/>
  <c r="F619" i="1"/>
  <c r="BI619" i="1"/>
  <c r="BG619" i="1"/>
  <c r="AC619" i="1"/>
  <c r="AA619" i="1"/>
  <c r="Y619" i="1"/>
  <c r="AO618" i="1"/>
  <c r="AU618" i="1"/>
  <c r="AW618" i="1"/>
  <c r="L618" i="1"/>
  <c r="N618" i="1"/>
  <c r="R618" i="1"/>
  <c r="C618" i="1"/>
  <c r="F618" i="1"/>
  <c r="BI618" i="1"/>
  <c r="BG618" i="1"/>
  <c r="AC618" i="1"/>
  <c r="AA618" i="1"/>
  <c r="Y618" i="1"/>
  <c r="AO617" i="1"/>
  <c r="AU617" i="1"/>
  <c r="AW617" i="1"/>
  <c r="L617" i="1"/>
  <c r="N617" i="1"/>
  <c r="R617" i="1"/>
  <c r="C617" i="1"/>
  <c r="F617" i="1"/>
  <c r="AP617" i="1" s="1"/>
  <c r="BI617" i="1"/>
  <c r="BG617" i="1"/>
  <c r="AC617" i="1"/>
  <c r="AA617" i="1"/>
  <c r="Y617" i="1"/>
  <c r="AO616" i="1"/>
  <c r="AU616" i="1"/>
  <c r="AW616" i="1"/>
  <c r="L616" i="1"/>
  <c r="N616" i="1"/>
  <c r="R616" i="1"/>
  <c r="C616" i="1"/>
  <c r="F616" i="1"/>
  <c r="BI616" i="1"/>
  <c r="BG616" i="1"/>
  <c r="AC616" i="1"/>
  <c r="AA616" i="1"/>
  <c r="Y616" i="1"/>
  <c r="AU615" i="1"/>
  <c r="AW615" i="1"/>
  <c r="AO615" i="1"/>
  <c r="L615" i="1"/>
  <c r="N615" i="1"/>
  <c r="R615" i="1"/>
  <c r="C615" i="1"/>
  <c r="F615" i="1"/>
  <c r="AO614" i="1"/>
  <c r="AU614" i="1"/>
  <c r="AW614" i="1"/>
  <c r="L614" i="1"/>
  <c r="N614" i="1"/>
  <c r="C614" i="1"/>
  <c r="F614" i="1"/>
  <c r="BI614" i="1"/>
  <c r="BG614" i="1"/>
  <c r="AC614" i="1"/>
  <c r="AA614" i="1"/>
  <c r="Y614" i="1"/>
  <c r="R614" i="1"/>
  <c r="AO613" i="1"/>
  <c r="AU613" i="1"/>
  <c r="AW613" i="1"/>
  <c r="L613" i="1"/>
  <c r="N613" i="1"/>
  <c r="R613" i="1"/>
  <c r="C613" i="1"/>
  <c r="F613" i="1"/>
  <c r="BI613" i="1"/>
  <c r="BG613" i="1"/>
  <c r="AC613" i="1"/>
  <c r="AA613" i="1"/>
  <c r="Y613" i="1"/>
  <c r="AO612" i="1"/>
  <c r="AU612" i="1"/>
  <c r="AW612" i="1"/>
  <c r="L612" i="1"/>
  <c r="N612" i="1"/>
  <c r="R612" i="1"/>
  <c r="C612" i="1"/>
  <c r="F612" i="1"/>
  <c r="AP612" i="1" s="1"/>
  <c r="BI612" i="1"/>
  <c r="BG612" i="1"/>
  <c r="AC612" i="1"/>
  <c r="AA612" i="1"/>
  <c r="Y612" i="1"/>
  <c r="BH602" i="1"/>
  <c r="BI602" i="1" s="1"/>
  <c r="BF602" i="1"/>
  <c r="BG602" i="1" s="1"/>
  <c r="AO611" i="1"/>
  <c r="BG610" i="1"/>
  <c r="AU611" i="1"/>
  <c r="AW611" i="1"/>
  <c r="L611" i="1"/>
  <c r="N611" i="1"/>
  <c r="C611" i="1"/>
  <c r="F611" i="1"/>
  <c r="AP611" i="1" s="1"/>
  <c r="AC611" i="1"/>
  <c r="AA611" i="1"/>
  <c r="Y611" i="1"/>
  <c r="R611" i="1"/>
  <c r="AO610" i="1"/>
  <c r="AU610" i="1"/>
  <c r="AW610" i="1"/>
  <c r="L610" i="1"/>
  <c r="N610" i="1"/>
  <c r="R610" i="1"/>
  <c r="C610" i="1"/>
  <c r="F610" i="1"/>
  <c r="AP610" i="1" s="1"/>
  <c r="BI610" i="1"/>
  <c r="AC610" i="1"/>
  <c r="AA610" i="1"/>
  <c r="Y610" i="1"/>
  <c r="AO609" i="1"/>
  <c r="BI609" i="1"/>
  <c r="BH608" i="1"/>
  <c r="BI608" i="1" s="1"/>
  <c r="BG609" i="1"/>
  <c r="BF608" i="1"/>
  <c r="BG608" i="1" s="1"/>
  <c r="AU609" i="1"/>
  <c r="AW609" i="1"/>
  <c r="L609" i="1"/>
  <c r="N609" i="1"/>
  <c r="R609" i="1"/>
  <c r="C609" i="1"/>
  <c r="F609" i="1"/>
  <c r="AP609" i="1" s="1"/>
  <c r="AC609" i="1"/>
  <c r="AA609" i="1"/>
  <c r="Y609" i="1"/>
  <c r="AO608" i="1"/>
  <c r="AU608" i="1"/>
  <c r="AW608" i="1"/>
  <c r="L608" i="1"/>
  <c r="N608" i="1"/>
  <c r="R608" i="1"/>
  <c r="C608" i="1"/>
  <c r="F608" i="1"/>
  <c r="AP608" i="1" s="1"/>
  <c r="AC608" i="1"/>
  <c r="AA608" i="1"/>
  <c r="Y608" i="1"/>
  <c r="BH606" i="1"/>
  <c r="BI606" i="1" s="1"/>
  <c r="BF606" i="1"/>
  <c r="BG606" i="1" s="1"/>
  <c r="AO607" i="1"/>
  <c r="AU607" i="1"/>
  <c r="AW607" i="1"/>
  <c r="L607" i="1"/>
  <c r="N607" i="1"/>
  <c r="R607" i="1"/>
  <c r="C607" i="1"/>
  <c r="F607" i="1"/>
  <c r="BI607" i="1"/>
  <c r="BG607" i="1"/>
  <c r="AC607" i="1"/>
  <c r="AA607" i="1"/>
  <c r="Y607" i="1"/>
  <c r="AO606" i="1"/>
  <c r="AU606" i="1"/>
  <c r="AW606" i="1"/>
  <c r="L606" i="1"/>
  <c r="N606" i="1"/>
  <c r="R606" i="1"/>
  <c r="C606" i="1"/>
  <c r="F606" i="1"/>
  <c r="AP606" i="1" s="1"/>
  <c r="AC606" i="1"/>
  <c r="AA606" i="1"/>
  <c r="Y606" i="1"/>
  <c r="AG602" i="1"/>
  <c r="AG599" i="1"/>
  <c r="AO605" i="1"/>
  <c r="AU605" i="1"/>
  <c r="AW605" i="1"/>
  <c r="L605" i="1"/>
  <c r="N605" i="1"/>
  <c r="R605" i="1"/>
  <c r="C605" i="1"/>
  <c r="F605" i="1"/>
  <c r="BI605" i="1"/>
  <c r="BG605" i="1"/>
  <c r="AC605" i="1"/>
  <c r="AA605" i="1"/>
  <c r="Y605" i="1"/>
  <c r="Y615" i="1"/>
  <c r="AA615" i="1"/>
  <c r="AC615" i="1"/>
  <c r="AO604" i="1"/>
  <c r="AU604" i="1"/>
  <c r="AW604" i="1"/>
  <c r="L604" i="1"/>
  <c r="N604" i="1"/>
  <c r="R604" i="1"/>
  <c r="C604" i="1"/>
  <c r="F604" i="1"/>
  <c r="AP604" i="1" s="1"/>
  <c r="BI604" i="1"/>
  <c r="BG604" i="1"/>
  <c r="AC604" i="1"/>
  <c r="AA604" i="1"/>
  <c r="Y604" i="1"/>
  <c r="C603" i="1"/>
  <c r="F603" i="1"/>
  <c r="AO603" i="1"/>
  <c r="AU603" i="1"/>
  <c r="AW603" i="1"/>
  <c r="L603" i="1"/>
  <c r="N603" i="1"/>
  <c r="R603" i="1"/>
  <c r="BI603" i="1"/>
  <c r="BG603" i="1"/>
  <c r="AC603" i="1"/>
  <c r="AA603" i="1"/>
  <c r="Y603" i="1"/>
  <c r="AU602" i="1"/>
  <c r="AW602" i="1"/>
  <c r="L602" i="1"/>
  <c r="N602" i="1"/>
  <c r="R602" i="1"/>
  <c r="C602" i="1"/>
  <c r="F602" i="1"/>
  <c r="AP602" i="1" s="1"/>
  <c r="AO600" i="1"/>
  <c r="AO601" i="1"/>
  <c r="AO602" i="1"/>
  <c r="AW596" i="1"/>
  <c r="AW597" i="1"/>
  <c r="AW598" i="1"/>
  <c r="AW599" i="1"/>
  <c r="AW600" i="1"/>
  <c r="AW601" i="1"/>
  <c r="AU336" i="1"/>
  <c r="AU337" i="1"/>
  <c r="AU338" i="1"/>
  <c r="AU339" i="1"/>
  <c r="AU340" i="1"/>
  <c r="AU341" i="1"/>
  <c r="AU342" i="1"/>
  <c r="AU343" i="1"/>
  <c r="AU344" i="1"/>
  <c r="AU345" i="1"/>
  <c r="AU346" i="1"/>
  <c r="AU347" i="1"/>
  <c r="AU348" i="1"/>
  <c r="AU349" i="1"/>
  <c r="AU350" i="1"/>
  <c r="AU351" i="1"/>
  <c r="AU352" i="1"/>
  <c r="AU353" i="1"/>
  <c r="AU354" i="1"/>
  <c r="AU355" i="1"/>
  <c r="AU356" i="1"/>
  <c r="AU357" i="1"/>
  <c r="AU358" i="1"/>
  <c r="AU359" i="1"/>
  <c r="AU360" i="1"/>
  <c r="AU361" i="1"/>
  <c r="AU362" i="1"/>
  <c r="AU363" i="1"/>
  <c r="AU364" i="1"/>
  <c r="AU365" i="1"/>
  <c r="AU366" i="1"/>
  <c r="AU367" i="1"/>
  <c r="AU368" i="1"/>
  <c r="AU369" i="1"/>
  <c r="AU370" i="1"/>
  <c r="AU371" i="1"/>
  <c r="AU372" i="1"/>
  <c r="AU373" i="1"/>
  <c r="AU374" i="1"/>
  <c r="AU375" i="1"/>
  <c r="AU376" i="1"/>
  <c r="AU377" i="1"/>
  <c r="AU378" i="1"/>
  <c r="AU379" i="1"/>
  <c r="AU380" i="1"/>
  <c r="AU381" i="1"/>
  <c r="AU382" i="1"/>
  <c r="AU383" i="1"/>
  <c r="AU384" i="1"/>
  <c r="AU385" i="1"/>
  <c r="AU386" i="1"/>
  <c r="AU387" i="1"/>
  <c r="AU388" i="1"/>
  <c r="AU389" i="1"/>
  <c r="AU390" i="1"/>
  <c r="AU391" i="1"/>
  <c r="AU392" i="1"/>
  <c r="AU393" i="1"/>
  <c r="AU394" i="1"/>
  <c r="AU395" i="1"/>
  <c r="AU396" i="1"/>
  <c r="AU397" i="1"/>
  <c r="AU398" i="1"/>
  <c r="AU399" i="1"/>
  <c r="AU400" i="1"/>
  <c r="AU401" i="1"/>
  <c r="AU402" i="1"/>
  <c r="AU403" i="1"/>
  <c r="AU404" i="1"/>
  <c r="AU405" i="1"/>
  <c r="AU406" i="1"/>
  <c r="AU407" i="1"/>
  <c r="AU408" i="1"/>
  <c r="AU409" i="1"/>
  <c r="AU410" i="1"/>
  <c r="AU411" i="1"/>
  <c r="AU412" i="1"/>
  <c r="AU413" i="1"/>
  <c r="AU414" i="1"/>
  <c r="AU415" i="1"/>
  <c r="AU416" i="1"/>
  <c r="AU417" i="1"/>
  <c r="AU418" i="1"/>
  <c r="AU419" i="1"/>
  <c r="AU420" i="1"/>
  <c r="AU421" i="1"/>
  <c r="AU422" i="1"/>
  <c r="AU423" i="1"/>
  <c r="AU424" i="1"/>
  <c r="AU425" i="1"/>
  <c r="AU426" i="1"/>
  <c r="AU427" i="1"/>
  <c r="AU428" i="1"/>
  <c r="AU429" i="1"/>
  <c r="AU430" i="1"/>
  <c r="AU431" i="1"/>
  <c r="AU432" i="1"/>
  <c r="AU433" i="1"/>
  <c r="AU434" i="1"/>
  <c r="AU435" i="1"/>
  <c r="AU436" i="1"/>
  <c r="AU437" i="1"/>
  <c r="AU438" i="1"/>
  <c r="AU439" i="1"/>
  <c r="AU440" i="1"/>
  <c r="AU441" i="1"/>
  <c r="AU442" i="1"/>
  <c r="AU443" i="1"/>
  <c r="AU444" i="1"/>
  <c r="AU445" i="1"/>
  <c r="AU446" i="1"/>
  <c r="AU447" i="1"/>
  <c r="AU448" i="1"/>
  <c r="AU449" i="1"/>
  <c r="AU450" i="1"/>
  <c r="AU451" i="1"/>
  <c r="AU452" i="1"/>
  <c r="AU453" i="1"/>
  <c r="AU454" i="1"/>
  <c r="AU455" i="1"/>
  <c r="AU456" i="1"/>
  <c r="AU457" i="1"/>
  <c r="AU458" i="1"/>
  <c r="AU459" i="1"/>
  <c r="AU460" i="1"/>
  <c r="AU461" i="1"/>
  <c r="AU462" i="1"/>
  <c r="AU463" i="1"/>
  <c r="AU464" i="1"/>
  <c r="AU465" i="1"/>
  <c r="AU466" i="1"/>
  <c r="AU467" i="1"/>
  <c r="AU468" i="1"/>
  <c r="AU469" i="1"/>
  <c r="AU470" i="1"/>
  <c r="AU471" i="1"/>
  <c r="AU472" i="1"/>
  <c r="AU473" i="1"/>
  <c r="AU474" i="1"/>
  <c r="AU475" i="1"/>
  <c r="AU476" i="1"/>
  <c r="AU477" i="1"/>
  <c r="AU478" i="1"/>
  <c r="AU479" i="1"/>
  <c r="AU480" i="1"/>
  <c r="AU481" i="1"/>
  <c r="AU482" i="1"/>
  <c r="AU483" i="1"/>
  <c r="AU484" i="1"/>
  <c r="AU485" i="1"/>
  <c r="AU486" i="1"/>
  <c r="AU487" i="1"/>
  <c r="AU488" i="1"/>
  <c r="AU489" i="1"/>
  <c r="AU490" i="1"/>
  <c r="AU491" i="1"/>
  <c r="AU492" i="1"/>
  <c r="AU493" i="1"/>
  <c r="AU494" i="1"/>
  <c r="AU495" i="1"/>
  <c r="AU496" i="1"/>
  <c r="AU497" i="1"/>
  <c r="AU498" i="1"/>
  <c r="AU499" i="1"/>
  <c r="AU500" i="1"/>
  <c r="AU501" i="1"/>
  <c r="AU502" i="1"/>
  <c r="AU503" i="1"/>
  <c r="AU504" i="1"/>
  <c r="AU505" i="1"/>
  <c r="AU506" i="1"/>
  <c r="AU507" i="1"/>
  <c r="AU508" i="1"/>
  <c r="AU509" i="1"/>
  <c r="AU510" i="1"/>
  <c r="AU511" i="1"/>
  <c r="AU512" i="1"/>
  <c r="AU513" i="1"/>
  <c r="AU514" i="1"/>
  <c r="AU515" i="1"/>
  <c r="AU516" i="1"/>
  <c r="AU517" i="1"/>
  <c r="AU518" i="1"/>
  <c r="AU519" i="1"/>
  <c r="AU520" i="1"/>
  <c r="AU521" i="1"/>
  <c r="AU522" i="1"/>
  <c r="AU523" i="1"/>
  <c r="AU524" i="1"/>
  <c r="AU525" i="1"/>
  <c r="AU526" i="1"/>
  <c r="AU527" i="1"/>
  <c r="AU528" i="1"/>
  <c r="AU529" i="1"/>
  <c r="AU530" i="1"/>
  <c r="AU531" i="1"/>
  <c r="AU532" i="1"/>
  <c r="AU533" i="1"/>
  <c r="AU534" i="1"/>
  <c r="AU535" i="1"/>
  <c r="AU536" i="1"/>
  <c r="AU537" i="1"/>
  <c r="AU538" i="1"/>
  <c r="AU539" i="1"/>
  <c r="AU540" i="1"/>
  <c r="AU541" i="1"/>
  <c r="AU542" i="1"/>
  <c r="AU543" i="1"/>
  <c r="AU544" i="1"/>
  <c r="AU545" i="1"/>
  <c r="AU546" i="1"/>
  <c r="AU547" i="1"/>
  <c r="AU548" i="1"/>
  <c r="AU549" i="1"/>
  <c r="AU550" i="1"/>
  <c r="AU551" i="1"/>
  <c r="AU552" i="1"/>
  <c r="AU553" i="1"/>
  <c r="AU554" i="1"/>
  <c r="AU555" i="1"/>
  <c r="AU556" i="1"/>
  <c r="AU557" i="1"/>
  <c r="AU558" i="1"/>
  <c r="AU559" i="1"/>
  <c r="AU560" i="1"/>
  <c r="AU561" i="1"/>
  <c r="AU562" i="1"/>
  <c r="AU563" i="1"/>
  <c r="AU564" i="1"/>
  <c r="AU565" i="1"/>
  <c r="AU566" i="1"/>
  <c r="AU567" i="1"/>
  <c r="AU568" i="1"/>
  <c r="AU569" i="1"/>
  <c r="AU570" i="1"/>
  <c r="AU571" i="1"/>
  <c r="AU572" i="1"/>
  <c r="AU573" i="1"/>
  <c r="AU574" i="1"/>
  <c r="AU575" i="1"/>
  <c r="AU576" i="1"/>
  <c r="AU577" i="1"/>
  <c r="AU578" i="1"/>
  <c r="AU579" i="1"/>
  <c r="AU580" i="1"/>
  <c r="AU581" i="1"/>
  <c r="AU582" i="1"/>
  <c r="AU583" i="1"/>
  <c r="AU584" i="1"/>
  <c r="AU585" i="1"/>
  <c r="AU586" i="1"/>
  <c r="AU587" i="1"/>
  <c r="AU588" i="1"/>
  <c r="AU589" i="1"/>
  <c r="AU590" i="1"/>
  <c r="AU591" i="1"/>
  <c r="AU592" i="1"/>
  <c r="AU593" i="1"/>
  <c r="AU594" i="1"/>
  <c r="AU595" i="1"/>
  <c r="AU596" i="1"/>
  <c r="AU597" i="1"/>
  <c r="AU598" i="1"/>
  <c r="AU599" i="1"/>
  <c r="AU600" i="1"/>
  <c r="AU601" i="1"/>
  <c r="AU335" i="1"/>
  <c r="L601" i="1"/>
  <c r="N601" i="1"/>
  <c r="R601" i="1"/>
  <c r="C601" i="1"/>
  <c r="F601" i="1"/>
  <c r="BI601" i="1"/>
  <c r="BG601" i="1"/>
  <c r="AC601" i="1"/>
  <c r="AA601" i="1"/>
  <c r="Y601" i="1"/>
  <c r="L600" i="1"/>
  <c r="N600" i="1"/>
  <c r="C600" i="1"/>
  <c r="F600" i="1"/>
  <c r="AP600" i="1" s="1"/>
  <c r="BI600" i="1"/>
  <c r="BG600" i="1"/>
  <c r="AC600" i="1"/>
  <c r="AA600" i="1"/>
  <c r="Y600" i="1"/>
  <c r="R600" i="1"/>
  <c r="AO599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N599" i="1"/>
  <c r="C599" i="1"/>
  <c r="F599" i="1"/>
  <c r="BI599" i="1"/>
  <c r="BG599" i="1"/>
  <c r="AC599" i="1"/>
  <c r="AA599" i="1"/>
  <c r="Y599" i="1"/>
  <c r="R599" i="1"/>
  <c r="AO598" i="1"/>
  <c r="N598" i="1"/>
  <c r="R598" i="1"/>
  <c r="C598" i="1"/>
  <c r="F598" i="1"/>
  <c r="BI598" i="1"/>
  <c r="BG598" i="1"/>
  <c r="AC598" i="1"/>
  <c r="AA598" i="1"/>
  <c r="Y598" i="1"/>
  <c r="AO597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602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602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602" i="1"/>
  <c r="N597" i="1"/>
  <c r="R597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F597" i="1"/>
  <c r="BI597" i="1"/>
  <c r="BG597" i="1"/>
  <c r="AO596" i="1"/>
  <c r="N596" i="1"/>
  <c r="R596" i="1"/>
  <c r="F596" i="1"/>
  <c r="BI596" i="1"/>
  <c r="BG596" i="1"/>
  <c r="AO595" i="1"/>
  <c r="AW595" i="1"/>
  <c r="N595" i="1"/>
  <c r="R595" i="1"/>
  <c r="F595" i="1"/>
  <c r="BI595" i="1"/>
  <c r="BG595" i="1"/>
  <c r="AO594" i="1"/>
  <c r="AW594" i="1"/>
  <c r="N594" i="1"/>
  <c r="R594" i="1"/>
  <c r="F594" i="1"/>
  <c r="BI594" i="1"/>
  <c r="BG594" i="1"/>
  <c r="AO593" i="1"/>
  <c r="AW593" i="1"/>
  <c r="N593" i="1"/>
  <c r="R593" i="1"/>
  <c r="F593" i="1"/>
  <c r="BI593" i="1"/>
  <c r="BG593" i="1"/>
  <c r="AO592" i="1"/>
  <c r="AW592" i="1"/>
  <c r="N592" i="1"/>
  <c r="R592" i="1"/>
  <c r="F592" i="1"/>
  <c r="BI592" i="1"/>
  <c r="BG592" i="1"/>
  <c r="AO591" i="1"/>
  <c r="AW591" i="1"/>
  <c r="N591" i="1"/>
  <c r="R591" i="1"/>
  <c r="F591" i="1"/>
  <c r="AP591" i="1" s="1"/>
  <c r="BI591" i="1"/>
  <c r="BG591" i="1"/>
  <c r="AO590" i="1"/>
  <c r="AW589" i="1"/>
  <c r="AW590" i="1"/>
  <c r="N590" i="1"/>
  <c r="R590" i="1"/>
  <c r="F590" i="1"/>
  <c r="AO589" i="1"/>
  <c r="N589" i="1"/>
  <c r="F589" i="1"/>
  <c r="BI589" i="1"/>
  <c r="BG589" i="1"/>
  <c r="R589" i="1"/>
  <c r="AO588" i="1"/>
  <c r="AW575" i="1"/>
  <c r="AW576" i="1"/>
  <c r="AW577" i="1"/>
  <c r="AW578" i="1"/>
  <c r="AW579" i="1"/>
  <c r="AW580" i="1"/>
  <c r="AW581" i="1"/>
  <c r="AW582" i="1"/>
  <c r="AW583" i="1"/>
  <c r="AW584" i="1"/>
  <c r="AW585" i="1"/>
  <c r="AW586" i="1"/>
  <c r="AW587" i="1"/>
  <c r="AW588" i="1"/>
  <c r="N588" i="1"/>
  <c r="F588" i="1"/>
  <c r="BI588" i="1"/>
  <c r="BG588" i="1"/>
  <c r="R588" i="1"/>
  <c r="AO587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N587" i="1"/>
  <c r="F587" i="1"/>
  <c r="BI587" i="1"/>
  <c r="BG587" i="1"/>
  <c r="AO586" i="1"/>
  <c r="N586" i="1"/>
  <c r="F586" i="1"/>
  <c r="BI586" i="1"/>
  <c r="BG586" i="1"/>
  <c r="AO585" i="1"/>
  <c r="N585" i="1"/>
  <c r="F585" i="1"/>
  <c r="BI585" i="1"/>
  <c r="BG585" i="1"/>
  <c r="AO584" i="1"/>
  <c r="N584" i="1"/>
  <c r="F584" i="1"/>
  <c r="BI584" i="1"/>
  <c r="BG584" i="1"/>
  <c r="AO582" i="1"/>
  <c r="AO583" i="1"/>
  <c r="N583" i="1"/>
  <c r="F583" i="1"/>
  <c r="AP583" i="1" s="1"/>
  <c r="N582" i="1"/>
  <c r="F582" i="1"/>
  <c r="AP582" i="1" s="1"/>
  <c r="BI582" i="1"/>
  <c r="BG582" i="1"/>
  <c r="AO581" i="1"/>
  <c r="N581" i="1"/>
  <c r="F581" i="1"/>
  <c r="AP581" i="1" s="1"/>
  <c r="BI581" i="1"/>
  <c r="BG581" i="1"/>
  <c r="AO580" i="1"/>
  <c r="N580" i="1"/>
  <c r="F580" i="1"/>
  <c r="AP580" i="1" s="1"/>
  <c r="BI580" i="1"/>
  <c r="BG580" i="1"/>
  <c r="AO579" i="1"/>
  <c r="N579" i="1"/>
  <c r="F579" i="1"/>
  <c r="BI579" i="1"/>
  <c r="BG579" i="1"/>
  <c r="AO578" i="1"/>
  <c r="N578" i="1"/>
  <c r="F578" i="1"/>
  <c r="BI578" i="1"/>
  <c r="BG578" i="1"/>
  <c r="AO577" i="1"/>
  <c r="N577" i="1"/>
  <c r="F577" i="1"/>
  <c r="BI577" i="1"/>
  <c r="BG577" i="1"/>
  <c r="AO576" i="1"/>
  <c r="N576" i="1"/>
  <c r="F576" i="1"/>
  <c r="BI576" i="1"/>
  <c r="BG576" i="1"/>
  <c r="AO575" i="1"/>
  <c r="N575" i="1"/>
  <c r="F575" i="1"/>
  <c r="AP575" i="1" s="1"/>
  <c r="BI575" i="1"/>
  <c r="BG575" i="1"/>
  <c r="AO574" i="1"/>
  <c r="AW574" i="1"/>
  <c r="N574" i="1"/>
  <c r="F574" i="1"/>
  <c r="AP574" i="1" s="1"/>
  <c r="BI574" i="1"/>
  <c r="BG574" i="1"/>
  <c r="AO573" i="1"/>
  <c r="AW572" i="1"/>
  <c r="AW573" i="1"/>
  <c r="N573" i="1"/>
  <c r="F573" i="1"/>
  <c r="BI573" i="1"/>
  <c r="BG573" i="1"/>
  <c r="AO572" i="1"/>
  <c r="AO571" i="1"/>
  <c r="N572" i="1"/>
  <c r="F572" i="1"/>
  <c r="BI572" i="1"/>
  <c r="BG572" i="1"/>
  <c r="BG571" i="1"/>
  <c r="BI571" i="1"/>
  <c r="AW571" i="1"/>
  <c r="N571" i="1"/>
  <c r="F571" i="1"/>
  <c r="AP571" i="1" s="1"/>
  <c r="AW568" i="1"/>
  <c r="AW569" i="1"/>
  <c r="AW570" i="1"/>
  <c r="AO569" i="1"/>
  <c r="AO570" i="1"/>
  <c r="N569" i="1"/>
  <c r="N570" i="1"/>
  <c r="F569" i="1"/>
  <c r="AP569" i="1" s="1"/>
  <c r="F570" i="1"/>
  <c r="AP570" i="1" s="1"/>
  <c r="BI569" i="1"/>
  <c r="BG569" i="1"/>
  <c r="AC569" i="1"/>
  <c r="AA569" i="1"/>
  <c r="Y569" i="1"/>
  <c r="BG561" i="1"/>
  <c r="AO568" i="1"/>
  <c r="N568" i="1"/>
  <c r="F568" i="1"/>
  <c r="AP568" i="1" s="1"/>
  <c r="BI568" i="1"/>
  <c r="BG568" i="1"/>
  <c r="AC568" i="1"/>
  <c r="AA568" i="1"/>
  <c r="Y568" i="1"/>
  <c r="AO565" i="1"/>
  <c r="AO566" i="1"/>
  <c r="AO567" i="1"/>
  <c r="AW567" i="1"/>
  <c r="L567" i="1"/>
  <c r="N567" i="1"/>
  <c r="F567" i="1"/>
  <c r="AP567" i="1" s="1"/>
  <c r="BI567" i="1"/>
  <c r="BG567" i="1"/>
  <c r="AC567" i="1"/>
  <c r="AA567" i="1"/>
  <c r="Y567" i="1"/>
  <c r="BE824" i="1" l="1"/>
  <c r="AX824" i="1"/>
  <c r="N824" i="1"/>
  <c r="L824" i="1"/>
  <c r="P823" i="1"/>
  <c r="Q823" i="1" s="1"/>
  <c r="H823" i="1"/>
  <c r="I823" i="1" s="1"/>
  <c r="G823" i="1"/>
  <c r="I822" i="1"/>
  <c r="G822" i="1"/>
  <c r="AX822" i="1"/>
  <c r="AQ822" i="1"/>
  <c r="P822" i="1"/>
  <c r="Q822" i="1" s="1"/>
  <c r="H821" i="1"/>
  <c r="S821" i="1"/>
  <c r="AX821" i="1"/>
  <c r="G821" i="1"/>
  <c r="AQ821" i="1"/>
  <c r="AX820" i="1"/>
  <c r="O820" i="1"/>
  <c r="D821" i="1"/>
  <c r="BE821" i="1"/>
  <c r="H820" i="1"/>
  <c r="O821" i="1"/>
  <c r="D820" i="1"/>
  <c r="AP821" i="1"/>
  <c r="P821" i="1"/>
  <c r="Q821" i="1" s="1"/>
  <c r="AQ820" i="1"/>
  <c r="S820" i="1"/>
  <c r="BE820" i="1"/>
  <c r="S818" i="1"/>
  <c r="G820" i="1"/>
  <c r="AX819" i="1"/>
  <c r="P820" i="1"/>
  <c r="Q820" i="1" s="1"/>
  <c r="BE819" i="1"/>
  <c r="O817" i="1"/>
  <c r="G818" i="1"/>
  <c r="S819" i="1"/>
  <c r="O819" i="1"/>
  <c r="AQ819" i="1"/>
  <c r="D819" i="1"/>
  <c r="P819" i="1"/>
  <c r="Q819" i="1" s="1"/>
  <c r="H819" i="1"/>
  <c r="I820" i="1" s="1"/>
  <c r="G819" i="1"/>
  <c r="AQ817" i="1"/>
  <c r="D818" i="1"/>
  <c r="O818" i="1"/>
  <c r="BE818" i="1"/>
  <c r="D817" i="1"/>
  <c r="AQ813" i="1"/>
  <c r="AP818" i="1"/>
  <c r="AX818" i="1"/>
  <c r="AQ818" i="1"/>
  <c r="P818" i="1"/>
  <c r="Q818" i="1" s="1"/>
  <c r="H818" i="1"/>
  <c r="P817" i="1"/>
  <c r="Q817" i="1" s="1"/>
  <c r="BE817" i="1"/>
  <c r="D816" i="1"/>
  <c r="S815" i="1"/>
  <c r="G817" i="1"/>
  <c r="S817" i="1"/>
  <c r="AX817" i="1"/>
  <c r="AP817" i="1"/>
  <c r="H817" i="1"/>
  <c r="O816" i="1"/>
  <c r="AX815" i="1"/>
  <c r="AQ815" i="1"/>
  <c r="BE816" i="1"/>
  <c r="G816" i="1"/>
  <c r="AX816" i="1"/>
  <c r="AP816" i="1"/>
  <c r="S816" i="1"/>
  <c r="AQ816" i="1"/>
  <c r="P816" i="1"/>
  <c r="Q816" i="1" s="1"/>
  <c r="H816" i="1"/>
  <c r="P814" i="1"/>
  <c r="Q814" i="1" s="1"/>
  <c r="H815" i="1"/>
  <c r="G815" i="1"/>
  <c r="O815" i="1"/>
  <c r="AP815" i="1"/>
  <c r="D815" i="1"/>
  <c r="P815" i="1"/>
  <c r="Q815" i="1" s="1"/>
  <c r="D814" i="1"/>
  <c r="O814" i="1"/>
  <c r="G813" i="1"/>
  <c r="G814" i="1"/>
  <c r="S814" i="1"/>
  <c r="AP814" i="1"/>
  <c r="AQ814" i="1"/>
  <c r="S813" i="1"/>
  <c r="AX814" i="1"/>
  <c r="H814" i="1"/>
  <c r="D812" i="1"/>
  <c r="G812" i="1"/>
  <c r="AX813" i="1"/>
  <c r="D813" i="1"/>
  <c r="O813" i="1"/>
  <c r="AP813" i="1"/>
  <c r="P813" i="1"/>
  <c r="Q813" i="1" s="1"/>
  <c r="H813" i="1"/>
  <c r="AQ797" i="1"/>
  <c r="AX810" i="1"/>
  <c r="AX808" i="1"/>
  <c r="AP812" i="1"/>
  <c r="O812" i="1"/>
  <c r="AX812" i="1"/>
  <c r="AX811" i="1"/>
  <c r="H812" i="1"/>
  <c r="S812" i="1"/>
  <c r="AQ812" i="1"/>
  <c r="AX809" i="1"/>
  <c r="P812" i="1"/>
  <c r="Q812" i="1" s="1"/>
  <c r="S811" i="1"/>
  <c r="H811" i="1"/>
  <c r="G810" i="1"/>
  <c r="AQ811" i="1"/>
  <c r="AQ810" i="1"/>
  <c r="O811" i="1"/>
  <c r="G811" i="1"/>
  <c r="D811" i="1"/>
  <c r="P811" i="1"/>
  <c r="Q811" i="1" s="1"/>
  <c r="AP810" i="1"/>
  <c r="AQ809" i="1"/>
  <c r="S810" i="1"/>
  <c r="D810" i="1"/>
  <c r="D806" i="1"/>
  <c r="G809" i="1"/>
  <c r="D809" i="1"/>
  <c r="D808" i="1"/>
  <c r="S809" i="1"/>
  <c r="O809" i="1"/>
  <c r="P810" i="1"/>
  <c r="O810" i="1"/>
  <c r="P809" i="1"/>
  <c r="Q809" i="1" s="1"/>
  <c r="H809" i="1"/>
  <c r="H810" i="1"/>
  <c r="H806" i="1"/>
  <c r="D807" i="1"/>
  <c r="S808" i="1"/>
  <c r="S805" i="1"/>
  <c r="G808" i="1"/>
  <c r="O808" i="1"/>
  <c r="P808" i="1"/>
  <c r="H808" i="1"/>
  <c r="BE807" i="1"/>
  <c r="D805" i="1"/>
  <c r="H804" i="1"/>
  <c r="S806" i="1"/>
  <c r="G807" i="1"/>
  <c r="S807" i="1"/>
  <c r="AP807" i="1"/>
  <c r="BE806" i="1"/>
  <c r="O807" i="1"/>
  <c r="O805" i="1"/>
  <c r="AQ806" i="1"/>
  <c r="P807" i="1"/>
  <c r="Q807" i="1" s="1"/>
  <c r="H807" i="1"/>
  <c r="H805" i="1"/>
  <c r="G806" i="1"/>
  <c r="O806" i="1"/>
  <c r="P805" i="1"/>
  <c r="Q805" i="1" s="1"/>
  <c r="AX807" i="1"/>
  <c r="AX805" i="1"/>
  <c r="P806" i="1"/>
  <c r="Q806" i="1" s="1"/>
  <c r="O802" i="1"/>
  <c r="G805" i="1"/>
  <c r="BE805" i="1"/>
  <c r="AP805" i="1"/>
  <c r="AQ805" i="1"/>
  <c r="BE804" i="1"/>
  <c r="D804" i="1"/>
  <c r="AX804" i="1"/>
  <c r="G804" i="1"/>
  <c r="S804" i="1"/>
  <c r="BE803" i="1"/>
  <c r="AQ802" i="1"/>
  <c r="O804" i="1"/>
  <c r="AQ804" i="1"/>
  <c r="P804" i="1"/>
  <c r="Q804" i="1" s="1"/>
  <c r="D803" i="1"/>
  <c r="AX803" i="1"/>
  <c r="P802" i="1"/>
  <c r="Q802" i="1" s="1"/>
  <c r="P803" i="1"/>
  <c r="Q803" i="1" s="1"/>
  <c r="BE802" i="1"/>
  <c r="O803" i="1"/>
  <c r="S802" i="1"/>
  <c r="G803" i="1"/>
  <c r="AQ803" i="1"/>
  <c r="S803" i="1"/>
  <c r="H803" i="1"/>
  <c r="AX799" i="1"/>
  <c r="G802" i="1"/>
  <c r="AX802" i="1"/>
  <c r="D801" i="1"/>
  <c r="S801" i="1"/>
  <c r="D802" i="1"/>
  <c r="AX801" i="1"/>
  <c r="AP802" i="1"/>
  <c r="H802" i="1"/>
  <c r="G800" i="1"/>
  <c r="H801" i="1"/>
  <c r="AX800" i="1"/>
  <c r="G801" i="1"/>
  <c r="O801" i="1"/>
  <c r="AQ801" i="1"/>
  <c r="D800" i="1"/>
  <c r="BE801" i="1"/>
  <c r="BC800" i="1"/>
  <c r="P801" i="1"/>
  <c r="Q801" i="1" s="1"/>
  <c r="BE800" i="1"/>
  <c r="S797" i="1"/>
  <c r="G799" i="1"/>
  <c r="AQ799" i="1"/>
  <c r="S799" i="1"/>
  <c r="S800" i="1"/>
  <c r="H800" i="1"/>
  <c r="O800" i="1"/>
  <c r="AQ800" i="1"/>
  <c r="BE796" i="1"/>
  <c r="AP800" i="1"/>
  <c r="P800" i="1"/>
  <c r="Q800" i="1" s="1"/>
  <c r="H798" i="1"/>
  <c r="S798" i="1"/>
  <c r="BE799" i="1"/>
  <c r="P797" i="1"/>
  <c r="Q797" i="1" s="1"/>
  <c r="O795" i="1"/>
  <c r="O799" i="1"/>
  <c r="AP799" i="1"/>
  <c r="D799" i="1"/>
  <c r="P799" i="1"/>
  <c r="Q799" i="1" s="1"/>
  <c r="H799" i="1"/>
  <c r="D797" i="1"/>
  <c r="BE798" i="1"/>
  <c r="G796" i="1"/>
  <c r="O797" i="1"/>
  <c r="G798" i="1"/>
  <c r="D798" i="1"/>
  <c r="O798" i="1"/>
  <c r="G797" i="1"/>
  <c r="AQ798" i="1"/>
  <c r="P798" i="1"/>
  <c r="Q798" i="1" s="1"/>
  <c r="BE795" i="1"/>
  <c r="AQ793" i="1"/>
  <c r="D794" i="1"/>
  <c r="H797" i="1"/>
  <c r="BE797" i="1"/>
  <c r="H795" i="1"/>
  <c r="S796" i="1"/>
  <c r="P795" i="1"/>
  <c r="Q795" i="1" s="1"/>
  <c r="G795" i="1"/>
  <c r="O796" i="1"/>
  <c r="H794" i="1"/>
  <c r="D796" i="1"/>
  <c r="AP796" i="1"/>
  <c r="AQ796" i="1"/>
  <c r="P796" i="1"/>
  <c r="Q796" i="1" s="1"/>
  <c r="H796" i="1"/>
  <c r="D795" i="1"/>
  <c r="BE792" i="1"/>
  <c r="AQ795" i="1"/>
  <c r="S795" i="1"/>
  <c r="BE794" i="1"/>
  <c r="AQ794" i="1"/>
  <c r="D793" i="1"/>
  <c r="G794" i="1"/>
  <c r="G792" i="1"/>
  <c r="S793" i="1"/>
  <c r="S794" i="1"/>
  <c r="O794" i="1"/>
  <c r="P794" i="1"/>
  <c r="Q794" i="1" s="1"/>
  <c r="BE788" i="1"/>
  <c r="BE793" i="1"/>
  <c r="D792" i="1"/>
  <c r="O793" i="1"/>
  <c r="G793" i="1"/>
  <c r="O792" i="1"/>
  <c r="P793" i="1"/>
  <c r="Q793" i="1" s="1"/>
  <c r="H793" i="1"/>
  <c r="BE791" i="1"/>
  <c r="H792" i="1"/>
  <c r="S792" i="1"/>
  <c r="AP792" i="1"/>
  <c r="AQ792" i="1"/>
  <c r="AW792" i="1"/>
  <c r="AX798" i="1" s="1"/>
  <c r="P792" i="1"/>
  <c r="Q792" i="1" s="1"/>
  <c r="AX791" i="1"/>
  <c r="BE790" i="1"/>
  <c r="BE787" i="1"/>
  <c r="AQ791" i="1"/>
  <c r="BE789" i="1"/>
  <c r="G790" i="1"/>
  <c r="S790" i="1"/>
  <c r="H791" i="1"/>
  <c r="D790" i="1"/>
  <c r="AX790" i="1"/>
  <c r="D789" i="1"/>
  <c r="AQ785" i="1"/>
  <c r="O788" i="1"/>
  <c r="AP790" i="1"/>
  <c r="O790" i="1"/>
  <c r="AQ790" i="1"/>
  <c r="G791" i="1"/>
  <c r="S791" i="1"/>
  <c r="H790" i="1"/>
  <c r="D791" i="1"/>
  <c r="P791" i="1"/>
  <c r="O791" i="1"/>
  <c r="P790" i="1"/>
  <c r="Q790" i="1" s="1"/>
  <c r="AX787" i="1"/>
  <c r="H789" i="1"/>
  <c r="D788" i="1"/>
  <c r="AQ787" i="1"/>
  <c r="G789" i="1"/>
  <c r="O789" i="1"/>
  <c r="AX789" i="1"/>
  <c r="AP789" i="1"/>
  <c r="G788" i="1"/>
  <c r="AQ789" i="1"/>
  <c r="S789" i="1"/>
  <c r="P789" i="1"/>
  <c r="Q789" i="1" s="1"/>
  <c r="AX788" i="1"/>
  <c r="S788" i="1"/>
  <c r="AP788" i="1"/>
  <c r="P787" i="1"/>
  <c r="Q787" i="1" s="1"/>
  <c r="AQ788" i="1"/>
  <c r="P788" i="1"/>
  <c r="Q788" i="1" s="1"/>
  <c r="H788" i="1"/>
  <c r="O786" i="1"/>
  <c r="O787" i="1"/>
  <c r="S786" i="1"/>
  <c r="G780" i="1"/>
  <c r="AX786" i="1"/>
  <c r="G787" i="1"/>
  <c r="AP787" i="1"/>
  <c r="D786" i="1"/>
  <c r="H786" i="1"/>
  <c r="D787" i="1"/>
  <c r="AQ782" i="1"/>
  <c r="O783" i="1"/>
  <c r="S787" i="1"/>
  <c r="H787" i="1"/>
  <c r="G786" i="1"/>
  <c r="AP785" i="1"/>
  <c r="O785" i="1"/>
  <c r="BE785" i="1"/>
  <c r="D785" i="1"/>
  <c r="AQ786" i="1"/>
  <c r="BE786" i="1"/>
  <c r="AP779" i="1"/>
  <c r="P786" i="1"/>
  <c r="Q786" i="1" s="1"/>
  <c r="D784" i="1"/>
  <c r="S785" i="1"/>
  <c r="P785" i="1"/>
  <c r="Q785" i="1" s="1"/>
  <c r="H785" i="1"/>
  <c r="G785" i="1"/>
  <c r="S784" i="1"/>
  <c r="D783" i="1"/>
  <c r="O784" i="1"/>
  <c r="S783" i="1"/>
  <c r="AQ784" i="1"/>
  <c r="P784" i="1"/>
  <c r="Q784" i="1" s="1"/>
  <c r="H784" i="1"/>
  <c r="G784" i="1"/>
  <c r="G783" i="1"/>
  <c r="AQ781" i="1"/>
  <c r="S782" i="1"/>
  <c r="AQ783" i="1"/>
  <c r="P783" i="1"/>
  <c r="Q783" i="1" s="1"/>
  <c r="H783" i="1"/>
  <c r="S781" i="1"/>
  <c r="O782" i="1"/>
  <c r="G782" i="1"/>
  <c r="P782" i="1"/>
  <c r="Q782" i="1" s="1"/>
  <c r="D782" i="1"/>
  <c r="S780" i="1"/>
  <c r="H782" i="1"/>
  <c r="G781" i="1"/>
  <c r="D781" i="1"/>
  <c r="O781" i="1"/>
  <c r="H780" i="1"/>
  <c r="P781" i="1"/>
  <c r="Q781" i="1" s="1"/>
  <c r="H781" i="1"/>
  <c r="S777" i="1"/>
  <c r="G779" i="1"/>
  <c r="O780" i="1"/>
  <c r="AQ780" i="1"/>
  <c r="D780" i="1"/>
  <c r="S779" i="1"/>
  <c r="P780" i="1"/>
  <c r="Q780" i="1" s="1"/>
  <c r="P776" i="1"/>
  <c r="Q776" i="1" s="1"/>
  <c r="O778" i="1"/>
  <c r="H779" i="1"/>
  <c r="O779" i="1"/>
  <c r="D779" i="1"/>
  <c r="D778" i="1"/>
  <c r="AQ779" i="1"/>
  <c r="AW778" i="1"/>
  <c r="AX778" i="1" s="1"/>
  <c r="AW779" i="1"/>
  <c r="AX785" i="1" s="1"/>
  <c r="P779" i="1"/>
  <c r="Q779" i="1" s="1"/>
  <c r="G778" i="1"/>
  <c r="S778" i="1"/>
  <c r="S776" i="1"/>
  <c r="G777" i="1"/>
  <c r="AQ776" i="1"/>
  <c r="G774" i="1"/>
  <c r="P777" i="1"/>
  <c r="Q777" i="1" s="1"/>
  <c r="AQ778" i="1"/>
  <c r="P778" i="1"/>
  <c r="Q778" i="1" s="1"/>
  <c r="H778" i="1"/>
  <c r="AQ775" i="1"/>
  <c r="D777" i="1"/>
  <c r="O777" i="1"/>
  <c r="AQ777" i="1"/>
  <c r="G776" i="1"/>
  <c r="O765" i="1"/>
  <c r="D776" i="1"/>
  <c r="H777" i="1"/>
  <c r="AX777" i="1"/>
  <c r="S774" i="1"/>
  <c r="O774" i="1"/>
  <c r="O775" i="1"/>
  <c r="AX776" i="1"/>
  <c r="O776" i="1"/>
  <c r="H776" i="1"/>
  <c r="AX775" i="1"/>
  <c r="S775" i="1"/>
  <c r="BE775" i="1"/>
  <c r="O772" i="1"/>
  <c r="H775" i="1"/>
  <c r="G775" i="1"/>
  <c r="D775" i="1"/>
  <c r="P775" i="1"/>
  <c r="Q775" i="1" s="1"/>
  <c r="P774" i="1"/>
  <c r="Q774" i="1" s="1"/>
  <c r="AQ774" i="1"/>
  <c r="S773" i="1"/>
  <c r="BE774" i="1"/>
  <c r="D773" i="1"/>
  <c r="D774" i="1"/>
  <c r="H774" i="1"/>
  <c r="S767" i="1"/>
  <c r="AQ769" i="1"/>
  <c r="AQ771" i="1"/>
  <c r="BE773" i="1"/>
  <c r="G773" i="1"/>
  <c r="O773" i="1"/>
  <c r="P773" i="1"/>
  <c r="Q773" i="1" s="1"/>
  <c r="AQ773" i="1"/>
  <c r="H773" i="1"/>
  <c r="G772" i="1"/>
  <c r="P772" i="1"/>
  <c r="Q772" i="1" s="1"/>
  <c r="BE772" i="1"/>
  <c r="D772" i="1"/>
  <c r="H771" i="1"/>
  <c r="BE771" i="1"/>
  <c r="AQ772" i="1"/>
  <c r="S772" i="1"/>
  <c r="H772" i="1"/>
  <c r="O770" i="1"/>
  <c r="H769" i="1"/>
  <c r="AQ767" i="1"/>
  <c r="G771" i="1"/>
  <c r="P771" i="1"/>
  <c r="Q771" i="1" s="1"/>
  <c r="O771" i="1"/>
  <c r="D771" i="1"/>
  <c r="D770" i="1"/>
  <c r="P770" i="1"/>
  <c r="Q770" i="1" s="1"/>
  <c r="AQ768" i="1"/>
  <c r="S771" i="1"/>
  <c r="BE769" i="1"/>
  <c r="O769" i="1"/>
  <c r="BE770" i="1"/>
  <c r="P769" i="1"/>
  <c r="Q769" i="1" s="1"/>
  <c r="S770" i="1"/>
  <c r="G769" i="1"/>
  <c r="AQ770" i="1"/>
  <c r="H770" i="1"/>
  <c r="G770" i="1"/>
  <c r="H768" i="1"/>
  <c r="AX766" i="1"/>
  <c r="O766" i="1"/>
  <c r="D769" i="1"/>
  <c r="P768" i="1"/>
  <c r="Q768" i="1" s="1"/>
  <c r="O768" i="1"/>
  <c r="S769" i="1"/>
  <c r="G768" i="1"/>
  <c r="S768" i="1"/>
  <c r="D768" i="1"/>
  <c r="BE767" i="1"/>
  <c r="D767" i="1"/>
  <c r="BE768" i="1"/>
  <c r="P767" i="1"/>
  <c r="Q767" i="1" s="1"/>
  <c r="G764" i="1"/>
  <c r="AW767" i="1"/>
  <c r="AW768" i="1"/>
  <c r="AX774" i="1" s="1"/>
  <c r="P766" i="1"/>
  <c r="Q766" i="1" s="1"/>
  <c r="H762" i="1"/>
  <c r="BE766" i="1"/>
  <c r="D766" i="1"/>
  <c r="G765" i="1"/>
  <c r="O767" i="1"/>
  <c r="H767" i="1"/>
  <c r="G767" i="1"/>
  <c r="BE765" i="1"/>
  <c r="H766" i="1"/>
  <c r="H765" i="1"/>
  <c r="G766" i="1"/>
  <c r="S766" i="1"/>
  <c r="D765" i="1"/>
  <c r="G762" i="1"/>
  <c r="D764" i="1"/>
  <c r="AQ766" i="1"/>
  <c r="AQ764" i="1"/>
  <c r="D763" i="1"/>
  <c r="H764" i="1"/>
  <c r="AQ763" i="1"/>
  <c r="P765" i="1"/>
  <c r="Q765" i="1" s="1"/>
  <c r="AQ765" i="1"/>
  <c r="H763" i="1"/>
  <c r="BE763" i="1"/>
  <c r="O764" i="1"/>
  <c r="G763" i="1"/>
  <c r="O763" i="1"/>
  <c r="S765" i="1"/>
  <c r="P763" i="1"/>
  <c r="Q763" i="1" s="1"/>
  <c r="S762" i="1"/>
  <c r="S763" i="1"/>
  <c r="BE764" i="1"/>
  <c r="S764" i="1"/>
  <c r="P764" i="1"/>
  <c r="Q764" i="1" s="1"/>
  <c r="BE762" i="1"/>
  <c r="AQ761" i="1"/>
  <c r="BE761" i="1"/>
  <c r="D761" i="1"/>
  <c r="O762" i="1"/>
  <c r="AQ762" i="1"/>
  <c r="S761" i="1"/>
  <c r="O761" i="1"/>
  <c r="D762" i="1"/>
  <c r="P762" i="1"/>
  <c r="Q762" i="1" s="1"/>
  <c r="AC761" i="1"/>
  <c r="P761" i="1"/>
  <c r="Q761" i="1" s="1"/>
  <c r="H761" i="1"/>
  <c r="G761" i="1"/>
  <c r="AQ759" i="1"/>
  <c r="S760" i="1"/>
  <c r="G759" i="1"/>
  <c r="H759" i="1"/>
  <c r="BE760" i="1"/>
  <c r="P759" i="1"/>
  <c r="Q759" i="1" s="1"/>
  <c r="G760" i="1"/>
  <c r="O760" i="1"/>
  <c r="BE759" i="1"/>
  <c r="D760" i="1"/>
  <c r="D759" i="1"/>
  <c r="S759" i="1"/>
  <c r="AQ760" i="1"/>
  <c r="P760" i="1"/>
  <c r="Q760" i="1" s="1"/>
  <c r="H760" i="1"/>
  <c r="G758" i="1"/>
  <c r="BE758" i="1"/>
  <c r="O758" i="1"/>
  <c r="O759" i="1"/>
  <c r="AW759" i="1"/>
  <c r="AX765" i="1" s="1"/>
  <c r="AW758" i="1"/>
  <c r="D758" i="1"/>
  <c r="AQ756" i="1"/>
  <c r="S758" i="1"/>
  <c r="BE757" i="1"/>
  <c r="H758" i="1"/>
  <c r="AQ758" i="1"/>
  <c r="H757" i="1"/>
  <c r="D757" i="1"/>
  <c r="P758" i="1"/>
  <c r="Q758" i="1" s="1"/>
  <c r="AX756" i="1"/>
  <c r="G756" i="1"/>
  <c r="AX757" i="1"/>
  <c r="S757" i="1"/>
  <c r="AQ757" i="1"/>
  <c r="G757" i="1"/>
  <c r="P757" i="1"/>
  <c r="Q757" i="1" s="1"/>
  <c r="O757" i="1"/>
  <c r="AQ753" i="1"/>
  <c r="G755" i="1"/>
  <c r="S756" i="1"/>
  <c r="D755" i="1"/>
  <c r="AQ755" i="1"/>
  <c r="O756" i="1"/>
  <c r="BE756" i="1"/>
  <c r="BE754" i="1"/>
  <c r="H755" i="1"/>
  <c r="D756" i="1"/>
  <c r="P756" i="1"/>
  <c r="Q756" i="1" s="1"/>
  <c r="H756" i="1"/>
  <c r="AX752" i="1"/>
  <c r="BE753" i="1"/>
  <c r="AQ751" i="1"/>
  <c r="BE755" i="1"/>
  <c r="D753" i="1"/>
  <c r="AX755" i="1"/>
  <c r="S755" i="1"/>
  <c r="O753" i="1"/>
  <c r="O755" i="1"/>
  <c r="AX754" i="1"/>
  <c r="AQ754" i="1"/>
  <c r="P755" i="1"/>
  <c r="Q755" i="1" s="1"/>
  <c r="H754" i="1"/>
  <c r="P753" i="1"/>
  <c r="Q753" i="1" s="1"/>
  <c r="S753" i="1"/>
  <c r="G754" i="1"/>
  <c r="S754" i="1"/>
  <c r="D754" i="1"/>
  <c r="O754" i="1"/>
  <c r="P754" i="1"/>
  <c r="Q754" i="1" s="1"/>
  <c r="H753" i="1"/>
  <c r="AX753" i="1"/>
  <c r="D750" i="1"/>
  <c r="AX751" i="1"/>
  <c r="S750" i="1"/>
  <c r="O751" i="1"/>
  <c r="O748" i="1"/>
  <c r="BE752" i="1"/>
  <c r="G751" i="1"/>
  <c r="S752" i="1"/>
  <c r="O752" i="1"/>
  <c r="G753" i="1"/>
  <c r="AQ743" i="1"/>
  <c r="AQ750" i="1"/>
  <c r="H751" i="1"/>
  <c r="D751" i="1"/>
  <c r="BE751" i="1"/>
  <c r="AQ752" i="1"/>
  <c r="D752" i="1"/>
  <c r="P751" i="1"/>
  <c r="Q751" i="1" s="1"/>
  <c r="P752" i="1"/>
  <c r="Q752" i="1" s="1"/>
  <c r="H752" i="1"/>
  <c r="G752" i="1"/>
  <c r="P750" i="1"/>
  <c r="Q750" i="1" s="1"/>
  <c r="O749" i="1"/>
  <c r="S751" i="1"/>
  <c r="O750" i="1"/>
  <c r="BE749" i="1"/>
  <c r="S748" i="1"/>
  <c r="BE750" i="1"/>
  <c r="G747" i="1"/>
  <c r="AX750" i="1"/>
  <c r="H750" i="1"/>
  <c r="G750" i="1"/>
  <c r="P748" i="1"/>
  <c r="Q748" i="1" s="1"/>
  <c r="D747" i="1"/>
  <c r="AQ748" i="1"/>
  <c r="AX748" i="1"/>
  <c r="AX749" i="1"/>
  <c r="S746" i="1"/>
  <c r="S749" i="1"/>
  <c r="AQ749" i="1"/>
  <c r="G744" i="1"/>
  <c r="D749" i="1"/>
  <c r="P749" i="1"/>
  <c r="Q749" i="1" s="1"/>
  <c r="H749" i="1"/>
  <c r="G749" i="1"/>
  <c r="H746" i="1"/>
  <c r="BE747" i="1"/>
  <c r="H748" i="1"/>
  <c r="G748" i="1"/>
  <c r="G746" i="1"/>
  <c r="BE748" i="1"/>
  <c r="D748" i="1"/>
  <c r="D746" i="1"/>
  <c r="AX745" i="1"/>
  <c r="AQ746" i="1"/>
  <c r="AX747" i="1"/>
  <c r="S747" i="1"/>
  <c r="O747" i="1"/>
  <c r="AQ747" i="1"/>
  <c r="AX746" i="1"/>
  <c r="P747" i="1"/>
  <c r="Q747" i="1" s="1"/>
  <c r="H747" i="1"/>
  <c r="BE746" i="1"/>
  <c r="H743" i="1"/>
  <c r="S745" i="1"/>
  <c r="H745" i="1"/>
  <c r="BE744" i="1"/>
  <c r="O744" i="1"/>
  <c r="O746" i="1"/>
  <c r="P746" i="1"/>
  <c r="Q746" i="1" s="1"/>
  <c r="AX744" i="1"/>
  <c r="AQ740" i="1"/>
  <c r="D744" i="1"/>
  <c r="G745" i="1"/>
  <c r="D745" i="1"/>
  <c r="BE743" i="1"/>
  <c r="BE745" i="1"/>
  <c r="P745" i="1"/>
  <c r="Q745" i="1" s="1"/>
  <c r="O745" i="1"/>
  <c r="AQ745" i="1"/>
  <c r="AX743" i="1"/>
  <c r="S744" i="1"/>
  <c r="AQ744" i="1"/>
  <c r="P744" i="1"/>
  <c r="Q744" i="1" s="1"/>
  <c r="H744" i="1"/>
  <c r="G743" i="1"/>
  <c r="S743" i="1"/>
  <c r="D743" i="1"/>
  <c r="O743" i="1"/>
  <c r="P743" i="1"/>
  <c r="Q743" i="1" s="1"/>
  <c r="D742" i="1"/>
  <c r="AX742" i="1"/>
  <c r="P742" i="1"/>
  <c r="Q742" i="1" s="1"/>
  <c r="AQ742" i="1"/>
  <c r="G740" i="1"/>
  <c r="BE742" i="1"/>
  <c r="O740" i="1"/>
  <c r="G741" i="1"/>
  <c r="S742" i="1"/>
  <c r="G742" i="1"/>
  <c r="S741" i="1"/>
  <c r="H741" i="1"/>
  <c r="O741" i="1"/>
  <c r="O742" i="1"/>
  <c r="AO741" i="1"/>
  <c r="AQ741" i="1" s="1"/>
  <c r="H742" i="1"/>
  <c r="AQ739" i="1"/>
  <c r="BE741" i="1"/>
  <c r="P740" i="1"/>
  <c r="Q740" i="1" s="1"/>
  <c r="S740" i="1"/>
  <c r="AX740" i="1"/>
  <c r="P739" i="1"/>
  <c r="Q739" i="1" s="1"/>
  <c r="AX741" i="1"/>
  <c r="D740" i="1"/>
  <c r="D741" i="1"/>
  <c r="P741" i="1"/>
  <c r="Q741" i="1" s="1"/>
  <c r="D739" i="1"/>
  <c r="O739" i="1"/>
  <c r="H740" i="1"/>
  <c r="BE740" i="1"/>
  <c r="BE739" i="1"/>
  <c r="AX739" i="1"/>
  <c r="H739" i="1"/>
  <c r="G739" i="1"/>
  <c r="S739" i="1"/>
  <c r="AX738" i="1"/>
  <c r="O738" i="1"/>
  <c r="D738" i="1"/>
  <c r="G738" i="1"/>
  <c r="BE738" i="1"/>
  <c r="O737" i="1"/>
  <c r="AP738" i="1"/>
  <c r="AQ738" i="1"/>
  <c r="S738" i="1"/>
  <c r="P738" i="1"/>
  <c r="Q738" i="1" s="1"/>
  <c r="H738" i="1"/>
  <c r="D736" i="1"/>
  <c r="AX737" i="1"/>
  <c r="BE737" i="1"/>
  <c r="O736" i="1"/>
  <c r="G737" i="1"/>
  <c r="P737" i="1"/>
  <c r="Q737" i="1" s="1"/>
  <c r="H737" i="1"/>
  <c r="AX736" i="1"/>
  <c r="S737" i="1"/>
  <c r="BE736" i="1"/>
  <c r="D737" i="1"/>
  <c r="H736" i="1"/>
  <c r="G735" i="1"/>
  <c r="AQ735" i="1"/>
  <c r="AP737" i="1"/>
  <c r="P736" i="1"/>
  <c r="Q736" i="1" s="1"/>
  <c r="AQ737" i="1"/>
  <c r="AP735" i="1"/>
  <c r="O735" i="1"/>
  <c r="G736" i="1"/>
  <c r="S736" i="1"/>
  <c r="BE735" i="1"/>
  <c r="AQ736" i="1"/>
  <c r="H735" i="1"/>
  <c r="O734" i="1"/>
  <c r="AX735" i="1"/>
  <c r="D735" i="1"/>
  <c r="AQ730" i="1"/>
  <c r="BE732" i="1"/>
  <c r="S735" i="1"/>
  <c r="P735" i="1"/>
  <c r="Q735" i="1" s="1"/>
  <c r="S730" i="1"/>
  <c r="D729" i="1"/>
  <c r="D730" i="1"/>
  <c r="AX734" i="1"/>
  <c r="G733" i="1"/>
  <c r="BE734" i="1"/>
  <c r="G734" i="1"/>
  <c r="S734" i="1"/>
  <c r="D734" i="1"/>
  <c r="P734" i="1"/>
  <c r="Q734" i="1" s="1"/>
  <c r="BE733" i="1"/>
  <c r="H733" i="1"/>
  <c r="AQ733" i="1"/>
  <c r="H734" i="1"/>
  <c r="AQ734" i="1"/>
  <c r="S733" i="1"/>
  <c r="O733" i="1"/>
  <c r="BE731" i="1"/>
  <c r="AQ732" i="1"/>
  <c r="D733" i="1"/>
  <c r="AX733" i="1"/>
  <c r="H731" i="1"/>
  <c r="O731" i="1"/>
  <c r="P733" i="1"/>
  <c r="Q733" i="1" s="1"/>
  <c r="G732" i="1"/>
  <c r="D732" i="1"/>
  <c r="P731" i="1"/>
  <c r="Q731" i="1" s="1"/>
  <c r="AX732" i="1"/>
  <c r="O732" i="1"/>
  <c r="AP732" i="1"/>
  <c r="H732" i="1"/>
  <c r="S732" i="1"/>
  <c r="P732" i="1"/>
  <c r="Q732" i="1" s="1"/>
  <c r="AX730" i="1"/>
  <c r="D731" i="1"/>
  <c r="AX731" i="1"/>
  <c r="P730" i="1"/>
  <c r="Q730" i="1" s="1"/>
  <c r="G728" i="1"/>
  <c r="O730" i="1"/>
  <c r="G731" i="1"/>
  <c r="S731" i="1"/>
  <c r="AQ731" i="1"/>
  <c r="BE729" i="1"/>
  <c r="AQ728" i="1"/>
  <c r="BE730" i="1"/>
  <c r="D727" i="1"/>
  <c r="H730" i="1"/>
  <c r="G730" i="1"/>
  <c r="O729" i="1"/>
  <c r="AX728" i="1"/>
  <c r="AQ727" i="1"/>
  <c r="BE728" i="1"/>
  <c r="AX729" i="1"/>
  <c r="S728" i="1"/>
  <c r="G729" i="1"/>
  <c r="AP729" i="1"/>
  <c r="S729" i="1"/>
  <c r="AQ729" i="1"/>
  <c r="P729" i="1"/>
  <c r="Q729" i="1" s="1"/>
  <c r="H729" i="1"/>
  <c r="D728" i="1"/>
  <c r="BE727" i="1"/>
  <c r="AP728" i="1"/>
  <c r="P728" i="1"/>
  <c r="Q728" i="1" s="1"/>
  <c r="O728" i="1"/>
  <c r="H728" i="1"/>
  <c r="AX727" i="1"/>
  <c r="G727" i="1"/>
  <c r="S727" i="1"/>
  <c r="AP727" i="1"/>
  <c r="O727" i="1"/>
  <c r="P727" i="1"/>
  <c r="Q727" i="1" s="1"/>
  <c r="H727" i="1"/>
  <c r="H726" i="1"/>
  <c r="BE726" i="1"/>
  <c r="O726" i="1"/>
  <c r="G726" i="1"/>
  <c r="D726" i="1"/>
  <c r="H725" i="1"/>
  <c r="G725" i="1"/>
  <c r="AP725" i="1"/>
  <c r="AP726" i="1"/>
  <c r="AQ726" i="1"/>
  <c r="O725" i="1"/>
  <c r="AX725" i="1"/>
  <c r="S726" i="1"/>
  <c r="AX726" i="1"/>
  <c r="BE725" i="1"/>
  <c r="AQ725" i="1"/>
  <c r="P726" i="1"/>
  <c r="Q726" i="1" s="1"/>
  <c r="BE724" i="1"/>
  <c r="G724" i="1"/>
  <c r="P725" i="1"/>
  <c r="Q725" i="1" s="1"/>
  <c r="AX724" i="1"/>
  <c r="D725" i="1"/>
  <c r="S725" i="1"/>
  <c r="O724" i="1"/>
  <c r="D724" i="1"/>
  <c r="S723" i="1"/>
  <c r="AQ723" i="1"/>
  <c r="O723" i="1"/>
  <c r="AQ724" i="1"/>
  <c r="AP724" i="1"/>
  <c r="S724" i="1"/>
  <c r="P724" i="1"/>
  <c r="Q724" i="1" s="1"/>
  <c r="H724" i="1"/>
  <c r="D721" i="1"/>
  <c r="AX723" i="1"/>
  <c r="AX720" i="1"/>
  <c r="H721" i="1"/>
  <c r="G723" i="1"/>
  <c r="D723" i="1"/>
  <c r="P723" i="1"/>
  <c r="Q723" i="1" s="1"/>
  <c r="AX722" i="1"/>
  <c r="AP723" i="1"/>
  <c r="H722" i="1"/>
  <c r="H723" i="1"/>
  <c r="AQ721" i="1"/>
  <c r="G722" i="1"/>
  <c r="D722" i="1"/>
  <c r="S721" i="1"/>
  <c r="S722" i="1"/>
  <c r="AP722" i="1"/>
  <c r="O722" i="1"/>
  <c r="AQ722" i="1"/>
  <c r="P722" i="1"/>
  <c r="Q722" i="1" s="1"/>
  <c r="O719" i="1"/>
  <c r="H720" i="1"/>
  <c r="AX721" i="1"/>
  <c r="AX719" i="1"/>
  <c r="G721" i="1"/>
  <c r="O721" i="1"/>
  <c r="G720" i="1"/>
  <c r="H719" i="1"/>
  <c r="AP721" i="1"/>
  <c r="P721" i="1"/>
  <c r="Q721" i="1" s="1"/>
  <c r="D719" i="1"/>
  <c r="AQ719" i="1"/>
  <c r="S720" i="1"/>
  <c r="P719" i="1"/>
  <c r="Q719" i="1" s="1"/>
  <c r="AQ717" i="1"/>
  <c r="AQ718" i="1"/>
  <c r="O720" i="1"/>
  <c r="AQ720" i="1"/>
  <c r="AP720" i="1"/>
  <c r="D720" i="1"/>
  <c r="P720" i="1"/>
  <c r="Q720" i="1" s="1"/>
  <c r="AP719" i="1"/>
  <c r="G719" i="1"/>
  <c r="S719" i="1"/>
  <c r="H718" i="1"/>
  <c r="P718" i="1"/>
  <c r="Q718" i="1" s="1"/>
  <c r="D718" i="1"/>
  <c r="S718" i="1"/>
  <c r="AX718" i="1"/>
  <c r="G718" i="1"/>
  <c r="O718" i="1"/>
  <c r="AX717" i="1"/>
  <c r="G717" i="1"/>
  <c r="D717" i="1"/>
  <c r="S717" i="1"/>
  <c r="O717" i="1"/>
  <c r="BD717" i="1"/>
  <c r="P717" i="1"/>
  <c r="Q717" i="1" s="1"/>
  <c r="H717" i="1"/>
  <c r="G716" i="1"/>
  <c r="O716" i="1"/>
  <c r="H716" i="1"/>
  <c r="P716" i="1"/>
  <c r="Q716" i="1" s="1"/>
  <c r="AP716" i="1"/>
  <c r="AQ716" i="1"/>
  <c r="S716" i="1"/>
  <c r="D716" i="1"/>
  <c r="AX716" i="1"/>
  <c r="BE716" i="1"/>
  <c r="D715" i="1"/>
  <c r="BE715" i="1"/>
  <c r="P715" i="1"/>
  <c r="Q715" i="1" s="1"/>
  <c r="G715" i="1"/>
  <c r="AP715" i="1"/>
  <c r="AQ715" i="1"/>
  <c r="AX715" i="1"/>
  <c r="O715" i="1"/>
  <c r="S715" i="1"/>
  <c r="H715" i="1"/>
  <c r="G714" i="1"/>
  <c r="D714" i="1"/>
  <c r="BE714" i="1"/>
  <c r="S714" i="1"/>
  <c r="AX714" i="1"/>
  <c r="AP714" i="1"/>
  <c r="O714" i="1"/>
  <c r="AQ714" i="1"/>
  <c r="P714" i="1"/>
  <c r="Q714" i="1" s="1"/>
  <c r="H714" i="1"/>
  <c r="AQ713" i="1"/>
  <c r="O713" i="1"/>
  <c r="D713" i="1"/>
  <c r="S713" i="1"/>
  <c r="BE710" i="1"/>
  <c r="BE712" i="1"/>
  <c r="BE709" i="1"/>
  <c r="AX713" i="1"/>
  <c r="AQ711" i="1"/>
  <c r="AP713" i="1"/>
  <c r="BE711" i="1"/>
  <c r="BE713" i="1"/>
  <c r="P713" i="1"/>
  <c r="Q713" i="1" s="1"/>
  <c r="O712" i="1"/>
  <c r="H713" i="1"/>
  <c r="G713" i="1"/>
  <c r="H712" i="1"/>
  <c r="AQ712" i="1"/>
  <c r="AX712" i="1"/>
  <c r="S712" i="1"/>
  <c r="G712" i="1"/>
  <c r="AP712" i="1"/>
  <c r="D712" i="1"/>
  <c r="P712" i="1"/>
  <c r="Q712" i="1" s="1"/>
  <c r="O710" i="1"/>
  <c r="D711" i="1"/>
  <c r="P711" i="1"/>
  <c r="Q711" i="1" s="1"/>
  <c r="AQ710" i="1"/>
  <c r="G711" i="1"/>
  <c r="S711" i="1"/>
  <c r="AX711" i="1"/>
  <c r="O711" i="1"/>
  <c r="AP711" i="1"/>
  <c r="H711" i="1"/>
  <c r="P710" i="1"/>
  <c r="Q710" i="1" s="1"/>
  <c r="G710" i="1"/>
  <c r="S710" i="1"/>
  <c r="AX710" i="1"/>
  <c r="D710" i="1"/>
  <c r="AP710" i="1"/>
  <c r="H710" i="1"/>
  <c r="AX709" i="1"/>
  <c r="S709" i="1"/>
  <c r="D709" i="1"/>
  <c r="O709" i="1"/>
  <c r="G709" i="1"/>
  <c r="AQ709" i="1"/>
  <c r="P709" i="1"/>
  <c r="Q709" i="1" s="1"/>
  <c r="H709" i="1"/>
  <c r="S708" i="1"/>
  <c r="AX708" i="1"/>
  <c r="BE708" i="1"/>
  <c r="P708" i="1"/>
  <c r="Q708" i="1" s="1"/>
  <c r="O708" i="1"/>
  <c r="G708" i="1"/>
  <c r="S707" i="1"/>
  <c r="H708" i="1"/>
  <c r="AP708" i="1"/>
  <c r="D708" i="1"/>
  <c r="AQ708" i="1"/>
  <c r="AX707" i="1"/>
  <c r="BE707" i="1"/>
  <c r="P707" i="1"/>
  <c r="Q707" i="1" s="1"/>
  <c r="D707" i="1"/>
  <c r="AQ707" i="1"/>
  <c r="G707" i="1"/>
  <c r="O707" i="1"/>
  <c r="H707" i="1"/>
  <c r="AX706" i="1"/>
  <c r="O706" i="1"/>
  <c r="BE706" i="1"/>
  <c r="S706" i="1"/>
  <c r="H706" i="1"/>
  <c r="G706" i="1"/>
  <c r="P706" i="1"/>
  <c r="Q706" i="1" s="1"/>
  <c r="D706" i="1"/>
  <c r="AP706" i="1"/>
  <c r="AX705" i="1"/>
  <c r="O705" i="1"/>
  <c r="AQ706" i="1"/>
  <c r="AQ705" i="1"/>
  <c r="P705" i="1"/>
  <c r="Q705" i="1" s="1"/>
  <c r="BE705" i="1"/>
  <c r="D705" i="1"/>
  <c r="H705" i="1"/>
  <c r="S705" i="1"/>
  <c r="AP705" i="1"/>
  <c r="G705" i="1"/>
  <c r="BE704" i="1"/>
  <c r="AX704" i="1"/>
  <c r="S704" i="1"/>
  <c r="G704" i="1"/>
  <c r="O704" i="1"/>
  <c r="D704" i="1"/>
  <c r="AQ704" i="1"/>
  <c r="P704" i="1"/>
  <c r="Q704" i="1" s="1"/>
  <c r="H704" i="1"/>
  <c r="BE702" i="1"/>
  <c r="BE703" i="1"/>
  <c r="BE701" i="1"/>
  <c r="H703" i="1"/>
  <c r="BE700" i="1"/>
  <c r="D703" i="1"/>
  <c r="BE699" i="1"/>
  <c r="AX703" i="1"/>
  <c r="S703" i="1"/>
  <c r="G703" i="1"/>
  <c r="O703" i="1"/>
  <c r="AP703" i="1"/>
  <c r="AQ703" i="1"/>
  <c r="P703" i="1"/>
  <c r="Q703" i="1" s="1"/>
  <c r="O702" i="1"/>
  <c r="AX702" i="1"/>
  <c r="G702" i="1"/>
  <c r="D702" i="1"/>
  <c r="AQ702" i="1"/>
  <c r="S702" i="1"/>
  <c r="P702" i="1"/>
  <c r="Q702" i="1" s="1"/>
  <c r="H702" i="1"/>
  <c r="G701" i="1"/>
  <c r="AQ701" i="1"/>
  <c r="H701" i="1"/>
  <c r="D701" i="1"/>
  <c r="O701" i="1"/>
  <c r="AP701" i="1"/>
  <c r="S701" i="1"/>
  <c r="AX701" i="1"/>
  <c r="P701" i="1"/>
  <c r="Q701" i="1" s="1"/>
  <c r="D700" i="1"/>
  <c r="AX700" i="1"/>
  <c r="AX699" i="1"/>
  <c r="S700" i="1"/>
  <c r="G700" i="1"/>
  <c r="O700" i="1"/>
  <c r="AQ700" i="1"/>
  <c r="P700" i="1"/>
  <c r="Q700" i="1" s="1"/>
  <c r="H700" i="1"/>
  <c r="S699" i="1"/>
  <c r="H699" i="1"/>
  <c r="O699" i="1"/>
  <c r="G699" i="1"/>
  <c r="D699" i="1"/>
  <c r="AQ699" i="1"/>
  <c r="P699" i="1"/>
  <c r="O696" i="1"/>
  <c r="S698" i="1"/>
  <c r="AQ698" i="1"/>
  <c r="AX698" i="1"/>
  <c r="D698" i="1"/>
  <c r="O698" i="1"/>
  <c r="H698" i="1"/>
  <c r="G698" i="1"/>
  <c r="P698" i="1"/>
  <c r="Q698" i="1" s="1"/>
  <c r="O697" i="1"/>
  <c r="AX697" i="1"/>
  <c r="H697" i="1"/>
  <c r="G697" i="1"/>
  <c r="S697" i="1"/>
  <c r="D697" i="1"/>
  <c r="AP697" i="1"/>
  <c r="AQ697" i="1"/>
  <c r="P697" i="1"/>
  <c r="Q697" i="1" s="1"/>
  <c r="AX693" i="1"/>
  <c r="AX694" i="1"/>
  <c r="AX696" i="1"/>
  <c r="AX692" i="1"/>
  <c r="P696" i="1"/>
  <c r="Q696" i="1" s="1"/>
  <c r="AX695" i="1"/>
  <c r="D696" i="1"/>
  <c r="S696" i="1"/>
  <c r="G696" i="1"/>
  <c r="AP696" i="1"/>
  <c r="AQ696" i="1"/>
  <c r="H696" i="1"/>
  <c r="O695" i="1"/>
  <c r="G695" i="1"/>
  <c r="AP695" i="1"/>
  <c r="D695" i="1"/>
  <c r="AQ695" i="1"/>
  <c r="S695" i="1"/>
  <c r="P695" i="1"/>
  <c r="Q695" i="1" s="1"/>
  <c r="H695" i="1"/>
  <c r="G694" i="1"/>
  <c r="D694" i="1"/>
  <c r="H694" i="1"/>
  <c r="P694" i="1"/>
  <c r="Q694" i="1" s="1"/>
  <c r="AQ694" i="1"/>
  <c r="S694" i="1"/>
  <c r="AP694" i="1"/>
  <c r="O694" i="1"/>
  <c r="H693" i="1"/>
  <c r="O693" i="1"/>
  <c r="S693" i="1"/>
  <c r="G693" i="1"/>
  <c r="D693" i="1"/>
  <c r="AQ693" i="1"/>
  <c r="P693" i="1"/>
  <c r="Q693" i="1" s="1"/>
  <c r="AQ692" i="1"/>
  <c r="S692" i="1"/>
  <c r="H692" i="1"/>
  <c r="G692" i="1"/>
  <c r="BE691" i="1"/>
  <c r="D692" i="1"/>
  <c r="O692" i="1"/>
  <c r="BD692" i="1"/>
  <c r="BE698" i="1" s="1"/>
  <c r="P692" i="1"/>
  <c r="Q692" i="1" s="1"/>
  <c r="AX691" i="1"/>
  <c r="H691" i="1"/>
  <c r="AQ691" i="1"/>
  <c r="O691" i="1"/>
  <c r="G691" i="1"/>
  <c r="D691" i="1"/>
  <c r="S691" i="1"/>
  <c r="P691" i="1"/>
  <c r="Q691" i="1" s="1"/>
  <c r="BE690" i="1"/>
  <c r="H690" i="1"/>
  <c r="AQ690" i="1"/>
  <c r="P690" i="1"/>
  <c r="Q690" i="1" s="1"/>
  <c r="G690" i="1"/>
  <c r="AP690" i="1"/>
  <c r="S690" i="1"/>
  <c r="D690" i="1"/>
  <c r="AX690" i="1"/>
  <c r="O690" i="1"/>
  <c r="BE689" i="1"/>
  <c r="G689" i="1"/>
  <c r="P689" i="1"/>
  <c r="Q689" i="1" s="1"/>
  <c r="O689" i="1"/>
  <c r="H689" i="1"/>
  <c r="AX689" i="1"/>
  <c r="D689" i="1"/>
  <c r="S689" i="1"/>
  <c r="BE688" i="1"/>
  <c r="H688" i="1"/>
  <c r="G688" i="1"/>
  <c r="AX688" i="1"/>
  <c r="D688" i="1"/>
  <c r="P688" i="1"/>
  <c r="Q688" i="1" s="1"/>
  <c r="O688" i="1"/>
  <c r="S688" i="1"/>
  <c r="S687" i="1"/>
  <c r="BE687" i="1"/>
  <c r="D687" i="1"/>
  <c r="AX687" i="1"/>
  <c r="O687" i="1"/>
  <c r="P687" i="1"/>
  <c r="Q687" i="1" s="1"/>
  <c r="H687" i="1"/>
  <c r="G687" i="1"/>
  <c r="G686" i="1"/>
  <c r="G685" i="1"/>
  <c r="H686" i="1"/>
  <c r="BE686" i="1"/>
  <c r="S686" i="1"/>
  <c r="O686" i="1"/>
  <c r="AX686" i="1"/>
  <c r="D686" i="1"/>
  <c r="P686" i="1"/>
  <c r="Q686" i="1" s="1"/>
  <c r="H685" i="1"/>
  <c r="BE685" i="1"/>
  <c r="AX685" i="1"/>
  <c r="S685" i="1"/>
  <c r="O685" i="1"/>
  <c r="D685" i="1"/>
  <c r="P685" i="1"/>
  <c r="Q685" i="1" s="1"/>
  <c r="H684" i="1"/>
  <c r="G684" i="1"/>
  <c r="S684" i="1"/>
  <c r="O684" i="1"/>
  <c r="D684" i="1"/>
  <c r="AX684" i="1"/>
  <c r="BE684" i="1"/>
  <c r="P684" i="1"/>
  <c r="Q684" i="1" s="1"/>
  <c r="G683" i="1"/>
  <c r="D683" i="1"/>
  <c r="P683" i="1"/>
  <c r="Q683" i="1" s="1"/>
  <c r="S683" i="1"/>
  <c r="AX683" i="1"/>
  <c r="H683" i="1"/>
  <c r="O683" i="1"/>
  <c r="BE683" i="1"/>
  <c r="D682" i="1"/>
  <c r="H682" i="1"/>
  <c r="BE677" i="1"/>
  <c r="O682" i="1"/>
  <c r="BE674" i="1"/>
  <c r="O681" i="1"/>
  <c r="BE680" i="1"/>
  <c r="BE679" i="1"/>
  <c r="AX682" i="1"/>
  <c r="BE676" i="1"/>
  <c r="BE678" i="1"/>
  <c r="S682" i="1"/>
  <c r="BE681" i="1"/>
  <c r="G682" i="1"/>
  <c r="BE675" i="1"/>
  <c r="BE682" i="1"/>
  <c r="P682" i="1"/>
  <c r="Q682" i="1" s="1"/>
  <c r="G681" i="1"/>
  <c r="H681" i="1"/>
  <c r="P681" i="1"/>
  <c r="Q681" i="1" s="1"/>
  <c r="AX681" i="1"/>
  <c r="S681" i="1"/>
  <c r="D681" i="1"/>
  <c r="P680" i="1"/>
  <c r="Q680" i="1" s="1"/>
  <c r="AX680" i="1"/>
  <c r="S680" i="1"/>
  <c r="O680" i="1"/>
  <c r="D680" i="1"/>
  <c r="H680" i="1"/>
  <c r="G680" i="1"/>
  <c r="D679" i="1"/>
  <c r="G679" i="1"/>
  <c r="H679" i="1"/>
  <c r="O679" i="1"/>
  <c r="AX679" i="1"/>
  <c r="H678" i="1"/>
  <c r="S679" i="1"/>
  <c r="P679" i="1"/>
  <c r="Q679" i="1" s="1"/>
  <c r="S678" i="1"/>
  <c r="P678" i="1"/>
  <c r="Q678" i="1" s="1"/>
  <c r="D678" i="1"/>
  <c r="G678" i="1"/>
  <c r="AX678" i="1"/>
  <c r="O678" i="1"/>
  <c r="S677" i="1"/>
  <c r="H677" i="1"/>
  <c r="P677" i="1"/>
  <c r="Q677" i="1" s="1"/>
  <c r="AX677" i="1"/>
  <c r="O677" i="1"/>
  <c r="G677" i="1"/>
  <c r="D677" i="1"/>
  <c r="H676" i="1"/>
  <c r="D676" i="1"/>
  <c r="O676" i="1"/>
  <c r="AX672" i="1"/>
  <c r="G676" i="1"/>
  <c r="AX676" i="1"/>
  <c r="S676" i="1"/>
  <c r="P676" i="1"/>
  <c r="Q676" i="1" s="1"/>
  <c r="AX671" i="1"/>
  <c r="AX673" i="1"/>
  <c r="AX674" i="1"/>
  <c r="AX675" i="1"/>
  <c r="G675" i="1"/>
  <c r="D675" i="1"/>
  <c r="S675" i="1"/>
  <c r="O675" i="1"/>
  <c r="P675" i="1"/>
  <c r="Q675" i="1" s="1"/>
  <c r="H675" i="1"/>
  <c r="H674" i="1"/>
  <c r="G674" i="1"/>
  <c r="D674" i="1"/>
  <c r="O674" i="1"/>
  <c r="S674" i="1"/>
  <c r="P674" i="1"/>
  <c r="O673" i="1"/>
  <c r="H673" i="1"/>
  <c r="G673" i="1"/>
  <c r="D673" i="1"/>
  <c r="H672" i="1"/>
  <c r="D672" i="1"/>
  <c r="S673" i="1"/>
  <c r="P673" i="1"/>
  <c r="G672" i="1"/>
  <c r="P672" i="1"/>
  <c r="Q672" i="1" s="1"/>
  <c r="O672" i="1"/>
  <c r="S672" i="1"/>
  <c r="G671" i="1"/>
  <c r="D671" i="1"/>
  <c r="O671" i="1"/>
  <c r="S671" i="1"/>
  <c r="P671" i="1"/>
  <c r="Q671" i="1" s="1"/>
  <c r="H671" i="1"/>
  <c r="AX670" i="1"/>
  <c r="H670" i="1"/>
  <c r="G670" i="1"/>
  <c r="D670" i="1"/>
  <c r="S670" i="1"/>
  <c r="O670" i="1"/>
  <c r="P670" i="1"/>
  <c r="AX669" i="1"/>
  <c r="S669" i="1"/>
  <c r="H669" i="1"/>
  <c r="O669" i="1"/>
  <c r="G669" i="1"/>
  <c r="D669" i="1"/>
  <c r="P669" i="1"/>
  <c r="Q669" i="1" s="1"/>
  <c r="O668" i="1"/>
  <c r="G668" i="1"/>
  <c r="D668" i="1"/>
  <c r="G667" i="1"/>
  <c r="AX668" i="1"/>
  <c r="S668" i="1"/>
  <c r="P668" i="1"/>
  <c r="Q668" i="1" s="1"/>
  <c r="H668" i="1"/>
  <c r="H667" i="1"/>
  <c r="AX667" i="1"/>
  <c r="S667" i="1"/>
  <c r="P667" i="1"/>
  <c r="Q667" i="1" s="1"/>
  <c r="D667" i="1"/>
  <c r="G666" i="1"/>
  <c r="O667" i="1"/>
  <c r="O666" i="1"/>
  <c r="H666" i="1"/>
  <c r="D666" i="1"/>
  <c r="AX666" i="1"/>
  <c r="S666" i="1"/>
  <c r="P666" i="1"/>
  <c r="Q666" i="1" s="1"/>
  <c r="P665" i="1"/>
  <c r="Q665" i="1" s="1"/>
  <c r="H665" i="1"/>
  <c r="D665" i="1"/>
  <c r="S665" i="1"/>
  <c r="AX665" i="1"/>
  <c r="G665" i="1"/>
  <c r="O665" i="1"/>
  <c r="G664" i="1"/>
  <c r="O664" i="1"/>
  <c r="H664" i="1"/>
  <c r="D664" i="1"/>
  <c r="P664" i="1"/>
  <c r="Q664" i="1" s="1"/>
  <c r="AX664" i="1"/>
  <c r="S664" i="1"/>
  <c r="G663" i="1"/>
  <c r="P663" i="1"/>
  <c r="Q663" i="1" s="1"/>
  <c r="S663" i="1"/>
  <c r="D663" i="1"/>
  <c r="O663" i="1"/>
  <c r="H663" i="1"/>
  <c r="G662" i="1"/>
  <c r="D662" i="1"/>
  <c r="S662" i="1"/>
  <c r="O662" i="1"/>
  <c r="AQ662" i="1"/>
  <c r="P662" i="1"/>
  <c r="Q662" i="1" s="1"/>
  <c r="H662" i="1"/>
  <c r="S661" i="1"/>
  <c r="G661" i="1"/>
  <c r="P661" i="1"/>
  <c r="Q661" i="1" s="1"/>
  <c r="D661" i="1"/>
  <c r="O661" i="1"/>
  <c r="H661" i="1"/>
  <c r="D660" i="1"/>
  <c r="G659" i="1"/>
  <c r="H660" i="1"/>
  <c r="S660" i="1"/>
  <c r="O660" i="1"/>
  <c r="G660" i="1"/>
  <c r="P660" i="1"/>
  <c r="Q660" i="1" s="1"/>
  <c r="H659" i="1"/>
  <c r="P659" i="1"/>
  <c r="Q659" i="1" s="1"/>
  <c r="D659" i="1"/>
  <c r="O659" i="1"/>
  <c r="S659" i="1"/>
  <c r="D658" i="1"/>
  <c r="O658" i="1"/>
  <c r="G658" i="1"/>
  <c r="S658" i="1"/>
  <c r="P658" i="1"/>
  <c r="Q658" i="1" s="1"/>
  <c r="H658" i="1"/>
  <c r="O657" i="1"/>
  <c r="G657" i="1"/>
  <c r="P657" i="1"/>
  <c r="Q657" i="1" s="1"/>
  <c r="D657" i="1"/>
  <c r="S657" i="1"/>
  <c r="AW657" i="1"/>
  <c r="AX663" i="1" s="1"/>
  <c r="H657" i="1"/>
  <c r="G656" i="1"/>
  <c r="H656" i="1"/>
  <c r="O656" i="1"/>
  <c r="D656" i="1"/>
  <c r="AX656" i="1"/>
  <c r="S656" i="1"/>
  <c r="P656" i="1"/>
  <c r="Q656" i="1" s="1"/>
  <c r="G655" i="1"/>
  <c r="H655" i="1"/>
  <c r="D655" i="1"/>
  <c r="O655" i="1"/>
  <c r="AX655" i="1"/>
  <c r="S655" i="1"/>
  <c r="P655" i="1"/>
  <c r="Q655" i="1" s="1"/>
  <c r="S654" i="1"/>
  <c r="G654" i="1"/>
  <c r="O654" i="1"/>
  <c r="D654" i="1"/>
  <c r="AX654" i="1"/>
  <c r="H654" i="1"/>
  <c r="P654" i="1"/>
  <c r="Q654" i="1" s="1"/>
  <c r="D653" i="1"/>
  <c r="P653" i="1"/>
  <c r="Q653" i="1" s="1"/>
  <c r="O653" i="1"/>
  <c r="S653" i="1"/>
  <c r="H653" i="1"/>
  <c r="AX653" i="1"/>
  <c r="G653" i="1"/>
  <c r="H652" i="1"/>
  <c r="P652" i="1"/>
  <c r="Q652" i="1" s="1"/>
  <c r="G652" i="1"/>
  <c r="D652" i="1"/>
  <c r="S652" i="1"/>
  <c r="AX652" i="1"/>
  <c r="O652" i="1"/>
  <c r="S651" i="1"/>
  <c r="O651" i="1"/>
  <c r="G651" i="1"/>
  <c r="D651" i="1"/>
  <c r="AX651" i="1"/>
  <c r="P651" i="1"/>
  <c r="Q651" i="1" s="1"/>
  <c r="H651" i="1"/>
  <c r="AX650" i="1"/>
  <c r="H650" i="1"/>
  <c r="D650" i="1"/>
  <c r="G650" i="1"/>
  <c r="O650" i="1"/>
  <c r="S650" i="1"/>
  <c r="P650" i="1"/>
  <c r="Q650" i="1" s="1"/>
  <c r="G649" i="1"/>
  <c r="D649" i="1"/>
  <c r="S649" i="1"/>
  <c r="AX649" i="1"/>
  <c r="O649" i="1"/>
  <c r="P649" i="1"/>
  <c r="Q649" i="1" s="1"/>
  <c r="H649" i="1"/>
  <c r="S648" i="1"/>
  <c r="P648" i="1"/>
  <c r="Q648" i="1" s="1"/>
  <c r="D648" i="1"/>
  <c r="AX648" i="1"/>
  <c r="AQ648" i="1"/>
  <c r="O648" i="1"/>
  <c r="H648" i="1"/>
  <c r="G648" i="1"/>
  <c r="S647" i="1"/>
  <c r="D647" i="1"/>
  <c r="AX644" i="1"/>
  <c r="AX646" i="1"/>
  <c r="H647" i="1"/>
  <c r="G647" i="1"/>
  <c r="AQ647" i="1"/>
  <c r="O646" i="1"/>
  <c r="O647" i="1"/>
  <c r="AX647" i="1"/>
  <c r="AX645" i="1"/>
  <c r="P647" i="1"/>
  <c r="Q647" i="1" s="1"/>
  <c r="D646" i="1"/>
  <c r="S646" i="1"/>
  <c r="G646" i="1"/>
  <c r="P646" i="1"/>
  <c r="Q646" i="1" s="1"/>
  <c r="AQ646" i="1"/>
  <c r="AP646" i="1"/>
  <c r="H646" i="1"/>
  <c r="H645" i="1"/>
  <c r="AQ645" i="1"/>
  <c r="S645" i="1"/>
  <c r="O644" i="1"/>
  <c r="G645" i="1"/>
  <c r="O645" i="1"/>
  <c r="AP645" i="1"/>
  <c r="D645" i="1"/>
  <c r="P645" i="1"/>
  <c r="Q645" i="1" s="1"/>
  <c r="P644" i="1"/>
  <c r="Q644" i="1" s="1"/>
  <c r="D644" i="1"/>
  <c r="AQ644" i="1"/>
  <c r="G644" i="1"/>
  <c r="S644" i="1"/>
  <c r="AP644" i="1"/>
  <c r="H644" i="1"/>
  <c r="O643" i="1"/>
  <c r="AQ641" i="1"/>
  <c r="D643" i="1"/>
  <c r="G643" i="1"/>
  <c r="AQ643" i="1"/>
  <c r="AX643" i="1"/>
  <c r="H643" i="1"/>
  <c r="S643" i="1"/>
  <c r="P643" i="1"/>
  <c r="Q643" i="1" s="1"/>
  <c r="S615" i="1"/>
  <c r="S614" i="1"/>
  <c r="S622" i="1"/>
  <c r="S642" i="1"/>
  <c r="AX642" i="1"/>
  <c r="S623" i="1"/>
  <c r="H642" i="1"/>
  <c r="AQ642" i="1"/>
  <c r="S632" i="1"/>
  <c r="S629" i="1"/>
  <c r="D641" i="1"/>
  <c r="S637" i="1"/>
  <c r="G642" i="1"/>
  <c r="O642" i="1"/>
  <c r="D642" i="1"/>
  <c r="P642" i="1"/>
  <c r="Q642" i="1" s="1"/>
  <c r="S630" i="1"/>
  <c r="S641" i="1"/>
  <c r="S638" i="1"/>
  <c r="S640" i="1"/>
  <c r="S616" i="1"/>
  <c r="S634" i="1"/>
  <c r="S618" i="1"/>
  <c r="S635" i="1"/>
  <c r="S631" i="1"/>
  <c r="S620" i="1"/>
  <c r="S626" i="1"/>
  <c r="S639" i="1"/>
  <c r="S617" i="1"/>
  <c r="S633" i="1"/>
  <c r="S624" i="1"/>
  <c r="S628" i="1"/>
  <c r="G641" i="1"/>
  <c r="O641" i="1"/>
  <c r="S621" i="1"/>
  <c r="S636" i="1"/>
  <c r="S627" i="1"/>
  <c r="S619" i="1"/>
  <c r="S625" i="1"/>
  <c r="AX641" i="1"/>
  <c r="P641" i="1"/>
  <c r="Q641" i="1" s="1"/>
  <c r="H641" i="1"/>
  <c r="O640" i="1"/>
  <c r="H640" i="1"/>
  <c r="D640" i="1"/>
  <c r="P640" i="1"/>
  <c r="Q640" i="1" s="1"/>
  <c r="G640" i="1"/>
  <c r="AX640" i="1"/>
  <c r="AQ640" i="1"/>
  <c r="AX639" i="1"/>
  <c r="G639" i="1"/>
  <c r="O639" i="1"/>
  <c r="AQ638" i="1"/>
  <c r="D639" i="1"/>
  <c r="AQ639" i="1"/>
  <c r="P639" i="1"/>
  <c r="Q639" i="1" s="1"/>
  <c r="H639" i="1"/>
  <c r="O638" i="1"/>
  <c r="P638" i="1"/>
  <c r="D638" i="1"/>
  <c r="H638" i="1"/>
  <c r="G638" i="1"/>
  <c r="AP638" i="1"/>
  <c r="D637" i="1"/>
  <c r="O637" i="1"/>
  <c r="G637" i="1"/>
  <c r="AQ637" i="1"/>
  <c r="AQ636" i="1"/>
  <c r="P637" i="1"/>
  <c r="H637" i="1"/>
  <c r="D636" i="1"/>
  <c r="G636" i="1"/>
  <c r="H636" i="1"/>
  <c r="AP636" i="1"/>
  <c r="O636" i="1"/>
  <c r="P636" i="1"/>
  <c r="AQ635" i="1"/>
  <c r="D635" i="1"/>
  <c r="G635" i="1"/>
  <c r="P635" i="1"/>
  <c r="O635" i="1"/>
  <c r="AP635" i="1"/>
  <c r="H635" i="1"/>
  <c r="AQ634" i="1"/>
  <c r="O634" i="1"/>
  <c r="D634" i="1"/>
  <c r="H634" i="1"/>
  <c r="G634" i="1"/>
  <c r="P634" i="1"/>
  <c r="P633" i="1"/>
  <c r="G633" i="1"/>
  <c r="H633" i="1"/>
  <c r="O633" i="1"/>
  <c r="AQ633" i="1"/>
  <c r="D633" i="1"/>
  <c r="AP633" i="1"/>
  <c r="AQ632" i="1"/>
  <c r="D631" i="1"/>
  <c r="O632" i="1"/>
  <c r="D632" i="1"/>
  <c r="AW632" i="1"/>
  <c r="AX638" i="1" s="1"/>
  <c r="AS624" i="1"/>
  <c r="G631" i="1"/>
  <c r="AQ631" i="1"/>
  <c r="G632" i="1"/>
  <c r="P632" i="1"/>
  <c r="H632" i="1"/>
  <c r="P631" i="1"/>
  <c r="O631" i="1"/>
  <c r="H631" i="1"/>
  <c r="AQ630" i="1"/>
  <c r="H630" i="1"/>
  <c r="G630" i="1"/>
  <c r="D630" i="1"/>
  <c r="P630" i="1"/>
  <c r="O630" i="1"/>
  <c r="P629" i="1"/>
  <c r="AQ629" i="1"/>
  <c r="D629" i="1"/>
  <c r="G629" i="1"/>
  <c r="O629" i="1"/>
  <c r="H629" i="1"/>
  <c r="P628" i="1"/>
  <c r="O628" i="1"/>
  <c r="H628" i="1"/>
  <c r="AQ628" i="1"/>
  <c r="G628" i="1"/>
  <c r="D628" i="1"/>
  <c r="AQ627" i="1"/>
  <c r="D627" i="1"/>
  <c r="G627" i="1"/>
  <c r="O627" i="1"/>
  <c r="P627" i="1"/>
  <c r="H627" i="1"/>
  <c r="D626" i="1"/>
  <c r="AQ625" i="1"/>
  <c r="H626" i="1"/>
  <c r="G626" i="1"/>
  <c r="O626" i="1"/>
  <c r="AQ624" i="1"/>
  <c r="AQ626" i="1"/>
  <c r="P626" i="1"/>
  <c r="H625" i="1"/>
  <c r="O625" i="1"/>
  <c r="D625" i="1"/>
  <c r="G625" i="1"/>
  <c r="P625" i="1"/>
  <c r="O624" i="1"/>
  <c r="D622" i="1"/>
  <c r="O623" i="1"/>
  <c r="G624" i="1"/>
  <c r="D624" i="1"/>
  <c r="D623" i="1"/>
  <c r="AX623" i="1"/>
  <c r="H624" i="1"/>
  <c r="AG620" i="1"/>
  <c r="G622" i="1"/>
  <c r="AQ623" i="1"/>
  <c r="H623" i="1"/>
  <c r="H622" i="1"/>
  <c r="AQ622" i="1"/>
  <c r="G623" i="1"/>
  <c r="P624" i="1"/>
  <c r="P623" i="1"/>
  <c r="AX621" i="1"/>
  <c r="AX622" i="1"/>
  <c r="P622" i="1"/>
  <c r="AP622" i="1"/>
  <c r="O622" i="1"/>
  <c r="AQ621" i="1"/>
  <c r="O621" i="1"/>
  <c r="G621" i="1"/>
  <c r="D621" i="1"/>
  <c r="P621" i="1"/>
  <c r="H621" i="1"/>
  <c r="AX620" i="1"/>
  <c r="O620" i="1"/>
  <c r="D620" i="1"/>
  <c r="AP620" i="1"/>
  <c r="AQ620" i="1"/>
  <c r="P620" i="1"/>
  <c r="H620" i="1"/>
  <c r="G620" i="1"/>
  <c r="O619" i="1"/>
  <c r="AX619" i="1"/>
  <c r="G619" i="1"/>
  <c r="D619" i="1"/>
  <c r="P619" i="1"/>
  <c r="AP619" i="1"/>
  <c r="AQ619" i="1"/>
  <c r="H619" i="1"/>
  <c r="AX618" i="1"/>
  <c r="G618" i="1"/>
  <c r="D618" i="1"/>
  <c r="P618" i="1"/>
  <c r="O618" i="1"/>
  <c r="AP618" i="1"/>
  <c r="AQ618" i="1"/>
  <c r="H618" i="1"/>
  <c r="AQ617" i="1"/>
  <c r="AX617" i="1"/>
  <c r="D617" i="1"/>
  <c r="O617" i="1"/>
  <c r="P617" i="1"/>
  <c r="H617" i="1"/>
  <c r="G617" i="1"/>
  <c r="O616" i="1"/>
  <c r="P616" i="1"/>
  <c r="G616" i="1"/>
  <c r="AX616" i="1"/>
  <c r="D616" i="1"/>
  <c r="AQ616" i="1"/>
  <c r="AP616" i="1"/>
  <c r="H616" i="1"/>
  <c r="BF583" i="1"/>
  <c r="BG583" i="1" s="1"/>
  <c r="AX615" i="1"/>
  <c r="BH583" i="1"/>
  <c r="BI583" i="1" s="1"/>
  <c r="BH611" i="1"/>
  <c r="BI611" i="1" s="1"/>
  <c r="BF611" i="1"/>
  <c r="BG611" i="1" s="1"/>
  <c r="AP615" i="1"/>
  <c r="D615" i="1"/>
  <c r="O615" i="1"/>
  <c r="AQ615" i="1"/>
  <c r="P615" i="1"/>
  <c r="H615" i="1"/>
  <c r="G615" i="1"/>
  <c r="O614" i="1"/>
  <c r="AX614" i="1"/>
  <c r="AQ614" i="1"/>
  <c r="P614" i="1"/>
  <c r="H614" i="1"/>
  <c r="G614" i="1"/>
  <c r="D614" i="1"/>
  <c r="AP614" i="1"/>
  <c r="G613" i="1"/>
  <c r="H613" i="1"/>
  <c r="D613" i="1"/>
  <c r="AQ612" i="1"/>
  <c r="P613" i="1"/>
  <c r="S613" i="1"/>
  <c r="AX613" i="1"/>
  <c r="O613" i="1"/>
  <c r="AP613" i="1"/>
  <c r="AQ613" i="1"/>
  <c r="S612" i="1"/>
  <c r="S611" i="1"/>
  <c r="AX612" i="1"/>
  <c r="S610" i="1"/>
  <c r="D612" i="1"/>
  <c r="H612" i="1"/>
  <c r="O612" i="1"/>
  <c r="G612" i="1"/>
  <c r="P612" i="1"/>
  <c r="D611" i="1"/>
  <c r="AX611" i="1"/>
  <c r="O611" i="1"/>
  <c r="AQ611" i="1"/>
  <c r="P611" i="1"/>
  <c r="H611" i="1"/>
  <c r="G611" i="1"/>
  <c r="D610" i="1"/>
  <c r="H610" i="1"/>
  <c r="G610" i="1"/>
  <c r="AX610" i="1"/>
  <c r="O610" i="1"/>
  <c r="AQ610" i="1"/>
  <c r="P610" i="1"/>
  <c r="AX609" i="1"/>
  <c r="G609" i="1"/>
  <c r="D609" i="1"/>
  <c r="S609" i="1"/>
  <c r="O609" i="1"/>
  <c r="H609" i="1"/>
  <c r="P609" i="1"/>
  <c r="AQ609" i="1"/>
  <c r="G608" i="1"/>
  <c r="S608" i="1"/>
  <c r="O607" i="1"/>
  <c r="H608" i="1"/>
  <c r="AX608" i="1"/>
  <c r="O608" i="1"/>
  <c r="D608" i="1"/>
  <c r="AQ608" i="1"/>
  <c r="P608" i="1"/>
  <c r="G607" i="1"/>
  <c r="AQ607" i="1"/>
  <c r="AP607" i="1"/>
  <c r="H607" i="1"/>
  <c r="D607" i="1"/>
  <c r="S607" i="1"/>
  <c r="AX607" i="1"/>
  <c r="P607" i="1"/>
  <c r="S606" i="1"/>
  <c r="AX606" i="1"/>
  <c r="AQ606" i="1"/>
  <c r="H606" i="1"/>
  <c r="O606" i="1"/>
  <c r="D606" i="1"/>
  <c r="G606" i="1"/>
  <c r="P606" i="1"/>
  <c r="D605" i="1"/>
  <c r="P605" i="1"/>
  <c r="S605" i="1"/>
  <c r="AQ605" i="1"/>
  <c r="AX605" i="1"/>
  <c r="G605" i="1"/>
  <c r="O605" i="1"/>
  <c r="AP605" i="1"/>
  <c r="H605" i="1"/>
  <c r="G603" i="1"/>
  <c r="O604" i="1"/>
  <c r="H604" i="1"/>
  <c r="G604" i="1"/>
  <c r="D603" i="1"/>
  <c r="H603" i="1"/>
  <c r="AX604" i="1"/>
  <c r="D604" i="1"/>
  <c r="AQ604" i="1"/>
  <c r="S604" i="1"/>
  <c r="P604" i="1"/>
  <c r="S602" i="1"/>
  <c r="P603" i="1"/>
  <c r="S600" i="1"/>
  <c r="S603" i="1"/>
  <c r="O603" i="1"/>
  <c r="AX603" i="1"/>
  <c r="S601" i="1"/>
  <c r="AP603" i="1"/>
  <c r="AQ603" i="1"/>
  <c r="AX597" i="1"/>
  <c r="H602" i="1"/>
  <c r="D602" i="1"/>
  <c r="AX602" i="1"/>
  <c r="AX600" i="1"/>
  <c r="D601" i="1"/>
  <c r="AX601" i="1"/>
  <c r="AX599" i="1"/>
  <c r="AQ601" i="1"/>
  <c r="AX598" i="1"/>
  <c r="G601" i="1"/>
  <c r="AX596" i="1"/>
  <c r="H601" i="1"/>
  <c r="P601" i="1"/>
  <c r="G602" i="1"/>
  <c r="AP601" i="1"/>
  <c r="O602" i="1"/>
  <c r="O601" i="1"/>
  <c r="AQ602" i="1"/>
  <c r="P602" i="1"/>
  <c r="D600" i="1"/>
  <c r="H600" i="1"/>
  <c r="S599" i="1"/>
  <c r="O600" i="1"/>
  <c r="G600" i="1"/>
  <c r="P600" i="1"/>
  <c r="AQ600" i="1"/>
  <c r="D599" i="1"/>
  <c r="O599" i="1"/>
  <c r="H599" i="1"/>
  <c r="AQ599" i="1"/>
  <c r="P599" i="1"/>
  <c r="G599" i="1"/>
  <c r="AP599" i="1"/>
  <c r="H598" i="1"/>
  <c r="P598" i="1"/>
  <c r="S598" i="1"/>
  <c r="G598" i="1"/>
  <c r="O598" i="1"/>
  <c r="D598" i="1"/>
  <c r="AP598" i="1"/>
  <c r="AQ598" i="1"/>
  <c r="G597" i="1"/>
  <c r="P597" i="1"/>
  <c r="H597" i="1"/>
  <c r="S597" i="1"/>
  <c r="O597" i="1"/>
  <c r="AP597" i="1"/>
  <c r="AQ597" i="1"/>
  <c r="D597" i="1"/>
  <c r="S596" i="1"/>
  <c r="D596" i="1"/>
  <c r="P596" i="1"/>
  <c r="G596" i="1"/>
  <c r="AQ596" i="1"/>
  <c r="AP596" i="1"/>
  <c r="O596" i="1"/>
  <c r="H596" i="1"/>
  <c r="O595" i="1"/>
  <c r="D595" i="1"/>
  <c r="S595" i="1"/>
  <c r="AX595" i="1"/>
  <c r="G595" i="1"/>
  <c r="P595" i="1"/>
  <c r="AP595" i="1"/>
  <c r="AQ595" i="1"/>
  <c r="H595" i="1"/>
  <c r="O594" i="1"/>
  <c r="D594" i="1"/>
  <c r="H594" i="1"/>
  <c r="AX594" i="1"/>
  <c r="S594" i="1"/>
  <c r="G594" i="1"/>
  <c r="P594" i="1"/>
  <c r="AQ594" i="1"/>
  <c r="AP594" i="1"/>
  <c r="S593" i="1"/>
  <c r="O593" i="1"/>
  <c r="G593" i="1"/>
  <c r="AX593" i="1"/>
  <c r="D593" i="1"/>
  <c r="P593" i="1"/>
  <c r="AQ593" i="1"/>
  <c r="AP593" i="1"/>
  <c r="H593" i="1"/>
  <c r="AX592" i="1"/>
  <c r="G592" i="1"/>
  <c r="D592" i="1"/>
  <c r="S592" i="1"/>
  <c r="O592" i="1"/>
  <c r="AQ592" i="1"/>
  <c r="AP592" i="1"/>
  <c r="O591" i="1"/>
  <c r="P592" i="1"/>
  <c r="H592" i="1"/>
  <c r="AQ591" i="1"/>
  <c r="AX591" i="1"/>
  <c r="S591" i="1"/>
  <c r="D591" i="1"/>
  <c r="G591" i="1"/>
  <c r="P591" i="1"/>
  <c r="H591" i="1"/>
  <c r="D590" i="1"/>
  <c r="AX577" i="1"/>
  <c r="AX583" i="1"/>
  <c r="AX576" i="1"/>
  <c r="AX588" i="1"/>
  <c r="AX578" i="1"/>
  <c r="AX587" i="1"/>
  <c r="S590" i="1"/>
  <c r="AX579" i="1"/>
  <c r="S580" i="1"/>
  <c r="S572" i="1"/>
  <c r="AX589" i="1"/>
  <c r="AX581" i="1"/>
  <c r="AX585" i="1"/>
  <c r="AX590" i="1"/>
  <c r="AX582" i="1"/>
  <c r="G590" i="1"/>
  <c r="O590" i="1"/>
  <c r="AX580" i="1"/>
  <c r="AX586" i="1"/>
  <c r="AX584" i="1"/>
  <c r="AQ590" i="1"/>
  <c r="AP590" i="1"/>
  <c r="P590" i="1"/>
  <c r="H590" i="1"/>
  <c r="S589" i="1"/>
  <c r="S588" i="1"/>
  <c r="D589" i="1"/>
  <c r="G589" i="1"/>
  <c r="O589" i="1"/>
  <c r="AQ589" i="1"/>
  <c r="AP589" i="1"/>
  <c r="H589" i="1"/>
  <c r="P589" i="1"/>
  <c r="D588" i="1"/>
  <c r="H588" i="1"/>
  <c r="P588" i="1"/>
  <c r="G588" i="1"/>
  <c r="AQ588" i="1"/>
  <c r="S577" i="1"/>
  <c r="AP588" i="1"/>
  <c r="O588" i="1"/>
  <c r="O587" i="1"/>
  <c r="S581" i="1"/>
  <c r="S573" i="1"/>
  <c r="S569" i="1"/>
  <c r="S587" i="1"/>
  <c r="S579" i="1"/>
  <c r="S571" i="1"/>
  <c r="P587" i="1"/>
  <c r="H587" i="1"/>
  <c r="S582" i="1"/>
  <c r="S574" i="1"/>
  <c r="G587" i="1"/>
  <c r="S585" i="1"/>
  <c r="D587" i="1"/>
  <c r="S584" i="1"/>
  <c r="S576" i="1"/>
  <c r="S568" i="1"/>
  <c r="S586" i="1"/>
  <c r="S578" i="1"/>
  <c r="S570" i="1"/>
  <c r="G586" i="1"/>
  <c r="S583" i="1"/>
  <c r="S575" i="1"/>
  <c r="AP587" i="1"/>
  <c r="AQ587" i="1"/>
  <c r="D586" i="1"/>
  <c r="AP586" i="1"/>
  <c r="O586" i="1"/>
  <c r="P586" i="1"/>
  <c r="AQ586" i="1"/>
  <c r="H586" i="1"/>
  <c r="P585" i="1"/>
  <c r="H585" i="1"/>
  <c r="O585" i="1"/>
  <c r="G585" i="1"/>
  <c r="AP585" i="1"/>
  <c r="D585" i="1"/>
  <c r="AQ585" i="1"/>
  <c r="D584" i="1"/>
  <c r="P584" i="1"/>
  <c r="AQ584" i="1"/>
  <c r="G584" i="1"/>
  <c r="O584" i="1"/>
  <c r="AP584" i="1"/>
  <c r="H584" i="1"/>
  <c r="O583" i="1"/>
  <c r="G583" i="1"/>
  <c r="AQ582" i="1"/>
  <c r="P583" i="1"/>
  <c r="H583" i="1"/>
  <c r="D583" i="1"/>
  <c r="AQ583" i="1"/>
  <c r="D582" i="1"/>
  <c r="G582" i="1"/>
  <c r="O582" i="1"/>
  <c r="P582" i="1"/>
  <c r="H582" i="1"/>
  <c r="P581" i="1"/>
  <c r="AQ581" i="1"/>
  <c r="D581" i="1"/>
  <c r="G581" i="1"/>
  <c r="O581" i="1"/>
  <c r="H581" i="1"/>
  <c r="D580" i="1"/>
  <c r="AQ580" i="1"/>
  <c r="P580" i="1"/>
  <c r="G580" i="1"/>
  <c r="O580" i="1"/>
  <c r="H580" i="1"/>
  <c r="O579" i="1"/>
  <c r="D579" i="1"/>
  <c r="P579" i="1"/>
  <c r="G579" i="1"/>
  <c r="AQ579" i="1"/>
  <c r="AP579" i="1"/>
  <c r="H579" i="1"/>
  <c r="O578" i="1"/>
  <c r="H578" i="1"/>
  <c r="D578" i="1"/>
  <c r="P578" i="1"/>
  <c r="AP578" i="1"/>
  <c r="G578" i="1"/>
  <c r="AQ578" i="1"/>
  <c r="D577" i="1"/>
  <c r="G577" i="1"/>
  <c r="O577" i="1"/>
  <c r="H577" i="1"/>
  <c r="AP577" i="1"/>
  <c r="AQ577" i="1"/>
  <c r="P577" i="1"/>
  <c r="D576" i="1"/>
  <c r="AQ576" i="1"/>
  <c r="O576" i="1"/>
  <c r="G576" i="1"/>
  <c r="AP576" i="1"/>
  <c r="O575" i="1"/>
  <c r="P576" i="1"/>
  <c r="H576" i="1"/>
  <c r="D575" i="1"/>
  <c r="AX575" i="1"/>
  <c r="G575" i="1"/>
  <c r="P575" i="1"/>
  <c r="AQ575" i="1"/>
  <c r="H575" i="1"/>
  <c r="P574" i="1"/>
  <c r="AX574" i="1"/>
  <c r="O574" i="1"/>
  <c r="AQ574" i="1"/>
  <c r="D574" i="1"/>
  <c r="H574" i="1"/>
  <c r="G574" i="1"/>
  <c r="G573" i="1"/>
  <c r="O573" i="1"/>
  <c r="H573" i="1"/>
  <c r="D573" i="1"/>
  <c r="AP573" i="1"/>
  <c r="AX573" i="1"/>
  <c r="AQ573" i="1"/>
  <c r="P573" i="1"/>
  <c r="G572" i="1"/>
  <c r="AQ572" i="1"/>
  <c r="AP572" i="1"/>
  <c r="AQ571" i="1"/>
  <c r="O572" i="1"/>
  <c r="O571" i="1"/>
  <c r="G571" i="1"/>
  <c r="G570" i="1"/>
  <c r="AQ569" i="1"/>
  <c r="AQ570" i="1"/>
  <c r="G569" i="1"/>
  <c r="O569" i="1"/>
  <c r="O570" i="1"/>
  <c r="O568" i="1"/>
  <c r="G568" i="1"/>
  <c r="AQ568" i="1"/>
  <c r="AQ567" i="1"/>
  <c r="AW566" i="1"/>
  <c r="AX572" i="1" s="1"/>
  <c r="L566" i="1"/>
  <c r="N566" i="1"/>
  <c r="O567" i="1" s="1"/>
  <c r="R566" i="1"/>
  <c r="S567" i="1" s="1"/>
  <c r="D572" i="1"/>
  <c r="F566" i="1"/>
  <c r="H572" i="1" s="1"/>
  <c r="BI566" i="1"/>
  <c r="BG566" i="1"/>
  <c r="AC566" i="1"/>
  <c r="AA566" i="1"/>
  <c r="Y566" i="1"/>
  <c r="P824" i="1" l="1"/>
  <c r="Q824" i="1" s="1"/>
  <c r="O824" i="1"/>
  <c r="I824" i="1"/>
  <c r="AZ823" i="1"/>
  <c r="AZ822" i="1"/>
  <c r="I821" i="1"/>
  <c r="AZ821" i="1"/>
  <c r="I819" i="1"/>
  <c r="AZ820" i="1"/>
  <c r="AZ819" i="1"/>
  <c r="I818" i="1"/>
  <c r="AZ818" i="1"/>
  <c r="I817" i="1"/>
  <c r="AZ817" i="1"/>
  <c r="I815" i="1"/>
  <c r="I816" i="1"/>
  <c r="AZ816" i="1"/>
  <c r="I804" i="1"/>
  <c r="AZ815" i="1"/>
  <c r="I814" i="1"/>
  <c r="AZ814" i="1"/>
  <c r="I813" i="1"/>
  <c r="AZ813" i="1"/>
  <c r="AZ812" i="1"/>
  <c r="I812" i="1"/>
  <c r="I811" i="1"/>
  <c r="AZ811" i="1"/>
  <c r="I806" i="1"/>
  <c r="I808" i="1"/>
  <c r="I810" i="1"/>
  <c r="AZ810" i="1"/>
  <c r="I809" i="1"/>
  <c r="AZ809" i="1"/>
  <c r="AO807" i="1"/>
  <c r="AQ807" i="1" s="1"/>
  <c r="AO808" i="1"/>
  <c r="AQ808" i="1" s="1"/>
  <c r="Q810" i="1"/>
  <c r="AZ805" i="1"/>
  <c r="Q808" i="1"/>
  <c r="AZ808" i="1"/>
  <c r="I805" i="1"/>
  <c r="I807" i="1"/>
  <c r="AZ807" i="1"/>
  <c r="AX806" i="1"/>
  <c r="AZ806" i="1"/>
  <c r="AZ804" i="1"/>
  <c r="I803" i="1"/>
  <c r="AZ803" i="1"/>
  <c r="I802" i="1"/>
  <c r="AZ802" i="1"/>
  <c r="AZ798" i="1"/>
  <c r="I798" i="1"/>
  <c r="AZ801" i="1"/>
  <c r="I801" i="1"/>
  <c r="I800" i="1"/>
  <c r="AZ800" i="1"/>
  <c r="AX797" i="1"/>
  <c r="I799" i="1"/>
  <c r="AZ799" i="1"/>
  <c r="AZ795" i="1"/>
  <c r="AX796" i="1"/>
  <c r="I797" i="1"/>
  <c r="AZ797" i="1"/>
  <c r="I795" i="1"/>
  <c r="I794" i="1"/>
  <c r="I796" i="1"/>
  <c r="AZ796" i="1"/>
  <c r="AX792" i="1"/>
  <c r="AX795" i="1"/>
  <c r="AX794" i="1"/>
  <c r="AX793" i="1"/>
  <c r="AZ794" i="1"/>
  <c r="I793" i="1"/>
  <c r="AZ793" i="1"/>
  <c r="I792" i="1"/>
  <c r="AZ792" i="1"/>
  <c r="I791" i="1"/>
  <c r="I790" i="1"/>
  <c r="AZ790" i="1"/>
  <c r="AZ791" i="1"/>
  <c r="Q791" i="1"/>
  <c r="I789" i="1"/>
  <c r="AZ789" i="1"/>
  <c r="I788" i="1"/>
  <c r="AZ788" i="1"/>
  <c r="I786" i="1"/>
  <c r="I787" i="1"/>
  <c r="AZ787" i="1"/>
  <c r="AZ786" i="1"/>
  <c r="AZ785" i="1"/>
  <c r="I785" i="1"/>
  <c r="AX783" i="1"/>
  <c r="I782" i="1"/>
  <c r="AX784" i="1"/>
  <c r="AZ784" i="1"/>
  <c r="I784" i="1"/>
  <c r="AZ783" i="1"/>
  <c r="I783" i="1"/>
  <c r="AX782" i="1"/>
  <c r="AX781" i="1"/>
  <c r="AZ782" i="1"/>
  <c r="I781" i="1"/>
  <c r="AZ781" i="1"/>
  <c r="I779" i="1"/>
  <c r="AX780" i="1"/>
  <c r="I780" i="1"/>
  <c r="AZ780" i="1"/>
  <c r="AX779" i="1"/>
  <c r="AZ779" i="1"/>
  <c r="I778" i="1"/>
  <c r="AZ778" i="1"/>
  <c r="I777" i="1"/>
  <c r="AZ777" i="1"/>
  <c r="I776" i="1"/>
  <c r="AZ776" i="1"/>
  <c r="AZ775" i="1"/>
  <c r="I775" i="1"/>
  <c r="AX772" i="1"/>
  <c r="I769" i="1"/>
  <c r="AZ774" i="1"/>
  <c r="I774" i="1"/>
  <c r="I770" i="1"/>
  <c r="AZ771" i="1"/>
  <c r="AX773" i="1"/>
  <c r="AZ773" i="1"/>
  <c r="I773" i="1"/>
  <c r="I763" i="1"/>
  <c r="AX771" i="1"/>
  <c r="AZ772" i="1"/>
  <c r="I772" i="1"/>
  <c r="I771" i="1"/>
  <c r="AZ769" i="1"/>
  <c r="AX767" i="1"/>
  <c r="AX770" i="1"/>
  <c r="AZ770" i="1"/>
  <c r="I760" i="1"/>
  <c r="I768" i="1"/>
  <c r="AX769" i="1"/>
  <c r="AZ768" i="1"/>
  <c r="AX768" i="1"/>
  <c r="I767" i="1"/>
  <c r="AZ767" i="1"/>
  <c r="I766" i="1"/>
  <c r="AZ766" i="1"/>
  <c r="I761" i="1"/>
  <c r="I764" i="1"/>
  <c r="AZ763" i="1"/>
  <c r="I765" i="1"/>
  <c r="I762" i="1"/>
  <c r="AZ765" i="1"/>
  <c r="AX762" i="1"/>
  <c r="AX764" i="1"/>
  <c r="AX763" i="1"/>
  <c r="AZ764" i="1"/>
  <c r="AZ759" i="1"/>
  <c r="AZ762" i="1"/>
  <c r="AX761" i="1"/>
  <c r="AZ761" i="1"/>
  <c r="AX760" i="1"/>
  <c r="I759" i="1"/>
  <c r="AX758" i="1"/>
  <c r="AZ760" i="1"/>
  <c r="I757" i="1"/>
  <c r="I758" i="1"/>
  <c r="AX759" i="1"/>
  <c r="I755" i="1"/>
  <c r="AZ758" i="1"/>
  <c r="AZ757" i="1"/>
  <c r="AZ755" i="1"/>
  <c r="AZ756" i="1"/>
  <c r="I756" i="1"/>
  <c r="AZ753" i="1"/>
  <c r="I754" i="1"/>
  <c r="AZ754" i="1"/>
  <c r="I753" i="1"/>
  <c r="I751" i="1"/>
  <c r="I752" i="1"/>
  <c r="AZ752" i="1"/>
  <c r="I749" i="1"/>
  <c r="AZ751" i="1"/>
  <c r="I750" i="1"/>
  <c r="AZ750" i="1"/>
  <c r="I746" i="1"/>
  <c r="AZ748" i="1"/>
  <c r="I748" i="1"/>
  <c r="AZ749" i="1"/>
  <c r="I744" i="1"/>
  <c r="I743" i="1"/>
  <c r="AZ747" i="1"/>
  <c r="I747" i="1"/>
  <c r="AZ746" i="1"/>
  <c r="I745" i="1"/>
  <c r="AZ745" i="1"/>
  <c r="AZ743" i="1"/>
  <c r="AZ744" i="1"/>
  <c r="I742" i="1"/>
  <c r="AZ742" i="1"/>
  <c r="I741" i="1"/>
  <c r="AZ741" i="1"/>
  <c r="AZ740" i="1"/>
  <c r="I740" i="1"/>
  <c r="I739" i="1"/>
  <c r="AZ739" i="1"/>
  <c r="I738" i="1"/>
  <c r="AZ738" i="1"/>
  <c r="I736" i="1"/>
  <c r="I737" i="1"/>
  <c r="AZ737" i="1"/>
  <c r="AZ736" i="1"/>
  <c r="I735" i="1"/>
  <c r="AZ735" i="1"/>
  <c r="I731" i="1"/>
  <c r="I732" i="1"/>
  <c r="AZ731" i="1"/>
  <c r="I734" i="1"/>
  <c r="AZ734" i="1"/>
  <c r="AZ727" i="1"/>
  <c r="AZ733" i="1"/>
  <c r="I733" i="1"/>
  <c r="AZ732" i="1"/>
  <c r="I730" i="1"/>
  <c r="AZ730" i="1"/>
  <c r="AZ729" i="1"/>
  <c r="I729" i="1"/>
  <c r="I728" i="1"/>
  <c r="I726" i="1"/>
  <c r="AZ728" i="1"/>
  <c r="I727" i="1"/>
  <c r="I725" i="1"/>
  <c r="I721" i="1"/>
  <c r="I722" i="1"/>
  <c r="AZ726" i="1"/>
  <c r="AZ725" i="1"/>
  <c r="I724" i="1"/>
  <c r="AZ724" i="1"/>
  <c r="AZ719" i="1"/>
  <c r="BE718" i="1"/>
  <c r="BE723" i="1"/>
  <c r="BE722" i="1"/>
  <c r="BE721" i="1"/>
  <c r="I723" i="1"/>
  <c r="AZ723" i="1"/>
  <c r="I719" i="1"/>
  <c r="AZ722" i="1"/>
  <c r="AZ720" i="1"/>
  <c r="I720" i="1"/>
  <c r="AZ721" i="1"/>
  <c r="BE720" i="1"/>
  <c r="BE719" i="1"/>
  <c r="I718" i="1"/>
  <c r="AZ718" i="1"/>
  <c r="I717" i="1"/>
  <c r="BE717" i="1"/>
  <c r="AZ717" i="1"/>
  <c r="AZ716" i="1"/>
  <c r="I716" i="1"/>
  <c r="I715" i="1"/>
  <c r="AZ715" i="1"/>
  <c r="AZ714" i="1"/>
  <c r="I714" i="1"/>
  <c r="I713" i="1"/>
  <c r="AZ713" i="1"/>
  <c r="I712" i="1"/>
  <c r="AZ712" i="1"/>
  <c r="AZ711" i="1"/>
  <c r="I711" i="1"/>
  <c r="I710" i="1"/>
  <c r="AZ710" i="1"/>
  <c r="I709" i="1"/>
  <c r="AZ709" i="1"/>
  <c r="I708" i="1"/>
  <c r="AZ708" i="1"/>
  <c r="I707" i="1"/>
  <c r="AZ707" i="1"/>
  <c r="AZ706" i="1"/>
  <c r="I706" i="1"/>
  <c r="I705" i="1"/>
  <c r="AZ705" i="1"/>
  <c r="I704" i="1"/>
  <c r="AZ704" i="1"/>
  <c r="I703" i="1"/>
  <c r="BE696" i="1"/>
  <c r="BE697" i="1"/>
  <c r="AZ703" i="1"/>
  <c r="I702" i="1"/>
  <c r="I701" i="1"/>
  <c r="AZ702" i="1"/>
  <c r="AZ701" i="1"/>
  <c r="I700" i="1"/>
  <c r="AZ700" i="1"/>
  <c r="AZ699" i="1"/>
  <c r="I699" i="1"/>
  <c r="Q699" i="1"/>
  <c r="I698" i="1"/>
  <c r="AZ698" i="1"/>
  <c r="BE692" i="1"/>
  <c r="AZ697" i="1"/>
  <c r="I697" i="1"/>
  <c r="BE695" i="1"/>
  <c r="I696" i="1"/>
  <c r="AZ696" i="1"/>
  <c r="I695" i="1"/>
  <c r="AZ695" i="1"/>
  <c r="I694" i="1"/>
  <c r="BE694" i="1"/>
  <c r="BE693" i="1"/>
  <c r="AZ694" i="1"/>
  <c r="I693" i="1"/>
  <c r="AZ693" i="1"/>
  <c r="I692" i="1"/>
  <c r="AZ692" i="1"/>
  <c r="I691" i="1"/>
  <c r="AZ691" i="1"/>
  <c r="I667" i="1"/>
  <c r="AZ690" i="1"/>
  <c r="AZ689" i="1"/>
  <c r="I690" i="1"/>
  <c r="I689" i="1"/>
  <c r="I688" i="1"/>
  <c r="AZ688" i="1"/>
  <c r="I686" i="1"/>
  <c r="I685" i="1"/>
  <c r="I687" i="1"/>
  <c r="AZ687" i="1"/>
  <c r="AZ686" i="1"/>
  <c r="AZ685" i="1"/>
  <c r="I684" i="1"/>
  <c r="AZ684" i="1"/>
  <c r="AU624" i="1"/>
  <c r="AS625" i="1"/>
  <c r="AW625" i="1" s="1"/>
  <c r="I683" i="1"/>
  <c r="AZ683" i="1"/>
  <c r="I682" i="1"/>
  <c r="AZ682" i="1"/>
  <c r="AZ681" i="1"/>
  <c r="I681" i="1"/>
  <c r="I680" i="1"/>
  <c r="AZ680" i="1"/>
  <c r="I679" i="1"/>
  <c r="I678" i="1"/>
  <c r="AZ679" i="1"/>
  <c r="I677" i="1"/>
  <c r="AZ678" i="1"/>
  <c r="AZ677" i="1"/>
  <c r="I676" i="1"/>
  <c r="AZ676" i="1"/>
  <c r="I675" i="1"/>
  <c r="AZ675" i="1"/>
  <c r="I674" i="1"/>
  <c r="AZ674" i="1"/>
  <c r="Q674" i="1"/>
  <c r="AZ673" i="1"/>
  <c r="I673" i="1"/>
  <c r="I672" i="1"/>
  <c r="Q673" i="1"/>
  <c r="AZ672" i="1"/>
  <c r="AZ671" i="1"/>
  <c r="I671" i="1"/>
  <c r="AZ670" i="1"/>
  <c r="I670" i="1"/>
  <c r="Q670" i="1"/>
  <c r="I669" i="1"/>
  <c r="AZ669" i="1"/>
  <c r="I668" i="1"/>
  <c r="AZ668" i="1"/>
  <c r="AZ667" i="1"/>
  <c r="I666" i="1"/>
  <c r="AZ665" i="1"/>
  <c r="I665" i="1"/>
  <c r="AZ666" i="1"/>
  <c r="I664" i="1"/>
  <c r="AZ664" i="1"/>
  <c r="I663" i="1"/>
  <c r="AZ663" i="1"/>
  <c r="AX657" i="1"/>
  <c r="AX662" i="1"/>
  <c r="AZ662" i="1"/>
  <c r="I662" i="1"/>
  <c r="I660" i="1"/>
  <c r="AX661" i="1"/>
  <c r="I661" i="1"/>
  <c r="AZ661" i="1"/>
  <c r="AX660" i="1"/>
  <c r="AZ660" i="1"/>
  <c r="I659" i="1"/>
  <c r="AZ659" i="1"/>
  <c r="AX659" i="1"/>
  <c r="AX658" i="1"/>
  <c r="I658" i="1"/>
  <c r="AZ658" i="1"/>
  <c r="I657" i="1"/>
  <c r="AZ657" i="1"/>
  <c r="I656" i="1"/>
  <c r="AZ656" i="1"/>
  <c r="I655" i="1"/>
  <c r="AZ655" i="1"/>
  <c r="I654" i="1"/>
  <c r="AZ654" i="1"/>
  <c r="AZ652" i="1"/>
  <c r="I653" i="1"/>
  <c r="AZ653" i="1"/>
  <c r="I652" i="1"/>
  <c r="I651" i="1"/>
  <c r="AZ651" i="1"/>
  <c r="AZ650" i="1"/>
  <c r="I650" i="1"/>
  <c r="AZ648" i="1"/>
  <c r="I649" i="1"/>
  <c r="AZ649" i="1"/>
  <c r="I648" i="1"/>
  <c r="AZ647" i="1"/>
  <c r="I647" i="1"/>
  <c r="I646" i="1"/>
  <c r="AZ646" i="1"/>
  <c r="I645" i="1"/>
  <c r="AZ645" i="1"/>
  <c r="I644" i="1"/>
  <c r="AZ644" i="1"/>
  <c r="I643" i="1"/>
  <c r="AZ643" i="1"/>
  <c r="AZ642" i="1"/>
  <c r="I642" i="1"/>
  <c r="I641" i="1"/>
  <c r="AZ641" i="1"/>
  <c r="AZ640" i="1"/>
  <c r="I640" i="1"/>
  <c r="I639" i="1"/>
  <c r="AZ639" i="1"/>
  <c r="AZ638" i="1"/>
  <c r="I638" i="1"/>
  <c r="I637" i="1"/>
  <c r="AZ637" i="1"/>
  <c r="AX637" i="1"/>
  <c r="AZ636" i="1"/>
  <c r="I636" i="1"/>
  <c r="AX636" i="1"/>
  <c r="I635" i="1"/>
  <c r="AZ635" i="1"/>
  <c r="AX635" i="1"/>
  <c r="I634" i="1"/>
  <c r="AZ634" i="1"/>
  <c r="AX634" i="1"/>
  <c r="AZ633" i="1"/>
  <c r="I633" i="1"/>
  <c r="AX633" i="1"/>
  <c r="AZ632" i="1"/>
  <c r="AW624" i="1"/>
  <c r="I631" i="1"/>
  <c r="AZ631" i="1"/>
  <c r="I632" i="1"/>
  <c r="I630" i="1"/>
  <c r="AZ630" i="1"/>
  <c r="AZ628" i="1"/>
  <c r="I629" i="1"/>
  <c r="AZ629" i="1"/>
  <c r="I628" i="1"/>
  <c r="I627" i="1"/>
  <c r="AZ627" i="1"/>
  <c r="AZ626" i="1"/>
  <c r="I626" i="1"/>
  <c r="I625" i="1"/>
  <c r="AZ625" i="1"/>
  <c r="AZ624" i="1"/>
  <c r="AZ622" i="1"/>
  <c r="I622" i="1"/>
  <c r="AZ623" i="1"/>
  <c r="I623" i="1"/>
  <c r="I624" i="1"/>
  <c r="AZ621" i="1"/>
  <c r="I621" i="1"/>
  <c r="AZ620" i="1"/>
  <c r="I620" i="1"/>
  <c r="I619" i="1"/>
  <c r="AZ619" i="1"/>
  <c r="I618" i="1"/>
  <c r="AZ618" i="1"/>
  <c r="I617" i="1"/>
  <c r="AZ617" i="1"/>
  <c r="I616" i="1"/>
  <c r="AZ616" i="1"/>
  <c r="AZ615" i="1"/>
  <c r="I615" i="1"/>
  <c r="AZ614" i="1"/>
  <c r="I614" i="1"/>
  <c r="I613" i="1"/>
  <c r="AZ613" i="1"/>
  <c r="I612" i="1"/>
  <c r="AZ612" i="1"/>
  <c r="AZ611" i="1"/>
  <c r="I611" i="1"/>
  <c r="I610" i="1"/>
  <c r="AZ610" i="1"/>
  <c r="I609" i="1"/>
  <c r="AZ609" i="1"/>
  <c r="AZ608" i="1"/>
  <c r="I608" i="1"/>
  <c r="I607" i="1"/>
  <c r="AZ607" i="1"/>
  <c r="AZ606" i="1"/>
  <c r="I606" i="1"/>
  <c r="I605" i="1"/>
  <c r="AZ605" i="1"/>
  <c r="AZ604" i="1"/>
  <c r="I603" i="1"/>
  <c r="I604" i="1"/>
  <c r="AZ603" i="1"/>
  <c r="I602" i="1"/>
  <c r="AZ600" i="1"/>
  <c r="AZ602" i="1"/>
  <c r="I601" i="1"/>
  <c r="AZ601" i="1"/>
  <c r="I600" i="1"/>
  <c r="I599" i="1"/>
  <c r="AZ599" i="1"/>
  <c r="I598" i="1"/>
  <c r="AZ598" i="1"/>
  <c r="I584" i="1"/>
  <c r="I579" i="1"/>
  <c r="I593" i="1"/>
  <c r="I575" i="1"/>
  <c r="I580" i="1"/>
  <c r="I591" i="1"/>
  <c r="I594" i="1"/>
  <c r="I582" i="1"/>
  <c r="I587" i="1"/>
  <c r="I573" i="1"/>
  <c r="I576" i="1"/>
  <c r="I583" i="1"/>
  <c r="I588" i="1"/>
  <c r="I595" i="1"/>
  <c r="I585" i="1"/>
  <c r="I596" i="1"/>
  <c r="I597" i="1"/>
  <c r="AZ597" i="1"/>
  <c r="I577" i="1"/>
  <c r="I581" i="1"/>
  <c r="I586" i="1"/>
  <c r="I574" i="1"/>
  <c r="I578" i="1"/>
  <c r="I589" i="1"/>
  <c r="I590" i="1"/>
  <c r="I592" i="1"/>
  <c r="AZ596" i="1"/>
  <c r="AZ595" i="1"/>
  <c r="AZ594" i="1"/>
  <c r="AZ593" i="1"/>
  <c r="AZ592" i="1"/>
  <c r="AZ591" i="1"/>
  <c r="AZ590" i="1"/>
  <c r="AZ589" i="1"/>
  <c r="AZ588" i="1"/>
  <c r="AZ587" i="1"/>
  <c r="AZ585" i="1"/>
  <c r="AZ586" i="1"/>
  <c r="AZ584" i="1"/>
  <c r="AZ583" i="1"/>
  <c r="AZ582" i="1"/>
  <c r="AZ581" i="1"/>
  <c r="AZ580" i="1"/>
  <c r="AZ579" i="1"/>
  <c r="AZ578" i="1"/>
  <c r="AZ577" i="1"/>
  <c r="AZ576" i="1"/>
  <c r="AZ575" i="1"/>
  <c r="AZ574" i="1"/>
  <c r="AZ573" i="1"/>
  <c r="P572" i="1"/>
  <c r="AZ572" i="1" s="1"/>
  <c r="G567" i="1"/>
  <c r="AP566" i="1"/>
  <c r="AQ566" i="1"/>
  <c r="AW565" i="1"/>
  <c r="AX571" i="1" s="1"/>
  <c r="L565" i="1"/>
  <c r="N565" i="1"/>
  <c r="P571" i="1" s="1"/>
  <c r="R565" i="1"/>
  <c r="S566" i="1" s="1"/>
  <c r="D571" i="1"/>
  <c r="F565" i="1"/>
  <c r="BI565" i="1"/>
  <c r="BG565" i="1"/>
  <c r="AC565" i="1"/>
  <c r="AA565" i="1"/>
  <c r="Y565" i="1"/>
  <c r="AZ824" i="1" l="1"/>
  <c r="AU625" i="1"/>
  <c r="AW626" i="1"/>
  <c r="AX632" i="1" s="1"/>
  <c r="AX624" i="1"/>
  <c r="AX625" i="1"/>
  <c r="AP565" i="1"/>
  <c r="H571" i="1"/>
  <c r="AQ565" i="1"/>
  <c r="G566" i="1"/>
  <c r="O566" i="1"/>
  <c r="AO564" i="1"/>
  <c r="AW564" i="1"/>
  <c r="AX570" i="1" s="1"/>
  <c r="L564" i="1"/>
  <c r="N564" i="1"/>
  <c r="R564" i="1"/>
  <c r="S565" i="1" s="1"/>
  <c r="F564" i="1"/>
  <c r="BI564" i="1"/>
  <c r="BG564" i="1"/>
  <c r="AC564" i="1"/>
  <c r="AA564" i="1"/>
  <c r="Y564" i="1"/>
  <c r="D570" i="1"/>
  <c r="AX627" i="1" l="1"/>
  <c r="AX629" i="1"/>
  <c r="AX626" i="1"/>
  <c r="AX628" i="1"/>
  <c r="AX630" i="1"/>
  <c r="AX631" i="1"/>
  <c r="I572" i="1"/>
  <c r="AZ571" i="1"/>
  <c r="O565" i="1"/>
  <c r="P570" i="1"/>
  <c r="G565" i="1"/>
  <c r="H570" i="1"/>
  <c r="AQ564" i="1"/>
  <c r="AP564" i="1"/>
  <c r="AO563" i="1"/>
  <c r="AW563" i="1"/>
  <c r="AX569" i="1" s="1"/>
  <c r="L563" i="1"/>
  <c r="N563" i="1"/>
  <c r="P569" i="1" s="1"/>
  <c r="R563" i="1"/>
  <c r="S564" i="1" s="1"/>
  <c r="C563" i="1"/>
  <c r="D569" i="1" s="1"/>
  <c r="F563" i="1"/>
  <c r="H569" i="1" s="1"/>
  <c r="BI563" i="1"/>
  <c r="BG563" i="1"/>
  <c r="AC563" i="1"/>
  <c r="AA563" i="1"/>
  <c r="Y563" i="1"/>
  <c r="I570" i="1" l="1"/>
  <c r="I571" i="1"/>
  <c r="AZ569" i="1"/>
  <c r="AZ570" i="1"/>
  <c r="O564" i="1"/>
  <c r="AP563" i="1"/>
  <c r="AQ563" i="1"/>
  <c r="G564" i="1"/>
  <c r="BG562" i="1"/>
  <c r="BG570" i="1"/>
  <c r="AO562" i="1"/>
  <c r="AW562" i="1"/>
  <c r="AX568" i="1" s="1"/>
  <c r="L562" i="1"/>
  <c r="N562" i="1"/>
  <c r="P568" i="1" s="1"/>
  <c r="C562" i="1"/>
  <c r="D568" i="1" s="1"/>
  <c r="F562" i="1"/>
  <c r="H568" i="1" s="1"/>
  <c r="I569" i="1" s="1"/>
  <c r="BI562" i="1"/>
  <c r="AC562" i="1"/>
  <c r="AA562" i="1"/>
  <c r="Y562" i="1"/>
  <c r="R562" i="1"/>
  <c r="S563" i="1" s="1"/>
  <c r="AZ568" i="1" l="1"/>
  <c r="G563" i="1"/>
  <c r="O563" i="1"/>
  <c r="AP562" i="1"/>
  <c r="AQ562" i="1"/>
  <c r="BI560" i="1"/>
  <c r="BI561" i="1"/>
  <c r="BI570" i="1"/>
  <c r="BG560" i="1"/>
  <c r="AO561" i="1" l="1"/>
  <c r="AW561" i="1"/>
  <c r="L561" i="1"/>
  <c r="N561" i="1"/>
  <c r="P567" i="1" s="1"/>
  <c r="R561" i="1"/>
  <c r="C561" i="1"/>
  <c r="D567" i="1" s="1"/>
  <c r="F561" i="1"/>
  <c r="H567" i="1" s="1"/>
  <c r="AC561" i="1"/>
  <c r="AA561" i="1"/>
  <c r="Y561" i="1"/>
  <c r="I568" i="1" l="1"/>
  <c r="S562" i="1"/>
  <c r="AX567" i="1"/>
  <c r="AZ567" i="1"/>
  <c r="O562" i="1"/>
  <c r="AP561" i="1"/>
  <c r="G562" i="1"/>
  <c r="AQ561" i="1"/>
  <c r="AO560" i="1"/>
  <c r="AW559" i="1"/>
  <c r="AW560" i="1"/>
  <c r="AX566" i="1" s="1"/>
  <c r="L560" i="1"/>
  <c r="N560" i="1"/>
  <c r="P566" i="1" s="1"/>
  <c r="R560" i="1"/>
  <c r="C560" i="1"/>
  <c r="D566" i="1" s="1"/>
  <c r="F560" i="1"/>
  <c r="H566" i="1" s="1"/>
  <c r="I567" i="1" s="1"/>
  <c r="S561" i="1" l="1"/>
  <c r="AZ566" i="1"/>
  <c r="O561" i="1"/>
  <c r="AX565" i="1"/>
  <c r="AP560" i="1"/>
  <c r="G561" i="1"/>
  <c r="AQ560" i="1"/>
  <c r="BI557" i="1"/>
  <c r="BI558" i="1"/>
  <c r="BI559" i="1"/>
  <c r="BI556" i="1"/>
  <c r="BG557" i="1"/>
  <c r="BG558" i="1"/>
  <c r="BG559" i="1"/>
  <c r="BG556" i="1"/>
  <c r="AO558" i="1"/>
  <c r="AO559" i="1"/>
  <c r="L559" i="1"/>
  <c r="N559" i="1"/>
  <c r="P565" i="1" s="1"/>
  <c r="R559" i="1"/>
  <c r="S560" i="1" s="1"/>
  <c r="C559" i="1"/>
  <c r="D565" i="1" s="1"/>
  <c r="F559" i="1"/>
  <c r="H565" i="1" s="1"/>
  <c r="I566" i="1" s="1"/>
  <c r="AC559" i="1"/>
  <c r="AA559" i="1"/>
  <c r="Y559" i="1"/>
  <c r="AZ565" i="1" l="1"/>
  <c r="O560" i="1"/>
  <c r="G560" i="1"/>
  <c r="AP559" i="1"/>
  <c r="AQ559" i="1"/>
  <c r="AW558" i="1"/>
  <c r="AX564" i="1" s="1"/>
  <c r="L558" i="1"/>
  <c r="N558" i="1"/>
  <c r="P564" i="1" s="1"/>
  <c r="R558" i="1"/>
  <c r="S559" i="1" s="1"/>
  <c r="C558" i="1"/>
  <c r="D564" i="1" s="1"/>
  <c r="F558" i="1"/>
  <c r="H564" i="1" s="1"/>
  <c r="AC558" i="1"/>
  <c r="AA558" i="1"/>
  <c r="Y558" i="1"/>
  <c r="I565" i="1" l="1"/>
  <c r="AZ564" i="1"/>
  <c r="O559" i="1"/>
  <c r="AP558" i="1"/>
  <c r="G559" i="1"/>
  <c r="AQ558" i="1"/>
  <c r="AO556" i="1"/>
  <c r="AO557" i="1"/>
  <c r="AW557" i="1"/>
  <c r="AX563" i="1" s="1"/>
  <c r="L557" i="1"/>
  <c r="N557" i="1"/>
  <c r="P563" i="1" s="1"/>
  <c r="R557" i="1"/>
  <c r="S558" i="1" s="1"/>
  <c r="C557" i="1"/>
  <c r="D563" i="1" s="1"/>
  <c r="F557" i="1"/>
  <c r="H563" i="1" s="1"/>
  <c r="AC557" i="1"/>
  <c r="AA557" i="1"/>
  <c r="Y557" i="1"/>
  <c r="I564" i="1" l="1"/>
  <c r="AZ563" i="1"/>
  <c r="O558" i="1"/>
  <c r="G558" i="1"/>
  <c r="AP557" i="1"/>
  <c r="AQ557" i="1"/>
  <c r="AW556" i="1"/>
  <c r="AX562" i="1" s="1"/>
  <c r="L556" i="1"/>
  <c r="N556" i="1"/>
  <c r="P562" i="1" s="1"/>
  <c r="R556" i="1"/>
  <c r="S557" i="1" s="1"/>
  <c r="C556" i="1"/>
  <c r="D562" i="1" s="1"/>
  <c r="F556" i="1"/>
  <c r="H562" i="1" s="1"/>
  <c r="I563" i="1" s="1"/>
  <c r="AC556" i="1"/>
  <c r="AA556" i="1"/>
  <c r="Y556" i="1"/>
  <c r="AZ562" i="1" l="1"/>
  <c r="O557" i="1"/>
  <c r="G557" i="1"/>
  <c r="AQ556" i="1"/>
  <c r="AP556" i="1"/>
  <c r="AO555" i="1"/>
  <c r="AW555" i="1"/>
  <c r="AX561" i="1" s="1"/>
  <c r="L555" i="1"/>
  <c r="N555" i="1"/>
  <c r="P561" i="1" s="1"/>
  <c r="R555" i="1"/>
  <c r="S556" i="1" s="1"/>
  <c r="C555" i="1"/>
  <c r="D561" i="1" s="1"/>
  <c r="F555" i="1"/>
  <c r="H561" i="1" s="1"/>
  <c r="I562" i="1" s="1"/>
  <c r="AC555" i="1"/>
  <c r="AA555" i="1"/>
  <c r="Y555" i="1"/>
  <c r="AZ561" i="1" l="1"/>
  <c r="O556" i="1"/>
  <c r="AP555" i="1"/>
  <c r="G556" i="1"/>
  <c r="AQ555" i="1"/>
  <c r="AO554" i="1"/>
  <c r="L554" i="1"/>
  <c r="N554" i="1"/>
  <c r="P560" i="1" s="1"/>
  <c r="R554" i="1"/>
  <c r="AW554" i="1"/>
  <c r="AX560" i="1" s="1"/>
  <c r="C554" i="1"/>
  <c r="D560" i="1" s="1"/>
  <c r="F554" i="1"/>
  <c r="H560" i="1" s="1"/>
  <c r="I561" i="1" s="1"/>
  <c r="AC554" i="1"/>
  <c r="AA554" i="1"/>
  <c r="Y554" i="1"/>
  <c r="C553" i="1"/>
  <c r="F553" i="1"/>
  <c r="S555" i="1" l="1"/>
  <c r="D559" i="1"/>
  <c r="O555" i="1"/>
  <c r="H559" i="1"/>
  <c r="I560" i="1" s="1"/>
  <c r="AP554" i="1"/>
  <c r="G555" i="1"/>
  <c r="G554" i="1"/>
  <c r="AQ554" i="1"/>
  <c r="AO553" i="1"/>
  <c r="AW553" i="1"/>
  <c r="AX559" i="1" s="1"/>
  <c r="L553" i="1"/>
  <c r="N553" i="1"/>
  <c r="P559" i="1" s="1"/>
  <c r="AC570" i="1"/>
  <c r="AP553" i="1"/>
  <c r="Y570" i="1"/>
  <c r="AA570" i="1"/>
  <c r="L552" i="1"/>
  <c r="N552" i="1"/>
  <c r="R552" i="1"/>
  <c r="R553" i="1"/>
  <c r="AW552" i="1"/>
  <c r="C552" i="1"/>
  <c r="D558" i="1" s="1"/>
  <c r="F552" i="1"/>
  <c r="H558" i="1" s="1"/>
  <c r="AC552" i="1"/>
  <c r="AA552" i="1"/>
  <c r="Y552" i="1"/>
  <c r="I559" i="1" l="1"/>
  <c r="S553" i="1"/>
  <c r="S554" i="1"/>
  <c r="AX558" i="1"/>
  <c r="AZ559" i="1"/>
  <c r="P558" i="1"/>
  <c r="AZ558" i="1" s="1"/>
  <c r="AQ553" i="1"/>
  <c r="G553" i="1"/>
  <c r="O554" i="1"/>
  <c r="O553" i="1"/>
  <c r="AP552" i="1"/>
  <c r="AA32" i="1"/>
  <c r="Y551" i="1"/>
  <c r="AA551" i="1"/>
  <c r="AC551" i="1"/>
  <c r="Y553" i="1"/>
  <c r="AA553" i="1"/>
  <c r="AC553" i="1"/>
  <c r="AO552" i="1"/>
  <c r="AQ552" i="1" s="1"/>
  <c r="AW336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W373" i="1"/>
  <c r="AW374" i="1"/>
  <c r="AW375" i="1"/>
  <c r="AW376" i="1"/>
  <c r="AW377" i="1"/>
  <c r="AW378" i="1"/>
  <c r="AW379" i="1"/>
  <c r="AW380" i="1"/>
  <c r="AW381" i="1"/>
  <c r="AW382" i="1"/>
  <c r="AW383" i="1"/>
  <c r="AW384" i="1"/>
  <c r="AW385" i="1"/>
  <c r="AW386" i="1"/>
  <c r="AW387" i="1"/>
  <c r="AW388" i="1"/>
  <c r="AW389" i="1"/>
  <c r="AW390" i="1"/>
  <c r="AW391" i="1"/>
  <c r="AW392" i="1"/>
  <c r="AW393" i="1"/>
  <c r="AW394" i="1"/>
  <c r="AW395" i="1"/>
  <c r="AW396" i="1"/>
  <c r="AW397" i="1"/>
  <c r="AW398" i="1"/>
  <c r="AW399" i="1"/>
  <c r="AW400" i="1"/>
  <c r="AW401" i="1"/>
  <c r="AW402" i="1"/>
  <c r="AW403" i="1"/>
  <c r="AW404" i="1"/>
  <c r="AW405" i="1"/>
  <c r="AW406" i="1"/>
  <c r="AW407" i="1"/>
  <c r="AW408" i="1"/>
  <c r="AW409" i="1"/>
  <c r="AW410" i="1"/>
  <c r="AW411" i="1"/>
  <c r="AW412" i="1"/>
  <c r="AW413" i="1"/>
  <c r="AW414" i="1"/>
  <c r="AW415" i="1"/>
  <c r="AW416" i="1"/>
  <c r="AW417" i="1"/>
  <c r="AW418" i="1"/>
  <c r="AW419" i="1"/>
  <c r="AW420" i="1"/>
  <c r="AW421" i="1"/>
  <c r="AW422" i="1"/>
  <c r="AW423" i="1"/>
  <c r="AW424" i="1"/>
  <c r="AW425" i="1"/>
  <c r="AW426" i="1"/>
  <c r="AW427" i="1"/>
  <c r="AW428" i="1"/>
  <c r="AW429" i="1"/>
  <c r="AW430" i="1"/>
  <c r="AW431" i="1"/>
  <c r="AW432" i="1"/>
  <c r="AW433" i="1"/>
  <c r="AW434" i="1"/>
  <c r="AW435" i="1"/>
  <c r="AW436" i="1"/>
  <c r="AW437" i="1"/>
  <c r="AW438" i="1"/>
  <c r="AW439" i="1"/>
  <c r="AW440" i="1"/>
  <c r="AW441" i="1"/>
  <c r="AW442" i="1"/>
  <c r="AW443" i="1"/>
  <c r="AW444" i="1"/>
  <c r="AW445" i="1"/>
  <c r="AW446" i="1"/>
  <c r="AW447" i="1"/>
  <c r="AW448" i="1"/>
  <c r="AW449" i="1"/>
  <c r="AW450" i="1"/>
  <c r="AW451" i="1"/>
  <c r="AW452" i="1"/>
  <c r="AW453" i="1"/>
  <c r="AW454" i="1"/>
  <c r="AW455" i="1"/>
  <c r="AW456" i="1"/>
  <c r="AW457" i="1"/>
  <c r="AW458" i="1"/>
  <c r="AW459" i="1"/>
  <c r="AW460" i="1"/>
  <c r="AW461" i="1"/>
  <c r="AW462" i="1"/>
  <c r="AW463" i="1"/>
  <c r="AW464" i="1"/>
  <c r="AW465" i="1"/>
  <c r="AW466" i="1"/>
  <c r="AW467" i="1"/>
  <c r="AW468" i="1"/>
  <c r="AW469" i="1"/>
  <c r="AW470" i="1"/>
  <c r="AW471" i="1"/>
  <c r="AW472" i="1"/>
  <c r="AW473" i="1"/>
  <c r="AW474" i="1"/>
  <c r="AW475" i="1"/>
  <c r="AW476" i="1"/>
  <c r="AW477" i="1"/>
  <c r="AW478" i="1"/>
  <c r="AW479" i="1"/>
  <c r="AW480" i="1"/>
  <c r="AW481" i="1"/>
  <c r="AW482" i="1"/>
  <c r="AW483" i="1"/>
  <c r="AW484" i="1"/>
  <c r="AW485" i="1"/>
  <c r="AW486" i="1"/>
  <c r="AW487" i="1"/>
  <c r="AW488" i="1"/>
  <c r="AW489" i="1"/>
  <c r="AW490" i="1"/>
  <c r="AW491" i="1"/>
  <c r="AW492" i="1"/>
  <c r="AW493" i="1"/>
  <c r="AW494" i="1"/>
  <c r="AW495" i="1"/>
  <c r="AW496" i="1"/>
  <c r="AW497" i="1"/>
  <c r="AW498" i="1"/>
  <c r="AW499" i="1"/>
  <c r="AW500" i="1"/>
  <c r="AW501" i="1"/>
  <c r="AW502" i="1"/>
  <c r="AW503" i="1"/>
  <c r="AW504" i="1"/>
  <c r="AW505" i="1"/>
  <c r="AW506" i="1"/>
  <c r="AW507" i="1"/>
  <c r="AW508" i="1"/>
  <c r="AW509" i="1"/>
  <c r="AW510" i="1"/>
  <c r="AW511" i="1"/>
  <c r="AW512" i="1"/>
  <c r="AW513" i="1"/>
  <c r="AW514" i="1"/>
  <c r="AW515" i="1"/>
  <c r="AW516" i="1"/>
  <c r="AW517" i="1"/>
  <c r="AW518" i="1"/>
  <c r="AW519" i="1"/>
  <c r="AW520" i="1"/>
  <c r="AW521" i="1"/>
  <c r="AW522" i="1"/>
  <c r="AW523" i="1"/>
  <c r="AW524" i="1"/>
  <c r="AW525" i="1"/>
  <c r="AW526" i="1"/>
  <c r="AW527" i="1"/>
  <c r="AW528" i="1"/>
  <c r="AW529" i="1"/>
  <c r="AW530" i="1"/>
  <c r="AW531" i="1"/>
  <c r="AW532" i="1"/>
  <c r="AW533" i="1"/>
  <c r="AW534" i="1"/>
  <c r="AW535" i="1"/>
  <c r="AW536" i="1"/>
  <c r="AW537" i="1"/>
  <c r="AW538" i="1"/>
  <c r="AW539" i="1"/>
  <c r="AW540" i="1"/>
  <c r="AW541" i="1"/>
  <c r="AW542" i="1"/>
  <c r="AW543" i="1"/>
  <c r="AW544" i="1"/>
  <c r="AW545" i="1"/>
  <c r="AW546" i="1"/>
  <c r="AW547" i="1"/>
  <c r="AW548" i="1"/>
  <c r="AW549" i="1"/>
  <c r="AW550" i="1"/>
  <c r="AW551" i="1"/>
  <c r="AX557" i="1" s="1"/>
  <c r="AW335" i="1"/>
  <c r="L550" i="1"/>
  <c r="N550" i="1"/>
  <c r="R550" i="1"/>
  <c r="L551" i="1"/>
  <c r="N551" i="1"/>
  <c r="P557" i="1" s="1"/>
  <c r="R551" i="1"/>
  <c r="K98" i="1"/>
  <c r="K99" i="1" s="1"/>
  <c r="K226" i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C550" i="1"/>
  <c r="F550" i="1"/>
  <c r="C551" i="1"/>
  <c r="D557" i="1" s="1"/>
  <c r="F551" i="1"/>
  <c r="H557" i="1" s="1"/>
  <c r="C549" i="1"/>
  <c r="F549" i="1"/>
  <c r="B98" i="1"/>
  <c r="B99" i="1" s="1"/>
  <c r="AO551" i="1"/>
  <c r="AC550" i="1"/>
  <c r="AA550" i="1"/>
  <c r="Y550" i="1"/>
  <c r="I558" i="1" l="1"/>
  <c r="S551" i="1"/>
  <c r="S552" i="1"/>
  <c r="AZ557" i="1"/>
  <c r="P556" i="1"/>
  <c r="H556" i="1"/>
  <c r="AX556" i="1"/>
  <c r="D555" i="1"/>
  <c r="D556" i="1"/>
  <c r="AX555" i="1"/>
  <c r="H555" i="1"/>
  <c r="AQ551" i="1"/>
  <c r="AP549" i="1"/>
  <c r="AX554" i="1"/>
  <c r="AX553" i="1"/>
  <c r="AP550" i="1"/>
  <c r="AX552" i="1"/>
  <c r="O552" i="1"/>
  <c r="AP551" i="1"/>
  <c r="G552" i="1"/>
  <c r="O551" i="1"/>
  <c r="AX551" i="1"/>
  <c r="AX547" i="1"/>
  <c r="AX543" i="1"/>
  <c r="AX539" i="1"/>
  <c r="AX550" i="1"/>
  <c r="AX546" i="1"/>
  <c r="AX542" i="1"/>
  <c r="AX538" i="1"/>
  <c r="AX549" i="1"/>
  <c r="AX545" i="1"/>
  <c r="AX541" i="1"/>
  <c r="AX548" i="1"/>
  <c r="AX544" i="1"/>
  <c r="AX540" i="1"/>
  <c r="G550" i="1"/>
  <c r="G551" i="1"/>
  <c r="AO550" i="1"/>
  <c r="AQ550" i="1" s="1"/>
  <c r="L549" i="1"/>
  <c r="N549" i="1"/>
  <c r="P555" i="1" s="1"/>
  <c r="R549" i="1"/>
  <c r="AC549" i="1"/>
  <c r="AA549" i="1"/>
  <c r="Y549" i="1"/>
  <c r="I556" i="1" l="1"/>
  <c r="I557" i="1"/>
  <c r="S550" i="1"/>
  <c r="AZ555" i="1"/>
  <c r="AZ556" i="1"/>
  <c r="O550" i="1"/>
  <c r="AO549" i="1"/>
  <c r="AQ549" i="1" s="1"/>
  <c r="L548" i="1"/>
  <c r="N548" i="1"/>
  <c r="P554" i="1" s="1"/>
  <c r="R548" i="1"/>
  <c r="C548" i="1"/>
  <c r="D554" i="1" s="1"/>
  <c r="F548" i="1"/>
  <c r="H554" i="1" s="1"/>
  <c r="I555" i="1" s="1"/>
  <c r="AC548" i="1"/>
  <c r="AA548" i="1"/>
  <c r="Y548" i="1"/>
  <c r="S549" i="1" l="1"/>
  <c r="AZ554" i="1"/>
  <c r="AP548" i="1"/>
  <c r="G549" i="1"/>
  <c r="O549" i="1"/>
  <c r="Y294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17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31" i="1"/>
  <c r="AO548" i="1"/>
  <c r="AQ548" i="1" s="1"/>
  <c r="L547" i="1"/>
  <c r="N547" i="1"/>
  <c r="R547" i="1"/>
  <c r="C547" i="1"/>
  <c r="D553" i="1" s="1"/>
  <c r="F547" i="1"/>
  <c r="H553" i="1" s="1"/>
  <c r="AC547" i="1"/>
  <c r="I554" i="1" l="1"/>
  <c r="S548" i="1"/>
  <c r="P553" i="1"/>
  <c r="AP547" i="1"/>
  <c r="G548" i="1"/>
  <c r="O548" i="1"/>
  <c r="AO547" i="1"/>
  <c r="AQ547" i="1" s="1"/>
  <c r="L546" i="1"/>
  <c r="N546" i="1"/>
  <c r="R546" i="1"/>
  <c r="S547" i="1" s="1"/>
  <c r="C546" i="1"/>
  <c r="D552" i="1" s="1"/>
  <c r="F546" i="1"/>
  <c r="AC546" i="1"/>
  <c r="P552" i="1" l="1"/>
  <c r="AP546" i="1"/>
  <c r="H552" i="1"/>
  <c r="G547" i="1"/>
  <c r="O547" i="1"/>
  <c r="AO546" i="1"/>
  <c r="AQ546" i="1" s="1"/>
  <c r="L545" i="1"/>
  <c r="N545" i="1"/>
  <c r="R545" i="1"/>
  <c r="S546" i="1" s="1"/>
  <c r="C545" i="1"/>
  <c r="D551" i="1" s="1"/>
  <c r="F545" i="1"/>
  <c r="AP545" i="1" s="1"/>
  <c r="AC545" i="1"/>
  <c r="I553" i="1" l="1"/>
  <c r="AZ552" i="1"/>
  <c r="AZ553" i="1"/>
  <c r="H551" i="1"/>
  <c r="O546" i="1"/>
  <c r="P551" i="1"/>
  <c r="G546" i="1"/>
  <c r="AO545" i="1"/>
  <c r="AQ545" i="1" s="1"/>
  <c r="L544" i="1"/>
  <c r="N544" i="1"/>
  <c r="R544" i="1"/>
  <c r="S545" i="1" s="1"/>
  <c r="C544" i="1"/>
  <c r="D550" i="1" s="1"/>
  <c r="F544" i="1"/>
  <c r="AP544" i="1" s="1"/>
  <c r="AC544" i="1"/>
  <c r="I552" i="1" l="1"/>
  <c r="P550" i="1"/>
  <c r="H550" i="1"/>
  <c r="O545" i="1"/>
  <c r="G545" i="1"/>
  <c r="AO544" i="1"/>
  <c r="AQ544" i="1" s="1"/>
  <c r="L543" i="1"/>
  <c r="N543" i="1"/>
  <c r="R543" i="1"/>
  <c r="C543" i="1"/>
  <c r="D549" i="1" s="1"/>
  <c r="F543" i="1"/>
  <c r="AP543" i="1" s="1"/>
  <c r="AC543" i="1"/>
  <c r="I551" i="1" l="1"/>
  <c r="S544" i="1"/>
  <c r="H549" i="1"/>
  <c r="P549" i="1"/>
  <c r="AZ550" i="1"/>
  <c r="O544" i="1"/>
  <c r="G544" i="1"/>
  <c r="AO543" i="1"/>
  <c r="AQ543" i="1" s="1"/>
  <c r="L542" i="1"/>
  <c r="N542" i="1"/>
  <c r="R542" i="1"/>
  <c r="C542" i="1"/>
  <c r="D548" i="1" s="1"/>
  <c r="F542" i="1"/>
  <c r="AP542" i="1" s="1"/>
  <c r="AC542" i="1"/>
  <c r="I550" i="1" l="1"/>
  <c r="S543" i="1"/>
  <c r="P548" i="1"/>
  <c r="H548" i="1"/>
  <c r="AZ549" i="1"/>
  <c r="O543" i="1"/>
  <c r="G543" i="1"/>
  <c r="AO542" i="1"/>
  <c r="AQ542" i="1" s="1"/>
  <c r="L541" i="1"/>
  <c r="N541" i="1"/>
  <c r="R541" i="1"/>
  <c r="C541" i="1"/>
  <c r="D547" i="1" s="1"/>
  <c r="F541" i="1"/>
  <c r="AP541" i="1" s="1"/>
  <c r="AC541" i="1"/>
  <c r="I549" i="1" l="1"/>
  <c r="S542" i="1"/>
  <c r="P547" i="1"/>
  <c r="AZ548" i="1"/>
  <c r="H547" i="1"/>
  <c r="O542" i="1"/>
  <c r="G542" i="1"/>
  <c r="AO541" i="1"/>
  <c r="AQ541" i="1" s="1"/>
  <c r="L540" i="1"/>
  <c r="N540" i="1"/>
  <c r="R540" i="1"/>
  <c r="C540" i="1"/>
  <c r="D546" i="1" s="1"/>
  <c r="F540" i="1"/>
  <c r="AP540" i="1" s="1"/>
  <c r="AC540" i="1"/>
  <c r="I548" i="1" l="1"/>
  <c r="S541" i="1"/>
  <c r="P546" i="1"/>
  <c r="AZ547" i="1"/>
  <c r="H546" i="1"/>
  <c r="O541" i="1"/>
  <c r="G541" i="1"/>
  <c r="AO540" i="1"/>
  <c r="AQ540" i="1" s="1"/>
  <c r="L539" i="1"/>
  <c r="N539" i="1"/>
  <c r="R539" i="1"/>
  <c r="C539" i="1"/>
  <c r="D545" i="1" s="1"/>
  <c r="F539" i="1"/>
  <c r="AP539" i="1" s="1"/>
  <c r="AC539" i="1"/>
  <c r="I547" i="1" l="1"/>
  <c r="S540" i="1"/>
  <c r="AZ546" i="1"/>
  <c r="P545" i="1"/>
  <c r="H545" i="1"/>
  <c r="G540" i="1"/>
  <c r="O540" i="1"/>
  <c r="AO539" i="1"/>
  <c r="AQ539" i="1" s="1"/>
  <c r="L538" i="1"/>
  <c r="N538" i="1"/>
  <c r="R538" i="1"/>
  <c r="C538" i="1"/>
  <c r="D544" i="1" s="1"/>
  <c r="F538" i="1"/>
  <c r="AP538" i="1" s="1"/>
  <c r="AC538" i="1"/>
  <c r="I546" i="1" l="1"/>
  <c r="S539" i="1"/>
  <c r="AZ545" i="1"/>
  <c r="P544" i="1"/>
  <c r="H544" i="1"/>
  <c r="G539" i="1"/>
  <c r="O539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I545" i="1" l="1"/>
  <c r="AZ544" i="1"/>
  <c r="AO538" i="1"/>
  <c r="AQ538" i="1" s="1"/>
  <c r="L537" i="1"/>
  <c r="N537" i="1"/>
  <c r="R537" i="1"/>
  <c r="C537" i="1"/>
  <c r="D543" i="1" s="1"/>
  <c r="F537" i="1"/>
  <c r="AP537" i="1" s="1"/>
  <c r="S538" i="1" l="1"/>
  <c r="P543" i="1"/>
  <c r="H543" i="1"/>
  <c r="O538" i="1"/>
  <c r="G538" i="1"/>
  <c r="AO537" i="1"/>
  <c r="AQ537" i="1" s="1"/>
  <c r="L536" i="1"/>
  <c r="N536" i="1"/>
  <c r="R536" i="1"/>
  <c r="C536" i="1"/>
  <c r="D542" i="1" s="1"/>
  <c r="F536" i="1"/>
  <c r="AP536" i="1" s="1"/>
  <c r="I544" i="1" l="1"/>
  <c r="S537" i="1"/>
  <c r="AZ543" i="1"/>
  <c r="P542" i="1"/>
  <c r="H542" i="1"/>
  <c r="G537" i="1"/>
  <c r="O537" i="1"/>
  <c r="AO536" i="1"/>
  <c r="AQ536" i="1" s="1"/>
  <c r="L535" i="1"/>
  <c r="N535" i="1"/>
  <c r="R535" i="1"/>
  <c r="S536" i="1" s="1"/>
  <c r="C535" i="1"/>
  <c r="D541" i="1" s="1"/>
  <c r="F535" i="1"/>
  <c r="AP535" i="1" s="1"/>
  <c r="AO535" i="1"/>
  <c r="L534" i="1"/>
  <c r="N534" i="1"/>
  <c r="C534" i="1"/>
  <c r="F534" i="1"/>
  <c r="AP534" i="1" s="1"/>
  <c r="I543" i="1" l="1"/>
  <c r="AZ542" i="1"/>
  <c r="P541" i="1"/>
  <c r="AQ535" i="1"/>
  <c r="D540" i="1"/>
  <c r="H541" i="1"/>
  <c r="H540" i="1"/>
  <c r="P540" i="1"/>
  <c r="G536" i="1"/>
  <c r="O536" i="1"/>
  <c r="O535" i="1"/>
  <c r="G535" i="1"/>
  <c r="R534" i="1"/>
  <c r="I541" i="1" l="1"/>
  <c r="I542" i="1"/>
  <c r="S535" i="1"/>
  <c r="AZ541" i="1"/>
  <c r="AZ540" i="1"/>
  <c r="AO534" i="1"/>
  <c r="AQ534" i="1" s="1"/>
  <c r="L533" i="1"/>
  <c r="N533" i="1"/>
  <c r="R533" i="1"/>
  <c r="C533" i="1"/>
  <c r="D539" i="1" s="1"/>
  <c r="F533" i="1"/>
  <c r="AP533" i="1" s="1"/>
  <c r="S534" i="1" l="1"/>
  <c r="P539" i="1"/>
  <c r="H539" i="1"/>
  <c r="G534" i="1"/>
  <c r="O534" i="1"/>
  <c r="AO533" i="1"/>
  <c r="AQ533" i="1" s="1"/>
  <c r="L532" i="1"/>
  <c r="N532" i="1"/>
  <c r="R532" i="1"/>
  <c r="C532" i="1"/>
  <c r="D538" i="1" s="1"/>
  <c r="F532" i="1"/>
  <c r="AP532" i="1" s="1"/>
  <c r="I540" i="1" l="1"/>
  <c r="S533" i="1"/>
  <c r="P538" i="1"/>
  <c r="AZ539" i="1"/>
  <c r="H538" i="1"/>
  <c r="O533" i="1"/>
  <c r="G533" i="1"/>
  <c r="AO532" i="1"/>
  <c r="AQ532" i="1" s="1"/>
  <c r="L531" i="1"/>
  <c r="N531" i="1"/>
  <c r="R531" i="1"/>
  <c r="C531" i="1"/>
  <c r="D537" i="1" s="1"/>
  <c r="F531" i="1"/>
  <c r="AP531" i="1" s="1"/>
  <c r="I539" i="1" l="1"/>
  <c r="S532" i="1"/>
  <c r="P537" i="1"/>
  <c r="AZ538" i="1"/>
  <c r="H537" i="1"/>
  <c r="I538" i="1" s="1"/>
  <c r="AX537" i="1"/>
  <c r="O532" i="1"/>
  <c r="G532" i="1"/>
  <c r="AO531" i="1"/>
  <c r="AQ531" i="1" s="1"/>
  <c r="AX536" i="1"/>
  <c r="L530" i="1"/>
  <c r="N530" i="1"/>
  <c r="R530" i="1"/>
  <c r="C530" i="1"/>
  <c r="D536" i="1" s="1"/>
  <c r="F530" i="1"/>
  <c r="AP530" i="1" s="1"/>
  <c r="S531" i="1" l="1"/>
  <c r="P536" i="1"/>
  <c r="AZ537" i="1"/>
  <c r="H536" i="1"/>
  <c r="I537" i="1" s="1"/>
  <c r="O531" i="1"/>
  <c r="G531" i="1"/>
  <c r="AO530" i="1"/>
  <c r="AQ530" i="1" s="1"/>
  <c r="AX535" i="1"/>
  <c r="L529" i="1"/>
  <c r="N529" i="1"/>
  <c r="R529" i="1"/>
  <c r="C529" i="1"/>
  <c r="D535" i="1" s="1"/>
  <c r="F529" i="1"/>
  <c r="AP529" i="1" s="1"/>
  <c r="S530" i="1" l="1"/>
  <c r="P535" i="1"/>
  <c r="AZ536" i="1"/>
  <c r="H535" i="1"/>
  <c r="O530" i="1"/>
  <c r="G530" i="1"/>
  <c r="AO529" i="1"/>
  <c r="AQ529" i="1" s="1"/>
  <c r="AX534" i="1"/>
  <c r="L528" i="1"/>
  <c r="N528" i="1"/>
  <c r="R528" i="1"/>
  <c r="C528" i="1"/>
  <c r="D534" i="1" s="1"/>
  <c r="F528" i="1"/>
  <c r="AP528" i="1" s="1"/>
  <c r="I536" i="1" l="1"/>
  <c r="S529" i="1"/>
  <c r="P534" i="1"/>
  <c r="AZ535" i="1"/>
  <c r="H534" i="1"/>
  <c r="O529" i="1"/>
  <c r="G529" i="1"/>
  <c r="AO528" i="1"/>
  <c r="AQ528" i="1" s="1"/>
  <c r="AX533" i="1"/>
  <c r="L527" i="1"/>
  <c r="N527" i="1"/>
  <c r="C527" i="1"/>
  <c r="D533" i="1" s="1"/>
  <c r="F527" i="1"/>
  <c r="AP527" i="1" s="1"/>
  <c r="R527" i="1"/>
  <c r="I535" i="1" l="1"/>
  <c r="S528" i="1"/>
  <c r="P533" i="1"/>
  <c r="AZ534" i="1"/>
  <c r="H533" i="1"/>
  <c r="G528" i="1"/>
  <c r="O528" i="1"/>
  <c r="AX532" i="1"/>
  <c r="AO527" i="1"/>
  <c r="AQ527" i="1" s="1"/>
  <c r="L526" i="1"/>
  <c r="N526" i="1"/>
  <c r="R526" i="1"/>
  <c r="C526" i="1"/>
  <c r="D532" i="1" s="1"/>
  <c r="F526" i="1"/>
  <c r="AP526" i="1" s="1"/>
  <c r="I534" i="1" l="1"/>
  <c r="S527" i="1"/>
  <c r="P532" i="1"/>
  <c r="AZ533" i="1"/>
  <c r="H532" i="1"/>
  <c r="O527" i="1"/>
  <c r="G527" i="1"/>
  <c r="AX531" i="1"/>
  <c r="AO526" i="1"/>
  <c r="AQ526" i="1" s="1"/>
  <c r="L525" i="1"/>
  <c r="N525" i="1"/>
  <c r="R525" i="1"/>
  <c r="C525" i="1"/>
  <c r="D531" i="1" s="1"/>
  <c r="F525" i="1"/>
  <c r="AP525" i="1" s="1"/>
  <c r="AC525" i="1"/>
  <c r="I533" i="1" l="1"/>
  <c r="S526" i="1"/>
  <c r="P531" i="1"/>
  <c r="AZ532" i="1"/>
  <c r="H531" i="1"/>
  <c r="AZ551" i="1"/>
  <c r="O526" i="1"/>
  <c r="G526" i="1"/>
  <c r="AX530" i="1"/>
  <c r="AO525" i="1"/>
  <c r="AQ525" i="1" s="1"/>
  <c r="L524" i="1"/>
  <c r="N524" i="1"/>
  <c r="R524" i="1"/>
  <c r="C524" i="1"/>
  <c r="D530" i="1" s="1"/>
  <c r="F524" i="1"/>
  <c r="AP524" i="1" s="1"/>
  <c r="AC524" i="1"/>
  <c r="I532" i="1" l="1"/>
  <c r="S525" i="1"/>
  <c r="P530" i="1"/>
  <c r="H530" i="1"/>
  <c r="AZ531" i="1"/>
  <c r="O525" i="1"/>
  <c r="G525" i="1"/>
  <c r="AX529" i="1"/>
  <c r="AO524" i="1"/>
  <c r="AQ524" i="1" s="1"/>
  <c r="L523" i="1"/>
  <c r="N523" i="1"/>
  <c r="R523" i="1"/>
  <c r="C523" i="1"/>
  <c r="D529" i="1" s="1"/>
  <c r="F523" i="1"/>
  <c r="AP523" i="1" s="1"/>
  <c r="AC523" i="1"/>
  <c r="I531" i="1" l="1"/>
  <c r="S524" i="1"/>
  <c r="AZ530" i="1"/>
  <c r="P529" i="1"/>
  <c r="H529" i="1"/>
  <c r="I530" i="1" s="1"/>
  <c r="O524" i="1"/>
  <c r="G524" i="1"/>
  <c r="AX528" i="1"/>
  <c r="AO523" i="1"/>
  <c r="AQ523" i="1" s="1"/>
  <c r="L522" i="1"/>
  <c r="N522" i="1"/>
  <c r="R522" i="1"/>
  <c r="C522" i="1"/>
  <c r="D528" i="1" s="1"/>
  <c r="F522" i="1"/>
  <c r="AP522" i="1" s="1"/>
  <c r="AC522" i="1"/>
  <c r="S523" i="1" l="1"/>
  <c r="P528" i="1"/>
  <c r="AZ529" i="1"/>
  <c r="H528" i="1"/>
  <c r="I529" i="1" s="1"/>
  <c r="G523" i="1"/>
  <c r="O523" i="1"/>
  <c r="AX527" i="1"/>
  <c r="AO522" i="1"/>
  <c r="AQ522" i="1" s="1"/>
  <c r="L521" i="1"/>
  <c r="N521" i="1"/>
  <c r="R521" i="1"/>
  <c r="C521" i="1"/>
  <c r="D527" i="1" s="1"/>
  <c r="F521" i="1"/>
  <c r="AP521" i="1" s="1"/>
  <c r="AC521" i="1"/>
  <c r="S522" i="1" l="1"/>
  <c r="P527" i="1"/>
  <c r="AZ528" i="1"/>
  <c r="H527" i="1"/>
  <c r="I528" i="1" s="1"/>
  <c r="O522" i="1"/>
  <c r="G522" i="1"/>
  <c r="AX526" i="1"/>
  <c r="AO521" i="1"/>
  <c r="AQ521" i="1" s="1"/>
  <c r="L520" i="1"/>
  <c r="N520" i="1"/>
  <c r="R520" i="1"/>
  <c r="C520" i="1"/>
  <c r="D526" i="1" s="1"/>
  <c r="F520" i="1"/>
  <c r="AP520" i="1" s="1"/>
  <c r="AC520" i="1"/>
  <c r="S521" i="1" l="1"/>
  <c r="P526" i="1"/>
  <c r="AZ527" i="1"/>
  <c r="H526" i="1"/>
  <c r="O521" i="1"/>
  <c r="G521" i="1"/>
  <c r="AX525" i="1"/>
  <c r="AO520" i="1"/>
  <c r="AQ520" i="1" s="1"/>
  <c r="L519" i="1"/>
  <c r="N519" i="1"/>
  <c r="R519" i="1"/>
  <c r="C519" i="1"/>
  <c r="D525" i="1" s="1"/>
  <c r="F519" i="1"/>
  <c r="AP519" i="1" s="1"/>
  <c r="AC519" i="1"/>
  <c r="I527" i="1" l="1"/>
  <c r="S520" i="1"/>
  <c r="P525" i="1"/>
  <c r="AZ526" i="1"/>
  <c r="H525" i="1"/>
  <c r="G520" i="1"/>
  <c r="O520" i="1"/>
  <c r="AX524" i="1"/>
  <c r="AO519" i="1"/>
  <c r="AQ519" i="1" s="1"/>
  <c r="L518" i="1"/>
  <c r="N518" i="1"/>
  <c r="R518" i="1"/>
  <c r="C518" i="1"/>
  <c r="D524" i="1" s="1"/>
  <c r="F518" i="1"/>
  <c r="AP518" i="1" s="1"/>
  <c r="AC518" i="1"/>
  <c r="I526" i="1" l="1"/>
  <c r="S519" i="1"/>
  <c r="P524" i="1"/>
  <c r="AZ525" i="1"/>
  <c r="H524" i="1"/>
  <c r="O519" i="1"/>
  <c r="G519" i="1"/>
  <c r="AX523" i="1"/>
  <c r="AO518" i="1"/>
  <c r="AQ518" i="1" s="1"/>
  <c r="L517" i="1"/>
  <c r="N517" i="1"/>
  <c r="R517" i="1"/>
  <c r="C517" i="1"/>
  <c r="D523" i="1" s="1"/>
  <c r="F517" i="1"/>
  <c r="AP517" i="1" s="1"/>
  <c r="AC517" i="1"/>
  <c r="I525" i="1" l="1"/>
  <c r="S518" i="1"/>
  <c r="P523" i="1"/>
  <c r="AZ524" i="1"/>
  <c r="H523" i="1"/>
  <c r="G518" i="1"/>
  <c r="O518" i="1"/>
  <c r="AX522" i="1"/>
  <c r="AO517" i="1"/>
  <c r="AQ517" i="1" s="1"/>
  <c r="L516" i="1"/>
  <c r="N516" i="1"/>
  <c r="R516" i="1"/>
  <c r="C516" i="1"/>
  <c r="D522" i="1" s="1"/>
  <c r="F516" i="1"/>
  <c r="AP516" i="1" s="1"/>
  <c r="AC516" i="1"/>
  <c r="I524" i="1" l="1"/>
  <c r="S517" i="1"/>
  <c r="P522" i="1"/>
  <c r="AZ523" i="1"/>
  <c r="H522" i="1"/>
  <c r="O517" i="1"/>
  <c r="G517" i="1"/>
  <c r="AX521" i="1"/>
  <c r="AO516" i="1"/>
  <c r="AQ516" i="1" s="1"/>
  <c r="L515" i="1"/>
  <c r="N515" i="1"/>
  <c r="R515" i="1"/>
  <c r="C515" i="1"/>
  <c r="D521" i="1" s="1"/>
  <c r="F515" i="1"/>
  <c r="AP515" i="1" s="1"/>
  <c r="AC515" i="1"/>
  <c r="I523" i="1" l="1"/>
  <c r="S516" i="1"/>
  <c r="P521" i="1"/>
  <c r="AZ522" i="1"/>
  <c r="H521" i="1"/>
  <c r="O516" i="1"/>
  <c r="G516" i="1"/>
  <c r="AX520" i="1"/>
  <c r="AO515" i="1"/>
  <c r="AQ515" i="1" s="1"/>
  <c r="AO514" i="1"/>
  <c r="L514" i="1"/>
  <c r="N514" i="1"/>
  <c r="R514" i="1"/>
  <c r="C514" i="1"/>
  <c r="D520" i="1" s="1"/>
  <c r="F514" i="1"/>
  <c r="AP514" i="1" s="1"/>
  <c r="AC514" i="1"/>
  <c r="I522" i="1" l="1"/>
  <c r="S515" i="1"/>
  <c r="P520" i="1"/>
  <c r="AQ514" i="1"/>
  <c r="AZ521" i="1"/>
  <c r="H520" i="1"/>
  <c r="G515" i="1"/>
  <c r="O515" i="1"/>
  <c r="AX519" i="1"/>
  <c r="R513" i="1"/>
  <c r="L513" i="1"/>
  <c r="N513" i="1"/>
  <c r="C513" i="1"/>
  <c r="D519" i="1" s="1"/>
  <c r="F513" i="1"/>
  <c r="AP513" i="1" s="1"/>
  <c r="AC513" i="1"/>
  <c r="I521" i="1" l="1"/>
  <c r="S514" i="1"/>
  <c r="P519" i="1"/>
  <c r="H519" i="1"/>
  <c r="AZ520" i="1"/>
  <c r="O514" i="1"/>
  <c r="G514" i="1"/>
  <c r="AX518" i="1"/>
  <c r="AO513" i="1"/>
  <c r="AQ513" i="1" s="1"/>
  <c r="AO512" i="1"/>
  <c r="L512" i="1"/>
  <c r="N512" i="1"/>
  <c r="R512" i="1"/>
  <c r="C512" i="1"/>
  <c r="D518" i="1" s="1"/>
  <c r="F512" i="1"/>
  <c r="AP512" i="1" s="1"/>
  <c r="AC512" i="1"/>
  <c r="I520" i="1" l="1"/>
  <c r="S513" i="1"/>
  <c r="P518" i="1"/>
  <c r="AQ512" i="1"/>
  <c r="AZ519" i="1"/>
  <c r="H518" i="1"/>
  <c r="O513" i="1"/>
  <c r="G513" i="1"/>
  <c r="C511" i="1"/>
  <c r="D517" i="1" s="1"/>
  <c r="AX517" i="1"/>
  <c r="L511" i="1"/>
  <c r="N511" i="1"/>
  <c r="R511" i="1"/>
  <c r="F511" i="1"/>
  <c r="AP511" i="1" s="1"/>
  <c r="AC511" i="1"/>
  <c r="I519" i="1" l="1"/>
  <c r="S512" i="1"/>
  <c r="P517" i="1"/>
  <c r="AZ518" i="1"/>
  <c r="H517" i="1"/>
  <c r="O512" i="1"/>
  <c r="G512" i="1"/>
  <c r="AX516" i="1"/>
  <c r="AO511" i="1"/>
  <c r="AQ511" i="1" s="1"/>
  <c r="L510" i="1"/>
  <c r="N510" i="1"/>
  <c r="R510" i="1"/>
  <c r="C510" i="1"/>
  <c r="D516" i="1" s="1"/>
  <c r="F510" i="1"/>
  <c r="AP510" i="1" s="1"/>
  <c r="AC510" i="1"/>
  <c r="I518" i="1" l="1"/>
  <c r="S511" i="1"/>
  <c r="P516" i="1"/>
  <c r="AZ517" i="1"/>
  <c r="H516" i="1"/>
  <c r="G511" i="1"/>
  <c r="O511" i="1"/>
  <c r="AX515" i="1"/>
  <c r="AO510" i="1"/>
  <c r="AQ510" i="1" s="1"/>
  <c r="L509" i="1"/>
  <c r="N509" i="1"/>
  <c r="R509" i="1"/>
  <c r="C509" i="1"/>
  <c r="D515" i="1" s="1"/>
  <c r="F509" i="1"/>
  <c r="AP509" i="1" s="1"/>
  <c r="AC509" i="1"/>
  <c r="I517" i="1" l="1"/>
  <c r="S510" i="1"/>
  <c r="P515" i="1"/>
  <c r="AZ516" i="1"/>
  <c r="H515" i="1"/>
  <c r="O510" i="1"/>
  <c r="G510" i="1"/>
  <c r="AX514" i="1"/>
  <c r="AO509" i="1"/>
  <c r="AQ509" i="1" s="1"/>
  <c r="L508" i="1"/>
  <c r="N508" i="1"/>
  <c r="R508" i="1"/>
  <c r="C508" i="1"/>
  <c r="D514" i="1" s="1"/>
  <c r="F508" i="1"/>
  <c r="AP508" i="1" s="1"/>
  <c r="AC508" i="1"/>
  <c r="I516" i="1" l="1"/>
  <c r="S509" i="1"/>
  <c r="P514" i="1"/>
  <c r="AZ515" i="1"/>
  <c r="H514" i="1"/>
  <c r="O509" i="1"/>
  <c r="G509" i="1"/>
  <c r="AX513" i="1"/>
  <c r="AO508" i="1"/>
  <c r="AQ508" i="1" s="1"/>
  <c r="L507" i="1"/>
  <c r="N507" i="1"/>
  <c r="R507" i="1"/>
  <c r="C507" i="1"/>
  <c r="D513" i="1" s="1"/>
  <c r="F507" i="1"/>
  <c r="AP507" i="1" s="1"/>
  <c r="AC507" i="1"/>
  <c r="I515" i="1" l="1"/>
  <c r="S508" i="1"/>
  <c r="P513" i="1"/>
  <c r="AZ514" i="1"/>
  <c r="H513" i="1"/>
  <c r="O508" i="1"/>
  <c r="G508" i="1"/>
  <c r="AX512" i="1"/>
  <c r="AO507" i="1"/>
  <c r="AQ507" i="1" s="1"/>
  <c r="L506" i="1"/>
  <c r="N506" i="1"/>
  <c r="R506" i="1"/>
  <c r="C506" i="1"/>
  <c r="D512" i="1" s="1"/>
  <c r="F506" i="1"/>
  <c r="AP506" i="1" s="1"/>
  <c r="AC506" i="1"/>
  <c r="I514" i="1" l="1"/>
  <c r="S507" i="1"/>
  <c r="P512" i="1"/>
  <c r="AZ513" i="1"/>
  <c r="H512" i="1"/>
  <c r="O507" i="1"/>
  <c r="G507" i="1"/>
  <c r="AX511" i="1"/>
  <c r="AO506" i="1"/>
  <c r="AQ506" i="1" s="1"/>
  <c r="L505" i="1"/>
  <c r="N505" i="1"/>
  <c r="R505" i="1"/>
  <c r="C505" i="1"/>
  <c r="D511" i="1" s="1"/>
  <c r="F505" i="1"/>
  <c r="AP505" i="1" s="1"/>
  <c r="AC505" i="1"/>
  <c r="I513" i="1" l="1"/>
  <c r="S506" i="1"/>
  <c r="P511" i="1"/>
  <c r="AZ512" i="1"/>
  <c r="H511" i="1"/>
  <c r="O506" i="1"/>
  <c r="G506" i="1"/>
  <c r="AX510" i="1"/>
  <c r="AO505" i="1"/>
  <c r="AQ505" i="1" s="1"/>
  <c r="L504" i="1"/>
  <c r="N504" i="1"/>
  <c r="R504" i="1"/>
  <c r="C504" i="1"/>
  <c r="D510" i="1" s="1"/>
  <c r="F504" i="1"/>
  <c r="AP504" i="1" s="1"/>
  <c r="C503" i="1"/>
  <c r="AC504" i="1"/>
  <c r="I512" i="1" l="1"/>
  <c r="S505" i="1"/>
  <c r="P510" i="1"/>
  <c r="AZ511" i="1"/>
  <c r="H510" i="1"/>
  <c r="D509" i="1"/>
  <c r="O505" i="1"/>
  <c r="G505" i="1"/>
  <c r="AX509" i="1"/>
  <c r="AO504" i="1"/>
  <c r="AQ504" i="1" s="1"/>
  <c r="L503" i="1"/>
  <c r="N503" i="1"/>
  <c r="R503" i="1"/>
  <c r="F503" i="1"/>
  <c r="AP503" i="1" s="1"/>
  <c r="AC503" i="1"/>
  <c r="I511" i="1" l="1"/>
  <c r="S504" i="1"/>
  <c r="P509" i="1"/>
  <c r="AZ510" i="1"/>
  <c r="H509" i="1"/>
  <c r="I510" i="1" s="1"/>
  <c r="O504" i="1"/>
  <c r="G504" i="1"/>
  <c r="AX508" i="1"/>
  <c r="AO503" i="1"/>
  <c r="AQ503" i="1" s="1"/>
  <c r="L502" i="1"/>
  <c r="N502" i="1"/>
  <c r="R502" i="1"/>
  <c r="S503" i="1" s="1"/>
  <c r="C502" i="1"/>
  <c r="D508" i="1" s="1"/>
  <c r="F502" i="1"/>
  <c r="AP502" i="1" s="1"/>
  <c r="AC502" i="1"/>
  <c r="P508" i="1" l="1"/>
  <c r="AZ509" i="1"/>
  <c r="H508" i="1"/>
  <c r="O503" i="1"/>
  <c r="G503" i="1"/>
  <c r="AX507" i="1"/>
  <c r="AO502" i="1"/>
  <c r="AQ502" i="1" s="1"/>
  <c r="L501" i="1"/>
  <c r="N501" i="1"/>
  <c r="R501" i="1"/>
  <c r="C501" i="1"/>
  <c r="D507" i="1" s="1"/>
  <c r="F501" i="1"/>
  <c r="AP501" i="1" s="1"/>
  <c r="AC501" i="1"/>
  <c r="S502" i="1" l="1"/>
  <c r="P507" i="1"/>
  <c r="AZ508" i="1"/>
  <c r="I509" i="1"/>
  <c r="H507" i="1"/>
  <c r="I508" i="1" s="1"/>
  <c r="O502" i="1"/>
  <c r="G502" i="1"/>
  <c r="AO501" i="1"/>
  <c r="AQ501" i="1" s="1"/>
  <c r="AX506" i="1"/>
  <c r="L500" i="1"/>
  <c r="N500" i="1"/>
  <c r="R500" i="1"/>
  <c r="C500" i="1"/>
  <c r="D506" i="1" s="1"/>
  <c r="F500" i="1"/>
  <c r="AP500" i="1" s="1"/>
  <c r="AC500" i="1"/>
  <c r="S501" i="1" l="1"/>
  <c r="P506" i="1"/>
  <c r="AZ507" i="1"/>
  <c r="H506" i="1"/>
  <c r="I507" i="1" s="1"/>
  <c r="O501" i="1"/>
  <c r="G501" i="1"/>
  <c r="AX505" i="1"/>
  <c r="AO500" i="1"/>
  <c r="AQ500" i="1" s="1"/>
  <c r="L499" i="1"/>
  <c r="N499" i="1"/>
  <c r="R499" i="1"/>
  <c r="C499" i="1"/>
  <c r="D505" i="1" s="1"/>
  <c r="F499" i="1"/>
  <c r="AP499" i="1" s="1"/>
  <c r="AC499" i="1"/>
  <c r="S500" i="1" l="1"/>
  <c r="P505" i="1"/>
  <c r="AZ506" i="1"/>
  <c r="H505" i="1"/>
  <c r="I506" i="1" s="1"/>
  <c r="G500" i="1"/>
  <c r="O500" i="1"/>
  <c r="AX504" i="1"/>
  <c r="AO499" i="1"/>
  <c r="AQ499" i="1" s="1"/>
  <c r="L498" i="1"/>
  <c r="N498" i="1"/>
  <c r="R498" i="1"/>
  <c r="S499" i="1" s="1"/>
  <c r="C498" i="1"/>
  <c r="D504" i="1" s="1"/>
  <c r="F498" i="1"/>
  <c r="AP498" i="1" s="1"/>
  <c r="AC498" i="1"/>
  <c r="P504" i="1" l="1"/>
  <c r="AZ505" i="1"/>
  <c r="H504" i="1"/>
  <c r="I505" i="1" s="1"/>
  <c r="O499" i="1"/>
  <c r="G499" i="1"/>
  <c r="AX503" i="1"/>
  <c r="AO498" i="1"/>
  <c r="AQ498" i="1" s="1"/>
  <c r="L497" i="1"/>
  <c r="N497" i="1"/>
  <c r="R497" i="1"/>
  <c r="C497" i="1"/>
  <c r="D503" i="1" s="1"/>
  <c r="F497" i="1"/>
  <c r="AP497" i="1" s="1"/>
  <c r="AC497" i="1"/>
  <c r="S498" i="1" l="1"/>
  <c r="P503" i="1"/>
  <c r="AZ504" i="1"/>
  <c r="H503" i="1"/>
  <c r="I504" i="1" s="1"/>
  <c r="G498" i="1"/>
  <c r="O498" i="1"/>
  <c r="AX502" i="1"/>
  <c r="AO497" i="1"/>
  <c r="AQ497" i="1" s="1"/>
  <c r="L496" i="1"/>
  <c r="N496" i="1"/>
  <c r="R496" i="1"/>
  <c r="C496" i="1"/>
  <c r="D502" i="1" s="1"/>
  <c r="F496" i="1"/>
  <c r="AP496" i="1" s="1"/>
  <c r="AC496" i="1"/>
  <c r="S497" i="1" l="1"/>
  <c r="P502" i="1"/>
  <c r="AZ503" i="1"/>
  <c r="H502" i="1"/>
  <c r="I503" i="1" s="1"/>
  <c r="O497" i="1"/>
  <c r="G497" i="1"/>
  <c r="AX501" i="1"/>
  <c r="AO496" i="1"/>
  <c r="AQ496" i="1" s="1"/>
  <c r="L495" i="1"/>
  <c r="N495" i="1"/>
  <c r="R495" i="1"/>
  <c r="C495" i="1"/>
  <c r="D501" i="1" s="1"/>
  <c r="F495" i="1"/>
  <c r="AP495" i="1" s="1"/>
  <c r="AC495" i="1"/>
  <c r="S496" i="1" l="1"/>
  <c r="P501" i="1"/>
  <c r="AZ502" i="1"/>
  <c r="H501" i="1"/>
  <c r="I502" i="1" s="1"/>
  <c r="O496" i="1"/>
  <c r="G496" i="1"/>
  <c r="AO495" i="1"/>
  <c r="AQ495" i="1" s="1"/>
  <c r="AX500" i="1"/>
  <c r="L494" i="1"/>
  <c r="N494" i="1"/>
  <c r="R494" i="1"/>
  <c r="C494" i="1"/>
  <c r="D500" i="1" s="1"/>
  <c r="F494" i="1"/>
  <c r="AP494" i="1" s="1"/>
  <c r="AC494" i="1"/>
  <c r="S495" i="1" l="1"/>
  <c r="P500" i="1"/>
  <c r="AZ501" i="1"/>
  <c r="H500" i="1"/>
  <c r="I501" i="1" s="1"/>
  <c r="G495" i="1"/>
  <c r="O495" i="1"/>
  <c r="AX499" i="1"/>
  <c r="AO494" i="1"/>
  <c r="AQ494" i="1" s="1"/>
  <c r="L493" i="1"/>
  <c r="N493" i="1"/>
  <c r="R493" i="1"/>
  <c r="C493" i="1"/>
  <c r="D499" i="1" s="1"/>
  <c r="F493" i="1"/>
  <c r="AP493" i="1" s="1"/>
  <c r="AC493" i="1"/>
  <c r="S494" i="1" l="1"/>
  <c r="P499" i="1"/>
  <c r="AZ500" i="1"/>
  <c r="H499" i="1"/>
  <c r="I500" i="1" s="1"/>
  <c r="G494" i="1"/>
  <c r="O494" i="1"/>
  <c r="AO493" i="1"/>
  <c r="AQ493" i="1" s="1"/>
  <c r="AX498" i="1"/>
  <c r="L492" i="1"/>
  <c r="N492" i="1"/>
  <c r="R492" i="1"/>
  <c r="C492" i="1"/>
  <c r="D498" i="1" s="1"/>
  <c r="F492" i="1"/>
  <c r="AP492" i="1" s="1"/>
  <c r="AC492" i="1"/>
  <c r="S493" i="1" l="1"/>
  <c r="P498" i="1"/>
  <c r="AZ499" i="1"/>
  <c r="H498" i="1"/>
  <c r="I499" i="1" s="1"/>
  <c r="O493" i="1"/>
  <c r="G493" i="1"/>
  <c r="AX497" i="1"/>
  <c r="AO492" i="1"/>
  <c r="AQ492" i="1" s="1"/>
  <c r="L491" i="1"/>
  <c r="N491" i="1"/>
  <c r="R491" i="1"/>
  <c r="C491" i="1"/>
  <c r="D497" i="1" s="1"/>
  <c r="F491" i="1"/>
  <c r="AP491" i="1" s="1"/>
  <c r="C490" i="1"/>
  <c r="AC491" i="1"/>
  <c r="S492" i="1" l="1"/>
  <c r="P497" i="1"/>
  <c r="AZ498" i="1"/>
  <c r="H497" i="1"/>
  <c r="I498" i="1" s="1"/>
  <c r="D496" i="1"/>
  <c r="O492" i="1"/>
  <c r="G492" i="1"/>
  <c r="AX496" i="1"/>
  <c r="AO491" i="1"/>
  <c r="AQ491" i="1" s="1"/>
  <c r="L490" i="1"/>
  <c r="N490" i="1"/>
  <c r="R490" i="1"/>
  <c r="F490" i="1"/>
  <c r="AP490" i="1" s="1"/>
  <c r="AC490" i="1"/>
  <c r="S491" i="1" l="1"/>
  <c r="P496" i="1"/>
  <c r="AZ497" i="1"/>
  <c r="H496" i="1"/>
  <c r="I497" i="1" s="1"/>
  <c r="G491" i="1"/>
  <c r="O491" i="1"/>
  <c r="AX495" i="1"/>
  <c r="L489" i="1"/>
  <c r="N489" i="1"/>
  <c r="R489" i="1"/>
  <c r="C489" i="1"/>
  <c r="D495" i="1" s="1"/>
  <c r="F489" i="1"/>
  <c r="AP489" i="1" s="1"/>
  <c r="S490" i="1" l="1"/>
  <c r="P495" i="1"/>
  <c r="AZ496" i="1"/>
  <c r="H495" i="1"/>
  <c r="I496" i="1" s="1"/>
  <c r="O490" i="1"/>
  <c r="G490" i="1"/>
  <c r="AO490" i="1"/>
  <c r="AQ490" i="1" s="1"/>
  <c r="AX494" i="1"/>
  <c r="AO489" i="1"/>
  <c r="AQ489" i="1" s="1"/>
  <c r="L488" i="1"/>
  <c r="N488" i="1"/>
  <c r="R488" i="1"/>
  <c r="C488" i="1"/>
  <c r="D494" i="1" s="1"/>
  <c r="F488" i="1"/>
  <c r="AP488" i="1" s="1"/>
  <c r="AC488" i="1"/>
  <c r="S489" i="1" l="1"/>
  <c r="P494" i="1"/>
  <c r="AZ495" i="1"/>
  <c r="H494" i="1"/>
  <c r="I495" i="1" s="1"/>
  <c r="O489" i="1"/>
  <c r="G489" i="1"/>
  <c r="AX493" i="1"/>
  <c r="AO488" i="1"/>
  <c r="AQ488" i="1" s="1"/>
  <c r="AO487" i="1"/>
  <c r="L486" i="1"/>
  <c r="L487" i="1"/>
  <c r="N487" i="1"/>
  <c r="R487" i="1"/>
  <c r="C487" i="1"/>
  <c r="D493" i="1" s="1"/>
  <c r="F487" i="1"/>
  <c r="AP487" i="1" s="1"/>
  <c r="C486" i="1"/>
  <c r="AC487" i="1"/>
  <c r="S488" i="1" l="1"/>
  <c r="P493" i="1"/>
  <c r="AQ487" i="1"/>
  <c r="H493" i="1"/>
  <c r="I494" i="1" s="1"/>
  <c r="AZ494" i="1"/>
  <c r="D492" i="1"/>
  <c r="O488" i="1"/>
  <c r="G488" i="1"/>
  <c r="AX492" i="1"/>
  <c r="N486" i="1"/>
  <c r="R486" i="1"/>
  <c r="F486" i="1"/>
  <c r="AP486" i="1" s="1"/>
  <c r="AC486" i="1"/>
  <c r="S487" i="1" l="1"/>
  <c r="P492" i="1"/>
  <c r="AZ493" i="1"/>
  <c r="H492" i="1"/>
  <c r="I493" i="1" s="1"/>
  <c r="G487" i="1"/>
  <c r="O487" i="1"/>
  <c r="AX491" i="1"/>
  <c r="AO486" i="1"/>
  <c r="AQ486" i="1" s="1"/>
  <c r="AO485" i="1"/>
  <c r="L485" i="1"/>
  <c r="N485" i="1"/>
  <c r="R485" i="1"/>
  <c r="C485" i="1"/>
  <c r="D491" i="1" s="1"/>
  <c r="F485" i="1"/>
  <c r="AP485" i="1" s="1"/>
  <c r="AC485" i="1"/>
  <c r="S486" i="1" l="1"/>
  <c r="P491" i="1"/>
  <c r="AQ485" i="1"/>
  <c r="AZ492" i="1"/>
  <c r="H491" i="1"/>
  <c r="I492" i="1" s="1"/>
  <c r="G486" i="1"/>
  <c r="O486" i="1"/>
  <c r="AX490" i="1"/>
  <c r="L484" i="1"/>
  <c r="N484" i="1"/>
  <c r="R484" i="1"/>
  <c r="C484" i="1"/>
  <c r="D490" i="1" s="1"/>
  <c r="F484" i="1"/>
  <c r="AP484" i="1" s="1"/>
  <c r="AC484" i="1"/>
  <c r="S485" i="1" l="1"/>
  <c r="P490" i="1"/>
  <c r="AZ491" i="1"/>
  <c r="H490" i="1"/>
  <c r="I491" i="1" s="1"/>
  <c r="O485" i="1"/>
  <c r="G485" i="1"/>
  <c r="AX489" i="1"/>
  <c r="AO484" i="1"/>
  <c r="AQ484" i="1" s="1"/>
  <c r="L483" i="1"/>
  <c r="N483" i="1"/>
  <c r="R483" i="1"/>
  <c r="C483" i="1"/>
  <c r="D489" i="1" s="1"/>
  <c r="F483" i="1"/>
  <c r="AP483" i="1" s="1"/>
  <c r="AC483" i="1"/>
  <c r="S484" i="1" l="1"/>
  <c r="P489" i="1"/>
  <c r="AZ490" i="1"/>
  <c r="H489" i="1"/>
  <c r="I490" i="1" s="1"/>
  <c r="O484" i="1"/>
  <c r="G484" i="1"/>
  <c r="AX488" i="1"/>
  <c r="AO483" i="1"/>
  <c r="AQ483" i="1" s="1"/>
  <c r="L482" i="1"/>
  <c r="N482" i="1"/>
  <c r="R482" i="1"/>
  <c r="C482" i="1"/>
  <c r="D488" i="1" s="1"/>
  <c r="F482" i="1"/>
  <c r="AP482" i="1" s="1"/>
  <c r="C476" i="1"/>
  <c r="C471" i="1"/>
  <c r="C472" i="1"/>
  <c r="C473" i="1"/>
  <c r="C474" i="1"/>
  <c r="C475" i="1"/>
  <c r="C477" i="1"/>
  <c r="C478" i="1"/>
  <c r="C479" i="1"/>
  <c r="C480" i="1"/>
  <c r="C481" i="1"/>
  <c r="AC482" i="1"/>
  <c r="S483" i="1" l="1"/>
  <c r="D487" i="1"/>
  <c r="P488" i="1"/>
  <c r="H488" i="1"/>
  <c r="I489" i="1" s="1"/>
  <c r="O483" i="1"/>
  <c r="G483" i="1"/>
  <c r="D486" i="1"/>
  <c r="D485" i="1"/>
  <c r="D484" i="1"/>
  <c r="D483" i="1"/>
  <c r="D482" i="1"/>
  <c r="AX487" i="1"/>
  <c r="AO482" i="1"/>
  <c r="AQ482" i="1" s="1"/>
  <c r="L481" i="1"/>
  <c r="N481" i="1"/>
  <c r="R481" i="1"/>
  <c r="F481" i="1"/>
  <c r="AP481" i="1" s="1"/>
  <c r="AC481" i="1"/>
  <c r="S482" i="1" l="1"/>
  <c r="P487" i="1"/>
  <c r="AZ488" i="1"/>
  <c r="H487" i="1"/>
  <c r="I488" i="1" s="1"/>
  <c r="O482" i="1"/>
  <c r="G482" i="1"/>
  <c r="AX486" i="1"/>
  <c r="AO481" i="1"/>
  <c r="AQ481" i="1" s="1"/>
  <c r="L480" i="1"/>
  <c r="N480" i="1"/>
  <c r="R480" i="1"/>
  <c r="F480" i="1"/>
  <c r="AP480" i="1" s="1"/>
  <c r="AC480" i="1"/>
  <c r="S481" i="1" l="1"/>
  <c r="P486" i="1"/>
  <c r="AZ487" i="1"/>
  <c r="H486" i="1"/>
  <c r="I487" i="1" s="1"/>
  <c r="G481" i="1"/>
  <c r="O481" i="1"/>
  <c r="AX485" i="1"/>
  <c r="AO480" i="1"/>
  <c r="AQ480" i="1" s="1"/>
  <c r="L479" i="1"/>
  <c r="N479" i="1"/>
  <c r="R479" i="1"/>
  <c r="F479" i="1"/>
  <c r="AP479" i="1" s="1"/>
  <c r="AC479" i="1"/>
  <c r="S480" i="1" l="1"/>
  <c r="P485" i="1"/>
  <c r="AZ486" i="1"/>
  <c r="H485" i="1"/>
  <c r="I486" i="1" s="1"/>
  <c r="O480" i="1"/>
  <c r="G480" i="1"/>
  <c r="AX484" i="1"/>
  <c r="AO479" i="1"/>
  <c r="AQ479" i="1" s="1"/>
  <c r="L478" i="1"/>
  <c r="N478" i="1"/>
  <c r="R478" i="1"/>
  <c r="F478" i="1"/>
  <c r="AP478" i="1" s="1"/>
  <c r="AC478" i="1"/>
  <c r="S479" i="1" l="1"/>
  <c r="P484" i="1"/>
  <c r="AZ485" i="1"/>
  <c r="H484" i="1"/>
  <c r="I485" i="1" s="1"/>
  <c r="O479" i="1"/>
  <c r="G479" i="1"/>
  <c r="AX483" i="1"/>
  <c r="AO478" i="1"/>
  <c r="AQ478" i="1" s="1"/>
  <c r="L477" i="1"/>
  <c r="N477" i="1"/>
  <c r="R477" i="1"/>
  <c r="F477" i="1"/>
  <c r="AP477" i="1" s="1"/>
  <c r="AC477" i="1"/>
  <c r="S478" i="1" l="1"/>
  <c r="P483" i="1"/>
  <c r="H483" i="1"/>
  <c r="I484" i="1" s="1"/>
  <c r="AZ484" i="1"/>
  <c r="O478" i="1"/>
  <c r="G478" i="1"/>
  <c r="AX482" i="1"/>
  <c r="AO477" i="1"/>
  <c r="AQ477" i="1" s="1"/>
  <c r="L476" i="1"/>
  <c r="N476" i="1"/>
  <c r="R476" i="1"/>
  <c r="F476" i="1"/>
  <c r="AP476" i="1" s="1"/>
  <c r="AC476" i="1"/>
  <c r="S477" i="1" l="1"/>
  <c r="P482" i="1"/>
  <c r="AZ483" i="1"/>
  <c r="H482" i="1"/>
  <c r="I483" i="1" s="1"/>
  <c r="G477" i="1"/>
  <c r="O477" i="1"/>
  <c r="AX481" i="1"/>
  <c r="AO476" i="1"/>
  <c r="AQ476" i="1" s="1"/>
  <c r="L475" i="1"/>
  <c r="N475" i="1"/>
  <c r="R475" i="1"/>
  <c r="D481" i="1"/>
  <c r="F475" i="1"/>
  <c r="AP475" i="1" s="1"/>
  <c r="AC475" i="1"/>
  <c r="S476" i="1" l="1"/>
  <c r="P481" i="1"/>
  <c r="AZ482" i="1"/>
  <c r="H481" i="1"/>
  <c r="I482" i="1" s="1"/>
  <c r="O476" i="1"/>
  <c r="G476" i="1"/>
  <c r="AX480" i="1"/>
  <c r="AO475" i="1"/>
  <c r="AQ475" i="1" s="1"/>
  <c r="L474" i="1"/>
  <c r="N474" i="1"/>
  <c r="R474" i="1"/>
  <c r="D480" i="1"/>
  <c r="F474" i="1"/>
  <c r="AP474" i="1" s="1"/>
  <c r="AC474" i="1"/>
  <c r="S475" i="1" l="1"/>
  <c r="P480" i="1"/>
  <c r="AZ481" i="1"/>
  <c r="H480" i="1"/>
  <c r="I481" i="1" s="1"/>
  <c r="G475" i="1"/>
  <c r="O475" i="1"/>
  <c r="AX479" i="1"/>
  <c r="AO474" i="1"/>
  <c r="AQ474" i="1" s="1"/>
  <c r="L473" i="1"/>
  <c r="N473" i="1"/>
  <c r="R473" i="1"/>
  <c r="D479" i="1"/>
  <c r="F473" i="1"/>
  <c r="AP473" i="1" s="1"/>
  <c r="AC473" i="1"/>
  <c r="S474" i="1" l="1"/>
  <c r="P479" i="1"/>
  <c r="AZ480" i="1"/>
  <c r="H479" i="1"/>
  <c r="I480" i="1" s="1"/>
  <c r="O474" i="1"/>
  <c r="G474" i="1"/>
  <c r="AX478" i="1"/>
  <c r="AO473" i="1"/>
  <c r="AQ473" i="1" s="1"/>
  <c r="L472" i="1"/>
  <c r="N472" i="1"/>
  <c r="R472" i="1"/>
  <c r="D478" i="1"/>
  <c r="F472" i="1"/>
  <c r="AP472" i="1" s="1"/>
  <c r="AC472" i="1"/>
  <c r="S473" i="1" l="1"/>
  <c r="P478" i="1"/>
  <c r="AZ479" i="1"/>
  <c r="H478" i="1"/>
  <c r="I479" i="1" s="1"/>
  <c r="O473" i="1"/>
  <c r="G473" i="1"/>
  <c r="AX477" i="1"/>
  <c r="AO472" i="1"/>
  <c r="AQ472" i="1" s="1"/>
  <c r="L471" i="1"/>
  <c r="N471" i="1"/>
  <c r="R471" i="1"/>
  <c r="F471" i="1"/>
  <c r="AP471" i="1" s="1"/>
  <c r="AC471" i="1"/>
  <c r="D477" i="1"/>
  <c r="S472" i="1" l="1"/>
  <c r="P477" i="1"/>
  <c r="H477" i="1"/>
  <c r="I478" i="1" s="1"/>
  <c r="AZ478" i="1"/>
  <c r="G472" i="1"/>
  <c r="O472" i="1"/>
  <c r="AX476" i="1"/>
  <c r="AO471" i="1"/>
  <c r="AQ471" i="1" s="1"/>
  <c r="L470" i="1"/>
  <c r="N470" i="1"/>
  <c r="R470" i="1"/>
  <c r="C470" i="1"/>
  <c r="D476" i="1" s="1"/>
  <c r="F470" i="1"/>
  <c r="AP470" i="1" s="1"/>
  <c r="AC470" i="1"/>
  <c r="S471" i="1" l="1"/>
  <c r="P476" i="1"/>
  <c r="AZ477" i="1"/>
  <c r="H476" i="1"/>
  <c r="I477" i="1" s="1"/>
  <c r="G471" i="1"/>
  <c r="O471" i="1"/>
  <c r="L469" i="1"/>
  <c r="N469" i="1"/>
  <c r="R469" i="1"/>
  <c r="AX475" i="1"/>
  <c r="AO470" i="1"/>
  <c r="AQ470" i="1" s="1"/>
  <c r="C469" i="1"/>
  <c r="D475" i="1" s="1"/>
  <c r="F469" i="1"/>
  <c r="AP469" i="1" s="1"/>
  <c r="C468" i="1"/>
  <c r="AC469" i="1"/>
  <c r="S470" i="1" l="1"/>
  <c r="P475" i="1"/>
  <c r="AZ476" i="1"/>
  <c r="H475" i="1"/>
  <c r="I476" i="1" s="1"/>
  <c r="D474" i="1"/>
  <c r="O470" i="1"/>
  <c r="G470" i="1"/>
  <c r="AX474" i="1"/>
  <c r="AO469" i="1"/>
  <c r="AQ469" i="1" s="1"/>
  <c r="L468" i="1"/>
  <c r="N468" i="1"/>
  <c r="R468" i="1"/>
  <c r="F468" i="1"/>
  <c r="AP468" i="1" s="1"/>
  <c r="AC468" i="1"/>
  <c r="S469" i="1" l="1"/>
  <c r="P474" i="1"/>
  <c r="AZ475" i="1"/>
  <c r="H474" i="1"/>
  <c r="I475" i="1" s="1"/>
  <c r="O469" i="1"/>
  <c r="G469" i="1"/>
  <c r="AX473" i="1"/>
  <c r="AO468" i="1"/>
  <c r="AQ468" i="1" s="1"/>
  <c r="L467" i="1"/>
  <c r="N467" i="1"/>
  <c r="R467" i="1"/>
  <c r="C467" i="1"/>
  <c r="D473" i="1" s="1"/>
  <c r="F467" i="1"/>
  <c r="AP467" i="1" s="1"/>
  <c r="AC467" i="1"/>
  <c r="S468" i="1" l="1"/>
  <c r="P473" i="1"/>
  <c r="AZ474" i="1"/>
  <c r="H473" i="1"/>
  <c r="I474" i="1" s="1"/>
  <c r="O468" i="1"/>
  <c r="G468" i="1"/>
  <c r="AX472" i="1"/>
  <c r="AO467" i="1"/>
  <c r="AQ467" i="1" s="1"/>
  <c r="L466" i="1"/>
  <c r="N466" i="1"/>
  <c r="R466" i="1"/>
  <c r="C466" i="1"/>
  <c r="D472" i="1" s="1"/>
  <c r="F466" i="1"/>
  <c r="AP466" i="1" s="1"/>
  <c r="AC466" i="1"/>
  <c r="AO466" i="1"/>
  <c r="L465" i="1"/>
  <c r="N465" i="1"/>
  <c r="R465" i="1"/>
  <c r="C465" i="1"/>
  <c r="F465" i="1"/>
  <c r="AP465" i="1" s="1"/>
  <c r="AC465" i="1"/>
  <c r="S466" i="1" l="1"/>
  <c r="S467" i="1"/>
  <c r="P472" i="1"/>
  <c r="AQ466" i="1"/>
  <c r="AZ473" i="1"/>
  <c r="H472" i="1"/>
  <c r="I473" i="1" s="1"/>
  <c r="D471" i="1"/>
  <c r="P471" i="1"/>
  <c r="AX471" i="1"/>
  <c r="O467" i="1"/>
  <c r="G466" i="1"/>
  <c r="H471" i="1"/>
  <c r="G467" i="1"/>
  <c r="O466" i="1"/>
  <c r="AX470" i="1"/>
  <c r="AO465" i="1"/>
  <c r="AQ465" i="1" s="1"/>
  <c r="L464" i="1"/>
  <c r="N464" i="1"/>
  <c r="R464" i="1"/>
  <c r="C464" i="1"/>
  <c r="D470" i="1" s="1"/>
  <c r="F464" i="1"/>
  <c r="AP464" i="1" s="1"/>
  <c r="AC464" i="1"/>
  <c r="S465" i="1" l="1"/>
  <c r="I472" i="1"/>
  <c r="AZ472" i="1"/>
  <c r="P470" i="1"/>
  <c r="H470" i="1"/>
  <c r="I471" i="1" s="1"/>
  <c r="AZ471" i="1"/>
  <c r="O465" i="1"/>
  <c r="G465" i="1"/>
  <c r="AX469" i="1"/>
  <c r="AO464" i="1"/>
  <c r="AQ464" i="1" s="1"/>
  <c r="L463" i="1"/>
  <c r="N463" i="1"/>
  <c r="R463" i="1"/>
  <c r="C463" i="1"/>
  <c r="D469" i="1" s="1"/>
  <c r="F463" i="1"/>
  <c r="AP463" i="1" s="1"/>
  <c r="AC463" i="1"/>
  <c r="S464" i="1" l="1"/>
  <c r="AZ470" i="1"/>
  <c r="P469" i="1"/>
  <c r="H469" i="1"/>
  <c r="I470" i="1" s="1"/>
  <c r="G464" i="1"/>
  <c r="O464" i="1"/>
  <c r="AX468" i="1"/>
  <c r="AO463" i="1"/>
  <c r="AQ463" i="1" s="1"/>
  <c r="L462" i="1"/>
  <c r="N462" i="1"/>
  <c r="R462" i="1"/>
  <c r="C462" i="1"/>
  <c r="D468" i="1" s="1"/>
  <c r="F462" i="1"/>
  <c r="AP462" i="1" s="1"/>
  <c r="AC462" i="1"/>
  <c r="S463" i="1" l="1"/>
  <c r="AZ469" i="1"/>
  <c r="P468" i="1"/>
  <c r="H468" i="1"/>
  <c r="I469" i="1" s="1"/>
  <c r="G463" i="1"/>
  <c r="O463" i="1"/>
  <c r="AX467" i="1"/>
  <c r="AO462" i="1"/>
  <c r="AQ462" i="1" s="1"/>
  <c r="L461" i="1"/>
  <c r="N461" i="1"/>
  <c r="R461" i="1"/>
  <c r="C461" i="1"/>
  <c r="D467" i="1" s="1"/>
  <c r="F461" i="1"/>
  <c r="AP461" i="1" s="1"/>
  <c r="AC461" i="1"/>
  <c r="S462" i="1" l="1"/>
  <c r="AZ468" i="1"/>
  <c r="P467" i="1"/>
  <c r="H467" i="1"/>
  <c r="I468" i="1" s="1"/>
  <c r="G462" i="1"/>
  <c r="O462" i="1"/>
  <c r="AX466" i="1"/>
  <c r="AO461" i="1"/>
  <c r="AQ461" i="1" s="1"/>
  <c r="L460" i="1"/>
  <c r="N460" i="1"/>
  <c r="R460" i="1"/>
  <c r="C460" i="1"/>
  <c r="D466" i="1" s="1"/>
  <c r="F460" i="1"/>
  <c r="AP460" i="1" s="1"/>
  <c r="AC460" i="1"/>
  <c r="S461" i="1" l="1"/>
  <c r="AZ467" i="1"/>
  <c r="P466" i="1"/>
  <c r="H466" i="1"/>
  <c r="I467" i="1" s="1"/>
  <c r="G461" i="1"/>
  <c r="O461" i="1"/>
  <c r="AX465" i="1"/>
  <c r="AO460" i="1"/>
  <c r="AQ460" i="1" s="1"/>
  <c r="L459" i="1"/>
  <c r="N459" i="1"/>
  <c r="R459" i="1"/>
  <c r="C459" i="1"/>
  <c r="D465" i="1" s="1"/>
  <c r="F459" i="1"/>
  <c r="AP459" i="1" s="1"/>
  <c r="AC459" i="1"/>
  <c r="S460" i="1" l="1"/>
  <c r="AZ466" i="1"/>
  <c r="P465" i="1"/>
  <c r="H465" i="1"/>
  <c r="I466" i="1" s="1"/>
  <c r="O460" i="1"/>
  <c r="G460" i="1"/>
  <c r="AX464" i="1"/>
  <c r="AO459" i="1"/>
  <c r="AQ459" i="1" s="1"/>
  <c r="L458" i="1"/>
  <c r="N458" i="1"/>
  <c r="R458" i="1"/>
  <c r="C458" i="1"/>
  <c r="D464" i="1" s="1"/>
  <c r="F458" i="1"/>
  <c r="AP458" i="1" s="1"/>
  <c r="AC458" i="1"/>
  <c r="S459" i="1" l="1"/>
  <c r="AZ465" i="1"/>
  <c r="P464" i="1"/>
  <c r="H464" i="1"/>
  <c r="I465" i="1" s="1"/>
  <c r="O459" i="1"/>
  <c r="G459" i="1"/>
  <c r="AX463" i="1"/>
  <c r="AO458" i="1"/>
  <c r="AQ458" i="1" s="1"/>
  <c r="L457" i="1"/>
  <c r="N457" i="1"/>
  <c r="R457" i="1"/>
  <c r="C457" i="1"/>
  <c r="D463" i="1" s="1"/>
  <c r="F457" i="1"/>
  <c r="AP457" i="1" s="1"/>
  <c r="AC457" i="1"/>
  <c r="S458" i="1" l="1"/>
  <c r="AZ464" i="1"/>
  <c r="P463" i="1"/>
  <c r="H463" i="1"/>
  <c r="I464" i="1" s="1"/>
  <c r="O458" i="1"/>
  <c r="G458" i="1"/>
  <c r="AX462" i="1"/>
  <c r="AO457" i="1"/>
  <c r="AQ457" i="1" s="1"/>
  <c r="L456" i="1"/>
  <c r="N456" i="1"/>
  <c r="R456" i="1"/>
  <c r="C456" i="1"/>
  <c r="D462" i="1" s="1"/>
  <c r="F456" i="1"/>
  <c r="AP456" i="1" s="1"/>
  <c r="AC456" i="1"/>
  <c r="S457" i="1" l="1"/>
  <c r="AZ463" i="1"/>
  <c r="P462" i="1"/>
  <c r="H462" i="1"/>
  <c r="I463" i="1" s="1"/>
  <c r="O457" i="1"/>
  <c r="G457" i="1"/>
  <c r="L455" i="1"/>
  <c r="N455" i="1"/>
  <c r="R455" i="1"/>
  <c r="AX461" i="1"/>
  <c r="AO456" i="1"/>
  <c r="AQ456" i="1" s="1"/>
  <c r="C455" i="1"/>
  <c r="D461" i="1" s="1"/>
  <c r="F455" i="1"/>
  <c r="AP455" i="1" s="1"/>
  <c r="AC455" i="1"/>
  <c r="S456" i="1" l="1"/>
  <c r="AZ462" i="1"/>
  <c r="P461" i="1"/>
  <c r="H461" i="1"/>
  <c r="I462" i="1" s="1"/>
  <c r="G456" i="1"/>
  <c r="O456" i="1"/>
  <c r="AO455" i="1"/>
  <c r="AQ455" i="1" s="1"/>
  <c r="AX460" i="1"/>
  <c r="L454" i="1"/>
  <c r="N454" i="1"/>
  <c r="R454" i="1"/>
  <c r="C454" i="1"/>
  <c r="D460" i="1" s="1"/>
  <c r="F454" i="1"/>
  <c r="AP454" i="1" s="1"/>
  <c r="AC454" i="1"/>
  <c r="S455" i="1" l="1"/>
  <c r="AZ461" i="1"/>
  <c r="P460" i="1"/>
  <c r="H460" i="1"/>
  <c r="I461" i="1" s="1"/>
  <c r="O455" i="1"/>
  <c r="G455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AX459" i="1"/>
  <c r="AO454" i="1"/>
  <c r="AQ454" i="1" s="1"/>
  <c r="N453" i="1"/>
  <c r="R453" i="1"/>
  <c r="C453" i="1"/>
  <c r="D459" i="1" s="1"/>
  <c r="F453" i="1"/>
  <c r="AP453" i="1" s="1"/>
  <c r="AC453" i="1"/>
  <c r="S454" i="1" l="1"/>
  <c r="AZ460" i="1"/>
  <c r="G454" i="1"/>
  <c r="H459" i="1"/>
  <c r="I460" i="1" s="1"/>
  <c r="O454" i="1"/>
  <c r="P459" i="1"/>
  <c r="AO453" i="1"/>
  <c r="AQ453" i="1" s="1"/>
  <c r="AX458" i="1"/>
  <c r="N452" i="1"/>
  <c r="R452" i="1"/>
  <c r="C452" i="1"/>
  <c r="D458" i="1" s="1"/>
  <c r="F452" i="1"/>
  <c r="AP452" i="1" s="1"/>
  <c r="AC452" i="1"/>
  <c r="S453" i="1" l="1"/>
  <c r="P458" i="1"/>
  <c r="H458" i="1"/>
  <c r="I459" i="1" s="1"/>
  <c r="AZ459" i="1"/>
  <c r="O453" i="1"/>
  <c r="G453" i="1"/>
  <c r="AX457" i="1"/>
  <c r="AO452" i="1"/>
  <c r="AQ452" i="1" s="1"/>
  <c r="N451" i="1"/>
  <c r="R451" i="1"/>
  <c r="C451" i="1"/>
  <c r="D457" i="1" s="1"/>
  <c r="F451" i="1"/>
  <c r="AP451" i="1" s="1"/>
  <c r="AC451" i="1"/>
  <c r="S452" i="1" l="1"/>
  <c r="AZ458" i="1"/>
  <c r="P457" i="1"/>
  <c r="H457" i="1"/>
  <c r="I458" i="1" s="1"/>
  <c r="O452" i="1"/>
  <c r="G452" i="1"/>
  <c r="AX456" i="1"/>
  <c r="AO451" i="1"/>
  <c r="AQ451" i="1" s="1"/>
  <c r="N450" i="1"/>
  <c r="R450" i="1"/>
  <c r="C450" i="1"/>
  <c r="D456" i="1" s="1"/>
  <c r="F450" i="1"/>
  <c r="AP450" i="1" s="1"/>
  <c r="AC450" i="1"/>
  <c r="S451" i="1" l="1"/>
  <c r="P456" i="1"/>
  <c r="H456" i="1"/>
  <c r="I457" i="1" s="1"/>
  <c r="AZ457" i="1"/>
  <c r="G451" i="1"/>
  <c r="O451" i="1"/>
  <c r="AX455" i="1"/>
  <c r="AO450" i="1"/>
  <c r="AQ450" i="1" s="1"/>
  <c r="N449" i="1"/>
  <c r="R449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D455" i="1" s="1"/>
  <c r="C296" i="1"/>
  <c r="F449" i="1"/>
  <c r="AP449" i="1" s="1"/>
  <c r="AC449" i="1"/>
  <c r="S450" i="1" l="1"/>
  <c r="P455" i="1"/>
  <c r="AZ456" i="1"/>
  <c r="H455" i="1"/>
  <c r="I456" i="1" s="1"/>
  <c r="G450" i="1"/>
  <c r="D454" i="1"/>
  <c r="O450" i="1"/>
  <c r="D453" i="1"/>
  <c r="D452" i="1"/>
  <c r="D451" i="1"/>
  <c r="D450" i="1"/>
  <c r="D449" i="1"/>
  <c r="AX454" i="1"/>
  <c r="AO449" i="1"/>
  <c r="AQ449" i="1" s="1"/>
  <c r="N448" i="1"/>
  <c r="R448" i="1"/>
  <c r="F448" i="1"/>
  <c r="AP448" i="1" s="1"/>
  <c r="AC448" i="1"/>
  <c r="S449" i="1" l="1"/>
  <c r="P454" i="1"/>
  <c r="AZ455" i="1"/>
  <c r="H454" i="1"/>
  <c r="I455" i="1" s="1"/>
  <c r="G449" i="1"/>
  <c r="O449" i="1"/>
  <c r="AX453" i="1"/>
  <c r="AO448" i="1"/>
  <c r="AQ448" i="1" s="1"/>
  <c r="N447" i="1"/>
  <c r="R447" i="1"/>
  <c r="F447" i="1"/>
  <c r="AP447" i="1" s="1"/>
  <c r="AC447" i="1"/>
  <c r="S448" i="1" l="1"/>
  <c r="P453" i="1"/>
  <c r="H453" i="1"/>
  <c r="I454" i="1" s="1"/>
  <c r="AZ454" i="1"/>
  <c r="G448" i="1"/>
  <c r="O448" i="1"/>
  <c r="AX452" i="1"/>
  <c r="AO447" i="1"/>
  <c r="AQ447" i="1" s="1"/>
  <c r="N446" i="1"/>
  <c r="R446" i="1"/>
  <c r="F446" i="1"/>
  <c r="AP446" i="1" s="1"/>
  <c r="AC446" i="1"/>
  <c r="S447" i="1" l="1"/>
  <c r="AZ453" i="1"/>
  <c r="P452" i="1"/>
  <c r="H452" i="1"/>
  <c r="I453" i="1" s="1"/>
  <c r="G447" i="1"/>
  <c r="O447" i="1"/>
  <c r="AX451" i="1"/>
  <c r="AO446" i="1"/>
  <c r="AQ446" i="1" s="1"/>
  <c r="N445" i="1"/>
  <c r="R445" i="1"/>
  <c r="F445" i="1"/>
  <c r="AP445" i="1" s="1"/>
  <c r="AC445" i="1"/>
  <c r="S446" i="1" l="1"/>
  <c r="P451" i="1"/>
  <c r="H451" i="1"/>
  <c r="I452" i="1" s="1"/>
  <c r="AZ452" i="1"/>
  <c r="O446" i="1"/>
  <c r="G446" i="1"/>
  <c r="AX450" i="1"/>
  <c r="AO445" i="1"/>
  <c r="AQ445" i="1" s="1"/>
  <c r="N444" i="1"/>
  <c r="R444" i="1"/>
  <c r="F444" i="1"/>
  <c r="AP444" i="1" s="1"/>
  <c r="AC444" i="1"/>
  <c r="S445" i="1" l="1"/>
  <c r="AZ451" i="1"/>
  <c r="P450" i="1"/>
  <c r="H450" i="1"/>
  <c r="I451" i="1" s="1"/>
  <c r="O445" i="1"/>
  <c r="G445" i="1"/>
  <c r="AX449" i="1"/>
  <c r="AO444" i="1"/>
  <c r="AQ444" i="1" s="1"/>
  <c r="N443" i="1"/>
  <c r="R443" i="1"/>
  <c r="F443" i="1"/>
  <c r="AP443" i="1" s="1"/>
  <c r="AC443" i="1"/>
  <c r="S444" i="1" l="1"/>
  <c r="AZ450" i="1"/>
  <c r="P449" i="1"/>
  <c r="H449" i="1"/>
  <c r="I450" i="1" s="1"/>
  <c r="G444" i="1"/>
  <c r="O444" i="1"/>
  <c r="AX448" i="1"/>
  <c r="AO443" i="1"/>
  <c r="AQ443" i="1" s="1"/>
  <c r="N442" i="1"/>
  <c r="R442" i="1"/>
  <c r="D448" i="1"/>
  <c r="F442" i="1"/>
  <c r="AP442" i="1" s="1"/>
  <c r="AC442" i="1"/>
  <c r="S443" i="1" l="1"/>
  <c r="P448" i="1"/>
  <c r="H448" i="1"/>
  <c r="I449" i="1" s="1"/>
  <c r="AZ449" i="1"/>
  <c r="O443" i="1"/>
  <c r="G443" i="1"/>
  <c r="AX447" i="1"/>
  <c r="N441" i="1"/>
  <c r="R441" i="1"/>
  <c r="AO442" i="1"/>
  <c r="AQ442" i="1" s="1"/>
  <c r="D447" i="1"/>
  <c r="F441" i="1"/>
  <c r="AP441" i="1" s="1"/>
  <c r="AC441" i="1"/>
  <c r="S442" i="1" l="1"/>
  <c r="P447" i="1"/>
  <c r="AZ448" i="1"/>
  <c r="H447" i="1"/>
  <c r="I448" i="1" s="1"/>
  <c r="G442" i="1"/>
  <c r="O442" i="1"/>
  <c r="AX446" i="1"/>
  <c r="AO441" i="1"/>
  <c r="AQ441" i="1" s="1"/>
  <c r="N440" i="1"/>
  <c r="R440" i="1"/>
  <c r="D446" i="1"/>
  <c r="F440" i="1"/>
  <c r="AP440" i="1" s="1"/>
  <c r="AC440" i="1"/>
  <c r="S441" i="1" l="1"/>
  <c r="P446" i="1"/>
  <c r="H446" i="1"/>
  <c r="I447" i="1" s="1"/>
  <c r="AZ447" i="1"/>
  <c r="G441" i="1"/>
  <c r="O441" i="1"/>
  <c r="AO440" i="1"/>
  <c r="AQ440" i="1" s="1"/>
  <c r="AX445" i="1"/>
  <c r="N439" i="1"/>
  <c r="R439" i="1"/>
  <c r="D445" i="1"/>
  <c r="F439" i="1"/>
  <c r="AP439" i="1" s="1"/>
  <c r="AC439" i="1"/>
  <c r="S440" i="1" l="1"/>
  <c r="AZ446" i="1"/>
  <c r="P445" i="1"/>
  <c r="H445" i="1"/>
  <c r="I446" i="1" s="1"/>
  <c r="O440" i="1"/>
  <c r="G440" i="1"/>
  <c r="AO439" i="1"/>
  <c r="AQ439" i="1" s="1"/>
  <c r="AX444" i="1"/>
  <c r="N438" i="1"/>
  <c r="R438" i="1"/>
  <c r="D444" i="1"/>
  <c r="F438" i="1"/>
  <c r="AP438" i="1" s="1"/>
  <c r="AC438" i="1"/>
  <c r="S439" i="1" l="1"/>
  <c r="P444" i="1"/>
  <c r="H444" i="1"/>
  <c r="I445" i="1" s="1"/>
  <c r="AZ445" i="1"/>
  <c r="O439" i="1"/>
  <c r="G439" i="1"/>
  <c r="AX443" i="1"/>
  <c r="AO438" i="1"/>
  <c r="AQ438" i="1" s="1"/>
  <c r="N437" i="1"/>
  <c r="R437" i="1"/>
  <c r="D443" i="1"/>
  <c r="F437" i="1"/>
  <c r="AP437" i="1" s="1"/>
  <c r="AC437" i="1"/>
  <c r="S438" i="1" l="1"/>
  <c r="AZ444" i="1"/>
  <c r="P443" i="1"/>
  <c r="H443" i="1"/>
  <c r="I444" i="1" s="1"/>
  <c r="O438" i="1"/>
  <c r="G438" i="1"/>
  <c r="AX442" i="1"/>
  <c r="AO437" i="1"/>
  <c r="AQ437" i="1" s="1"/>
  <c r="N436" i="1"/>
  <c r="R436" i="1"/>
  <c r="D442" i="1"/>
  <c r="F436" i="1"/>
  <c r="AP436" i="1" s="1"/>
  <c r="AC436" i="1"/>
  <c r="S437" i="1" l="1"/>
  <c r="P442" i="1"/>
  <c r="H442" i="1"/>
  <c r="I443" i="1" s="1"/>
  <c r="AZ443" i="1"/>
  <c r="O437" i="1"/>
  <c r="G437" i="1"/>
  <c r="AC489" i="1"/>
  <c r="AZ442" i="1" l="1"/>
  <c r="AO436" i="1"/>
  <c r="AQ436" i="1" s="1"/>
  <c r="AX441" i="1"/>
  <c r="N435" i="1"/>
  <c r="R435" i="1"/>
  <c r="D441" i="1"/>
  <c r="F435" i="1"/>
  <c r="AP435" i="1" s="1"/>
  <c r="AO435" i="1"/>
  <c r="AO434" i="1"/>
  <c r="N434" i="1"/>
  <c r="R434" i="1"/>
  <c r="F434" i="1"/>
  <c r="AP434" i="1" s="1"/>
  <c r="AC434" i="1"/>
  <c r="S435" i="1" l="1"/>
  <c r="S436" i="1"/>
  <c r="P441" i="1"/>
  <c r="AQ435" i="1"/>
  <c r="AQ434" i="1"/>
  <c r="H441" i="1"/>
  <c r="I442" i="1" s="1"/>
  <c r="P440" i="1"/>
  <c r="G436" i="1"/>
  <c r="D440" i="1"/>
  <c r="AX440" i="1"/>
  <c r="H440" i="1"/>
  <c r="O436" i="1"/>
  <c r="O435" i="1"/>
  <c r="G435" i="1"/>
  <c r="AX439" i="1"/>
  <c r="N433" i="1"/>
  <c r="R433" i="1"/>
  <c r="S434" i="1" s="1"/>
  <c r="D439" i="1"/>
  <c r="F433" i="1"/>
  <c r="AP433" i="1" s="1"/>
  <c r="AC433" i="1"/>
  <c r="I441" i="1" l="1"/>
  <c r="AZ441" i="1"/>
  <c r="P439" i="1"/>
  <c r="H439" i="1"/>
  <c r="I440" i="1" s="1"/>
  <c r="AZ440" i="1"/>
  <c r="G434" i="1"/>
  <c r="O434" i="1"/>
  <c r="AX438" i="1"/>
  <c r="AO433" i="1"/>
  <c r="AQ433" i="1" s="1"/>
  <c r="N432" i="1"/>
  <c r="R432" i="1"/>
  <c r="D438" i="1"/>
  <c r="F432" i="1"/>
  <c r="AP432" i="1" s="1"/>
  <c r="AC432" i="1"/>
  <c r="S433" i="1" l="1"/>
  <c r="AZ439" i="1"/>
  <c r="P438" i="1"/>
  <c r="H438" i="1"/>
  <c r="I439" i="1" s="1"/>
  <c r="G433" i="1"/>
  <c r="O433" i="1"/>
  <c r="AO432" i="1"/>
  <c r="AQ432" i="1" s="1"/>
  <c r="N431" i="1"/>
  <c r="R431" i="1"/>
  <c r="D437" i="1"/>
  <c r="F431" i="1"/>
  <c r="AP431" i="1" s="1"/>
  <c r="AC431" i="1"/>
  <c r="S432" i="1" l="1"/>
  <c r="P437" i="1"/>
  <c r="H437" i="1"/>
  <c r="I438" i="1" s="1"/>
  <c r="AZ438" i="1"/>
  <c r="AX437" i="1"/>
  <c r="G432" i="1"/>
  <c r="O432" i="1"/>
  <c r="AX436" i="1"/>
  <c r="AO431" i="1"/>
  <c r="AQ431" i="1" s="1"/>
  <c r="N430" i="1"/>
  <c r="R430" i="1"/>
  <c r="D436" i="1"/>
  <c r="F430" i="1"/>
  <c r="AP430" i="1" s="1"/>
  <c r="AC430" i="1"/>
  <c r="S431" i="1" l="1"/>
  <c r="P436" i="1"/>
  <c r="AZ437" i="1"/>
  <c r="H436" i="1"/>
  <c r="I437" i="1" s="1"/>
  <c r="O431" i="1"/>
  <c r="G431" i="1"/>
  <c r="AO430" i="1"/>
  <c r="AQ430" i="1" s="1"/>
  <c r="AX435" i="1"/>
  <c r="N429" i="1"/>
  <c r="R429" i="1"/>
  <c r="F429" i="1"/>
  <c r="AP429" i="1" s="1"/>
  <c r="AC429" i="1"/>
  <c r="D435" i="1"/>
  <c r="S430" i="1" l="1"/>
  <c r="P435" i="1"/>
  <c r="AZ436" i="1"/>
  <c r="AZ489" i="1"/>
  <c r="G430" i="1"/>
  <c r="H435" i="1"/>
  <c r="O430" i="1"/>
  <c r="AX434" i="1"/>
  <c r="AO429" i="1"/>
  <c r="AQ429" i="1" s="1"/>
  <c r="N428" i="1"/>
  <c r="R428" i="1"/>
  <c r="D434" i="1"/>
  <c r="F428" i="1"/>
  <c r="AP428" i="1" s="1"/>
  <c r="AC428" i="1"/>
  <c r="AO428" i="1"/>
  <c r="N427" i="1"/>
  <c r="R427" i="1"/>
  <c r="D433" i="1"/>
  <c r="F427" i="1"/>
  <c r="AP427" i="1" s="1"/>
  <c r="AC427" i="1"/>
  <c r="S428" i="1" l="1"/>
  <c r="S429" i="1"/>
  <c r="P434" i="1"/>
  <c r="AQ428" i="1"/>
  <c r="H434" i="1"/>
  <c r="I435" i="1" s="1"/>
  <c r="P433" i="1"/>
  <c r="H433" i="1"/>
  <c r="AX433" i="1"/>
  <c r="I436" i="1"/>
  <c r="G429" i="1"/>
  <c r="G428" i="1"/>
  <c r="O429" i="1"/>
  <c r="O428" i="1"/>
  <c r="AX432" i="1"/>
  <c r="AO427" i="1"/>
  <c r="AQ427" i="1" s="1"/>
  <c r="N426" i="1"/>
  <c r="R426" i="1"/>
  <c r="D432" i="1"/>
  <c r="F426" i="1"/>
  <c r="AP426" i="1" s="1"/>
  <c r="AC426" i="1"/>
  <c r="AO426" i="1"/>
  <c r="N425" i="1"/>
  <c r="R425" i="1"/>
  <c r="F425" i="1"/>
  <c r="AP425" i="1" s="1"/>
  <c r="AC425" i="1"/>
  <c r="S426" i="1" l="1"/>
  <c r="S427" i="1"/>
  <c r="AZ434" i="1"/>
  <c r="P432" i="1"/>
  <c r="AQ426" i="1"/>
  <c r="H432" i="1"/>
  <c r="I433" i="1" s="1"/>
  <c r="I434" i="1"/>
  <c r="AZ433" i="1"/>
  <c r="AX431" i="1"/>
  <c r="D431" i="1"/>
  <c r="P431" i="1"/>
  <c r="G427" i="1"/>
  <c r="H431" i="1"/>
  <c r="O427" i="1"/>
  <c r="G426" i="1"/>
  <c r="O426" i="1"/>
  <c r="AX430" i="1"/>
  <c r="AO425" i="1"/>
  <c r="AQ425" i="1" s="1"/>
  <c r="N424" i="1"/>
  <c r="R424" i="1"/>
  <c r="D430" i="1"/>
  <c r="F424" i="1"/>
  <c r="AP424" i="1" s="1"/>
  <c r="AC424" i="1"/>
  <c r="S425" i="1" l="1"/>
  <c r="AZ432" i="1"/>
  <c r="I432" i="1"/>
  <c r="P430" i="1"/>
  <c r="H430" i="1"/>
  <c r="I431" i="1" s="1"/>
  <c r="AZ431" i="1"/>
  <c r="O425" i="1"/>
  <c r="G425" i="1"/>
  <c r="AX429" i="1"/>
  <c r="AO424" i="1"/>
  <c r="AQ424" i="1" s="1"/>
  <c r="N423" i="1"/>
  <c r="R423" i="1"/>
  <c r="D429" i="1"/>
  <c r="F423" i="1"/>
  <c r="AP423" i="1" s="1"/>
  <c r="AC423" i="1"/>
  <c r="S424" i="1" l="1"/>
  <c r="AZ430" i="1"/>
  <c r="P429" i="1"/>
  <c r="H429" i="1"/>
  <c r="I430" i="1" s="1"/>
  <c r="O424" i="1"/>
  <c r="G424" i="1"/>
  <c r="AX428" i="1"/>
  <c r="AO423" i="1"/>
  <c r="AQ423" i="1" s="1"/>
  <c r="N422" i="1"/>
  <c r="R422" i="1"/>
  <c r="D428" i="1"/>
  <c r="F422" i="1"/>
  <c r="AP422" i="1" s="1"/>
  <c r="AC422" i="1"/>
  <c r="S423" i="1" l="1"/>
  <c r="P428" i="1"/>
  <c r="H428" i="1"/>
  <c r="I429" i="1" s="1"/>
  <c r="AZ429" i="1"/>
  <c r="O423" i="1"/>
  <c r="G423" i="1"/>
  <c r="AX427" i="1"/>
  <c r="AO422" i="1"/>
  <c r="AQ422" i="1" s="1"/>
  <c r="N421" i="1"/>
  <c r="R421" i="1"/>
  <c r="D427" i="1"/>
  <c r="F421" i="1"/>
  <c r="AP421" i="1" s="1"/>
  <c r="AC421" i="1"/>
  <c r="S422" i="1" l="1"/>
  <c r="AZ428" i="1"/>
  <c r="P427" i="1"/>
  <c r="H427" i="1"/>
  <c r="I428" i="1" s="1"/>
  <c r="O422" i="1"/>
  <c r="G422" i="1"/>
  <c r="AX426" i="1"/>
  <c r="AO421" i="1"/>
  <c r="AQ421" i="1" s="1"/>
  <c r="N420" i="1"/>
  <c r="R420" i="1"/>
  <c r="D426" i="1"/>
  <c r="F420" i="1"/>
  <c r="AP420" i="1" s="1"/>
  <c r="AC420" i="1"/>
  <c r="S421" i="1" l="1"/>
  <c r="P426" i="1"/>
  <c r="H426" i="1"/>
  <c r="I427" i="1" s="1"/>
  <c r="AZ427" i="1"/>
  <c r="O421" i="1"/>
  <c r="G421" i="1"/>
  <c r="AX425" i="1"/>
  <c r="AO420" i="1"/>
  <c r="AQ420" i="1" s="1"/>
  <c r="N419" i="1"/>
  <c r="R419" i="1"/>
  <c r="D425" i="1"/>
  <c r="F419" i="1"/>
  <c r="AP419" i="1" s="1"/>
  <c r="AC419" i="1"/>
  <c r="S420" i="1" l="1"/>
  <c r="AZ426" i="1"/>
  <c r="P425" i="1"/>
  <c r="H425" i="1"/>
  <c r="I426" i="1" s="1"/>
  <c r="O420" i="1"/>
  <c r="G420" i="1"/>
  <c r="AX424" i="1"/>
  <c r="AO419" i="1"/>
  <c r="AQ419" i="1" s="1"/>
  <c r="N418" i="1"/>
  <c r="R418" i="1"/>
  <c r="D424" i="1"/>
  <c r="F418" i="1"/>
  <c r="AP418" i="1" s="1"/>
  <c r="AC418" i="1"/>
  <c r="S419" i="1" l="1"/>
  <c r="P424" i="1"/>
  <c r="H424" i="1"/>
  <c r="I425" i="1" s="1"/>
  <c r="AZ425" i="1"/>
  <c r="G419" i="1"/>
  <c r="O419" i="1"/>
  <c r="AX423" i="1"/>
  <c r="AO418" i="1"/>
  <c r="AQ418" i="1" s="1"/>
  <c r="N417" i="1"/>
  <c r="R417" i="1"/>
  <c r="D423" i="1"/>
  <c r="F417" i="1"/>
  <c r="AP417" i="1" s="1"/>
  <c r="AC417" i="1"/>
  <c r="S418" i="1" l="1"/>
  <c r="P423" i="1"/>
  <c r="AZ424" i="1"/>
  <c r="H423" i="1"/>
  <c r="I424" i="1" s="1"/>
  <c r="O418" i="1"/>
  <c r="G418" i="1"/>
  <c r="AX422" i="1"/>
  <c r="AO417" i="1"/>
  <c r="AQ417" i="1" s="1"/>
  <c r="N416" i="1"/>
  <c r="R416" i="1"/>
  <c r="D422" i="1"/>
  <c r="F416" i="1"/>
  <c r="AP416" i="1" s="1"/>
  <c r="AC416" i="1"/>
  <c r="S417" i="1" l="1"/>
  <c r="P422" i="1"/>
  <c r="AZ423" i="1"/>
  <c r="H422" i="1"/>
  <c r="I423" i="1" s="1"/>
  <c r="O417" i="1"/>
  <c r="G417" i="1"/>
  <c r="AX421" i="1"/>
  <c r="AO416" i="1"/>
  <c r="AQ416" i="1" s="1"/>
  <c r="N415" i="1"/>
  <c r="R415" i="1"/>
  <c r="D421" i="1"/>
  <c r="F415" i="1"/>
  <c r="AP415" i="1" s="1"/>
  <c r="AC415" i="1"/>
  <c r="S416" i="1" l="1"/>
  <c r="P421" i="1"/>
  <c r="AZ422" i="1"/>
  <c r="H421" i="1"/>
  <c r="I422" i="1" s="1"/>
  <c r="O416" i="1"/>
  <c r="G416" i="1"/>
  <c r="AO415" i="1"/>
  <c r="AQ415" i="1" s="1"/>
  <c r="AX420" i="1"/>
  <c r="N414" i="1"/>
  <c r="R414" i="1"/>
  <c r="D420" i="1"/>
  <c r="F414" i="1"/>
  <c r="AP414" i="1" s="1"/>
  <c r="AC414" i="1"/>
  <c r="S415" i="1" l="1"/>
  <c r="P420" i="1"/>
  <c r="H420" i="1"/>
  <c r="I421" i="1" s="1"/>
  <c r="AZ421" i="1"/>
  <c r="AZ435" i="1"/>
  <c r="O415" i="1"/>
  <c r="G415" i="1"/>
  <c r="AX419" i="1"/>
  <c r="AO414" i="1"/>
  <c r="AQ414" i="1" s="1"/>
  <c r="N413" i="1"/>
  <c r="R413" i="1"/>
  <c r="D419" i="1"/>
  <c r="F413" i="1"/>
  <c r="AP413" i="1" s="1"/>
  <c r="AC435" i="1"/>
  <c r="S414" i="1" l="1"/>
  <c r="P419" i="1"/>
  <c r="AZ420" i="1"/>
  <c r="H419" i="1"/>
  <c r="I420" i="1" s="1"/>
  <c r="O414" i="1"/>
  <c r="G414" i="1"/>
  <c r="AX418" i="1"/>
  <c r="AO413" i="1"/>
  <c r="AQ413" i="1" s="1"/>
  <c r="L412" i="1"/>
  <c r="N412" i="1"/>
  <c r="R412" i="1"/>
  <c r="D418" i="1"/>
  <c r="F412" i="1"/>
  <c r="AP412" i="1" s="1"/>
  <c r="AC412" i="1"/>
  <c r="S413" i="1" l="1"/>
  <c r="P418" i="1"/>
  <c r="AZ419" i="1"/>
  <c r="H418" i="1"/>
  <c r="I419" i="1" s="1"/>
  <c r="O413" i="1"/>
  <c r="G413" i="1"/>
  <c r="AO412" i="1"/>
  <c r="AQ412" i="1" s="1"/>
  <c r="L411" i="1"/>
  <c r="N411" i="1"/>
  <c r="R411" i="1"/>
  <c r="D417" i="1"/>
  <c r="F411" i="1"/>
  <c r="AP411" i="1" s="1"/>
  <c r="AC413" i="1"/>
  <c r="S412" i="1" l="1"/>
  <c r="P417" i="1"/>
  <c r="H417" i="1"/>
  <c r="I418" i="1" s="1"/>
  <c r="AZ418" i="1"/>
  <c r="O412" i="1"/>
  <c r="G412" i="1"/>
  <c r="AX417" i="1"/>
  <c r="AO411" i="1"/>
  <c r="AQ411" i="1" s="1"/>
  <c r="L410" i="1"/>
  <c r="N410" i="1"/>
  <c r="R410" i="1"/>
  <c r="D416" i="1"/>
  <c r="F410" i="1"/>
  <c r="AP410" i="1" s="1"/>
  <c r="AC410" i="1"/>
  <c r="S411" i="1" l="1"/>
  <c r="AZ417" i="1"/>
  <c r="P416" i="1"/>
  <c r="H416" i="1"/>
  <c r="I417" i="1" s="1"/>
  <c r="AX416" i="1"/>
  <c r="G411" i="1"/>
  <c r="O411" i="1"/>
  <c r="AX415" i="1"/>
  <c r="AO410" i="1"/>
  <c r="AQ410" i="1" s="1"/>
  <c r="L409" i="1"/>
  <c r="N409" i="1"/>
  <c r="R409" i="1"/>
  <c r="D415" i="1"/>
  <c r="F409" i="1"/>
  <c r="AP409" i="1" s="1"/>
  <c r="AC409" i="1"/>
  <c r="S410" i="1" l="1"/>
  <c r="AZ416" i="1"/>
  <c r="P415" i="1"/>
  <c r="H415" i="1"/>
  <c r="I416" i="1" s="1"/>
  <c r="O410" i="1"/>
  <c r="G410" i="1"/>
  <c r="AO409" i="1"/>
  <c r="AQ409" i="1" s="1"/>
  <c r="AX414" i="1"/>
  <c r="L408" i="1"/>
  <c r="N408" i="1"/>
  <c r="R408" i="1"/>
  <c r="D414" i="1"/>
  <c r="F408" i="1"/>
  <c r="AP408" i="1" s="1"/>
  <c r="S409" i="1" l="1"/>
  <c r="P414" i="1"/>
  <c r="AZ415" i="1"/>
  <c r="H414" i="1"/>
  <c r="I415" i="1" s="1"/>
  <c r="G409" i="1"/>
  <c r="O409" i="1"/>
  <c r="AX413" i="1"/>
  <c r="AO408" i="1"/>
  <c r="AQ408" i="1" s="1"/>
  <c r="L407" i="1"/>
  <c r="N407" i="1"/>
  <c r="R407" i="1"/>
  <c r="D413" i="1"/>
  <c r="F407" i="1"/>
  <c r="AP407" i="1" s="1"/>
  <c r="AC407" i="1"/>
  <c r="S408" i="1" l="1"/>
  <c r="P413" i="1"/>
  <c r="AZ414" i="1"/>
  <c r="H413" i="1"/>
  <c r="I414" i="1" s="1"/>
  <c r="O408" i="1"/>
  <c r="G408" i="1"/>
  <c r="AO407" i="1"/>
  <c r="AQ407" i="1" s="1"/>
  <c r="L406" i="1"/>
  <c r="N406" i="1"/>
  <c r="R406" i="1"/>
  <c r="D412" i="1"/>
  <c r="F406" i="1"/>
  <c r="AP406" i="1" s="1"/>
  <c r="AX412" i="1"/>
  <c r="AC406" i="1"/>
  <c r="S407" i="1" l="1"/>
  <c r="P412" i="1"/>
  <c r="H412" i="1"/>
  <c r="I413" i="1" s="1"/>
  <c r="AZ413" i="1"/>
  <c r="O407" i="1"/>
  <c r="G407" i="1"/>
  <c r="L405" i="1"/>
  <c r="AX411" i="1"/>
  <c r="AO406" i="1"/>
  <c r="AQ406" i="1" s="1"/>
  <c r="N405" i="1"/>
  <c r="R405" i="1"/>
  <c r="D411" i="1"/>
  <c r="F405" i="1"/>
  <c r="AP405" i="1" s="1"/>
  <c r="AC405" i="1"/>
  <c r="S406" i="1" l="1"/>
  <c r="P411" i="1"/>
  <c r="AZ412" i="1"/>
  <c r="H411" i="1"/>
  <c r="I412" i="1" s="1"/>
  <c r="O406" i="1"/>
  <c r="G406" i="1"/>
  <c r="AX410" i="1"/>
  <c r="AO405" i="1"/>
  <c r="AQ405" i="1" s="1"/>
  <c r="L404" i="1"/>
  <c r="N404" i="1"/>
  <c r="R404" i="1"/>
  <c r="D410" i="1"/>
  <c r="F404" i="1"/>
  <c r="AP404" i="1" s="1"/>
  <c r="AC404" i="1"/>
  <c r="S405" i="1" l="1"/>
  <c r="P410" i="1"/>
  <c r="AZ411" i="1"/>
  <c r="H410" i="1"/>
  <c r="G405" i="1"/>
  <c r="O405" i="1"/>
  <c r="AX409" i="1"/>
  <c r="AO404" i="1"/>
  <c r="AQ404" i="1" s="1"/>
  <c r="L403" i="1"/>
  <c r="N403" i="1"/>
  <c r="R403" i="1"/>
  <c r="D409" i="1"/>
  <c r="F403" i="1"/>
  <c r="AP403" i="1" s="1"/>
  <c r="AC403" i="1"/>
  <c r="S404" i="1" l="1"/>
  <c r="AZ410" i="1"/>
  <c r="I411" i="1"/>
  <c r="P409" i="1"/>
  <c r="H409" i="1"/>
  <c r="I410" i="1" s="1"/>
  <c r="G404" i="1"/>
  <c r="O404" i="1"/>
  <c r="AX408" i="1"/>
  <c r="AO403" i="1"/>
  <c r="AQ403" i="1" s="1"/>
  <c r="L402" i="1"/>
  <c r="N402" i="1"/>
  <c r="R402" i="1"/>
  <c r="D408" i="1"/>
  <c r="F402" i="1"/>
  <c r="AP402" i="1" s="1"/>
  <c r="AC402" i="1"/>
  <c r="S403" i="1" l="1"/>
  <c r="P408" i="1"/>
  <c r="AZ409" i="1"/>
  <c r="H408" i="1"/>
  <c r="I409" i="1" s="1"/>
  <c r="O403" i="1"/>
  <c r="G403" i="1"/>
  <c r="AX407" i="1"/>
  <c r="AO402" i="1"/>
  <c r="AQ402" i="1" s="1"/>
  <c r="L401" i="1"/>
  <c r="N401" i="1"/>
  <c r="R401" i="1"/>
  <c r="D407" i="1"/>
  <c r="F401" i="1"/>
  <c r="AP401" i="1" s="1"/>
  <c r="AC401" i="1"/>
  <c r="S402" i="1" l="1"/>
  <c r="P407" i="1"/>
  <c r="AZ408" i="1"/>
  <c r="H407" i="1"/>
  <c r="I408" i="1" s="1"/>
  <c r="G402" i="1"/>
  <c r="O402" i="1"/>
  <c r="AO401" i="1"/>
  <c r="AQ401" i="1" s="1"/>
  <c r="L400" i="1"/>
  <c r="N400" i="1"/>
  <c r="R400" i="1"/>
  <c r="D406" i="1"/>
  <c r="F400" i="1"/>
  <c r="AP400" i="1" s="1"/>
  <c r="AC400" i="1"/>
  <c r="S401" i="1" l="1"/>
  <c r="P406" i="1"/>
  <c r="AZ407" i="1"/>
  <c r="H406" i="1"/>
  <c r="I407" i="1" s="1"/>
  <c r="AX406" i="1"/>
  <c r="O401" i="1"/>
  <c r="G401" i="1"/>
  <c r="AX405" i="1"/>
  <c r="AO400" i="1"/>
  <c r="AQ400" i="1" s="1"/>
  <c r="L399" i="1"/>
  <c r="N399" i="1"/>
  <c r="R399" i="1"/>
  <c r="F399" i="1"/>
  <c r="AP399" i="1" s="1"/>
  <c r="AC399" i="1"/>
  <c r="S400" i="1" l="1"/>
  <c r="AZ406" i="1"/>
  <c r="P405" i="1"/>
  <c r="H405" i="1"/>
  <c r="D405" i="1"/>
  <c r="G400" i="1"/>
  <c r="O400" i="1"/>
  <c r="AX404" i="1"/>
  <c r="AO399" i="1"/>
  <c r="AQ399" i="1" s="1"/>
  <c r="L398" i="1"/>
  <c r="N398" i="1"/>
  <c r="R398" i="1"/>
  <c r="D404" i="1"/>
  <c r="F398" i="1"/>
  <c r="AP398" i="1" s="1"/>
  <c r="AC398" i="1"/>
  <c r="S399" i="1" l="1"/>
  <c r="P404" i="1"/>
  <c r="H404" i="1"/>
  <c r="I405" i="1" s="1"/>
  <c r="I406" i="1"/>
  <c r="AZ405" i="1"/>
  <c r="G399" i="1"/>
  <c r="O399" i="1"/>
  <c r="AO398" i="1"/>
  <c r="AQ398" i="1" s="1"/>
  <c r="AX403" i="1"/>
  <c r="L397" i="1"/>
  <c r="N397" i="1"/>
  <c r="R397" i="1"/>
  <c r="D403" i="1"/>
  <c r="F397" i="1"/>
  <c r="AP397" i="1" s="1"/>
  <c r="AC397" i="1"/>
  <c r="S398" i="1" l="1"/>
  <c r="P403" i="1"/>
  <c r="AZ404" i="1"/>
  <c r="H403" i="1"/>
  <c r="I404" i="1" s="1"/>
  <c r="G398" i="1"/>
  <c r="O398" i="1"/>
  <c r="AX402" i="1"/>
  <c r="AO397" i="1"/>
  <c r="AQ397" i="1" s="1"/>
  <c r="L396" i="1"/>
  <c r="N396" i="1"/>
  <c r="R396" i="1"/>
  <c r="D402" i="1"/>
  <c r="F396" i="1"/>
  <c r="AP396" i="1" s="1"/>
  <c r="AC396" i="1"/>
  <c r="S397" i="1" l="1"/>
  <c r="P402" i="1"/>
  <c r="AZ403" i="1"/>
  <c r="H402" i="1"/>
  <c r="I403" i="1" s="1"/>
  <c r="G397" i="1"/>
  <c r="O397" i="1"/>
  <c r="AX401" i="1"/>
  <c r="AO396" i="1"/>
  <c r="AQ396" i="1" s="1"/>
  <c r="L395" i="1"/>
  <c r="N395" i="1"/>
  <c r="R395" i="1"/>
  <c r="D401" i="1"/>
  <c r="F395" i="1"/>
  <c r="AP395" i="1" s="1"/>
  <c r="AC395" i="1"/>
  <c r="S396" i="1" l="1"/>
  <c r="P401" i="1"/>
  <c r="AZ402" i="1"/>
  <c r="H401" i="1"/>
  <c r="I402" i="1" s="1"/>
  <c r="G396" i="1"/>
  <c r="O396" i="1"/>
  <c r="AX400" i="1"/>
  <c r="AO395" i="1"/>
  <c r="AQ395" i="1" s="1"/>
  <c r="L394" i="1"/>
  <c r="N394" i="1"/>
  <c r="R394" i="1"/>
  <c r="D400" i="1"/>
  <c r="F394" i="1"/>
  <c r="AP394" i="1" s="1"/>
  <c r="AC394" i="1"/>
  <c r="S395" i="1" l="1"/>
  <c r="P400" i="1"/>
  <c r="AZ401" i="1"/>
  <c r="H400" i="1"/>
  <c r="I401" i="1" s="1"/>
  <c r="G395" i="1"/>
  <c r="O395" i="1"/>
  <c r="AX399" i="1"/>
  <c r="AO394" i="1"/>
  <c r="AQ394" i="1" s="1"/>
  <c r="L393" i="1"/>
  <c r="N393" i="1"/>
  <c r="R393" i="1"/>
  <c r="D399" i="1"/>
  <c r="F393" i="1"/>
  <c r="AP393" i="1" s="1"/>
  <c r="AC393" i="1"/>
  <c r="S394" i="1" l="1"/>
  <c r="P399" i="1"/>
  <c r="AZ400" i="1"/>
  <c r="H399" i="1"/>
  <c r="I400" i="1" s="1"/>
  <c r="G394" i="1"/>
  <c r="O394" i="1"/>
  <c r="AO393" i="1"/>
  <c r="AQ393" i="1" s="1"/>
  <c r="AX398" i="1"/>
  <c r="L392" i="1"/>
  <c r="N392" i="1"/>
  <c r="R392" i="1"/>
  <c r="D398" i="1"/>
  <c r="F392" i="1"/>
  <c r="AP392" i="1" s="1"/>
  <c r="AC392" i="1"/>
  <c r="S393" i="1" l="1"/>
  <c r="P398" i="1"/>
  <c r="AZ399" i="1"/>
  <c r="H398" i="1"/>
  <c r="I399" i="1" s="1"/>
  <c r="G393" i="1"/>
  <c r="O393" i="1"/>
  <c r="AX397" i="1"/>
  <c r="AO392" i="1"/>
  <c r="AQ392" i="1" s="1"/>
  <c r="L391" i="1"/>
  <c r="N391" i="1"/>
  <c r="R391" i="1"/>
  <c r="D397" i="1"/>
  <c r="F391" i="1"/>
  <c r="AP391" i="1" s="1"/>
  <c r="AC391" i="1"/>
  <c r="S392" i="1" l="1"/>
  <c r="P397" i="1"/>
  <c r="AZ398" i="1"/>
  <c r="H397" i="1"/>
  <c r="I398" i="1" s="1"/>
  <c r="O392" i="1"/>
  <c r="G392" i="1"/>
  <c r="AX396" i="1"/>
  <c r="AO391" i="1"/>
  <c r="AQ391" i="1" s="1"/>
  <c r="L390" i="1"/>
  <c r="N390" i="1"/>
  <c r="R390" i="1"/>
  <c r="D396" i="1"/>
  <c r="F390" i="1"/>
  <c r="AP390" i="1" s="1"/>
  <c r="AC390" i="1"/>
  <c r="S391" i="1" l="1"/>
  <c r="P396" i="1"/>
  <c r="AZ397" i="1"/>
  <c r="H396" i="1"/>
  <c r="I397" i="1" s="1"/>
  <c r="O391" i="1"/>
  <c r="G391" i="1"/>
  <c r="AX395" i="1"/>
  <c r="AO390" i="1"/>
  <c r="AQ390" i="1" s="1"/>
  <c r="L389" i="1"/>
  <c r="N389" i="1"/>
  <c r="R389" i="1"/>
  <c r="D395" i="1"/>
  <c r="F389" i="1"/>
  <c r="AP389" i="1" s="1"/>
  <c r="AC389" i="1"/>
  <c r="S390" i="1" l="1"/>
  <c r="P395" i="1"/>
  <c r="AZ396" i="1"/>
  <c r="H395" i="1"/>
  <c r="I396" i="1" s="1"/>
  <c r="O390" i="1"/>
  <c r="G390" i="1"/>
  <c r="AX394" i="1"/>
  <c r="AO389" i="1"/>
  <c r="AQ389" i="1" s="1"/>
  <c r="L388" i="1"/>
  <c r="N388" i="1"/>
  <c r="R388" i="1"/>
  <c r="D394" i="1"/>
  <c r="F388" i="1"/>
  <c r="AP388" i="1" s="1"/>
  <c r="AC388" i="1"/>
  <c r="S389" i="1" l="1"/>
  <c r="P394" i="1"/>
  <c r="AZ395" i="1"/>
  <c r="H394" i="1"/>
  <c r="I395" i="1" s="1"/>
  <c r="O389" i="1"/>
  <c r="G389" i="1"/>
  <c r="AX393" i="1"/>
  <c r="AO388" i="1"/>
  <c r="AQ388" i="1" s="1"/>
  <c r="L387" i="1"/>
  <c r="N387" i="1"/>
  <c r="R387" i="1"/>
  <c r="D393" i="1"/>
  <c r="F387" i="1"/>
  <c r="AP387" i="1" s="1"/>
  <c r="AC387" i="1"/>
  <c r="S388" i="1" l="1"/>
  <c r="P393" i="1"/>
  <c r="AZ394" i="1"/>
  <c r="H393" i="1"/>
  <c r="I394" i="1" s="1"/>
  <c r="O388" i="1"/>
  <c r="G388" i="1"/>
  <c r="AX392" i="1"/>
  <c r="AO387" i="1"/>
  <c r="AQ387" i="1" s="1"/>
  <c r="L386" i="1"/>
  <c r="N386" i="1"/>
  <c r="R386" i="1"/>
  <c r="D392" i="1"/>
  <c r="F386" i="1"/>
  <c r="AP386" i="1" s="1"/>
  <c r="AC386" i="1"/>
  <c r="S387" i="1" l="1"/>
  <c r="P392" i="1"/>
  <c r="AZ393" i="1"/>
  <c r="H392" i="1"/>
  <c r="I393" i="1" s="1"/>
  <c r="O387" i="1"/>
  <c r="G387" i="1"/>
  <c r="AX391" i="1"/>
  <c r="AO386" i="1"/>
  <c r="AQ386" i="1" s="1"/>
  <c r="L385" i="1"/>
  <c r="N385" i="1"/>
  <c r="R385" i="1"/>
  <c r="D391" i="1"/>
  <c r="F385" i="1"/>
  <c r="AP385" i="1" s="1"/>
  <c r="AC385" i="1"/>
  <c r="S386" i="1" l="1"/>
  <c r="P391" i="1"/>
  <c r="AZ392" i="1"/>
  <c r="H391" i="1"/>
  <c r="I392" i="1" s="1"/>
  <c r="O386" i="1"/>
  <c r="G386" i="1"/>
  <c r="AX390" i="1"/>
  <c r="AO385" i="1"/>
  <c r="AQ385" i="1" s="1"/>
  <c r="L384" i="1"/>
  <c r="N384" i="1"/>
  <c r="R384" i="1"/>
  <c r="D390" i="1"/>
  <c r="F384" i="1"/>
  <c r="AP384" i="1" s="1"/>
  <c r="AC384" i="1"/>
  <c r="S385" i="1" l="1"/>
  <c r="P390" i="1"/>
  <c r="AZ391" i="1"/>
  <c r="H390" i="1"/>
  <c r="I391" i="1" s="1"/>
  <c r="G385" i="1"/>
  <c r="O385" i="1"/>
  <c r="AX389" i="1"/>
  <c r="AO384" i="1"/>
  <c r="AQ384" i="1" s="1"/>
  <c r="L383" i="1"/>
  <c r="N383" i="1"/>
  <c r="R383" i="1"/>
  <c r="D389" i="1"/>
  <c r="F383" i="1"/>
  <c r="AP383" i="1" s="1"/>
  <c r="AC383" i="1"/>
  <c r="S384" i="1" l="1"/>
  <c r="P389" i="1"/>
  <c r="AZ390" i="1"/>
  <c r="H389" i="1"/>
  <c r="I390" i="1" s="1"/>
  <c r="O384" i="1"/>
  <c r="G384" i="1"/>
  <c r="AX388" i="1"/>
  <c r="AO383" i="1"/>
  <c r="AQ383" i="1" s="1"/>
  <c r="L382" i="1"/>
  <c r="N382" i="1"/>
  <c r="R382" i="1"/>
  <c r="S383" i="1" s="1"/>
  <c r="D388" i="1"/>
  <c r="F382" i="1"/>
  <c r="AP382" i="1" s="1"/>
  <c r="AC382" i="1"/>
  <c r="P388" i="1" l="1"/>
  <c r="AZ389" i="1"/>
  <c r="H388" i="1"/>
  <c r="I389" i="1" s="1"/>
  <c r="AX387" i="1"/>
  <c r="O383" i="1"/>
  <c r="G383" i="1"/>
  <c r="AO382" i="1"/>
  <c r="AQ382" i="1" s="1"/>
  <c r="L381" i="1"/>
  <c r="N381" i="1"/>
  <c r="R381" i="1"/>
  <c r="D387" i="1"/>
  <c r="F381" i="1"/>
  <c r="AP381" i="1" s="1"/>
  <c r="AC381" i="1"/>
  <c r="S382" i="1" l="1"/>
  <c r="P387" i="1"/>
  <c r="AZ388" i="1"/>
  <c r="H387" i="1"/>
  <c r="I388" i="1" s="1"/>
  <c r="O382" i="1"/>
  <c r="G382" i="1"/>
  <c r="AX386" i="1"/>
  <c r="AO381" i="1"/>
  <c r="AQ381" i="1" s="1"/>
  <c r="L380" i="1"/>
  <c r="N380" i="1"/>
  <c r="R380" i="1"/>
  <c r="D386" i="1"/>
  <c r="F380" i="1"/>
  <c r="AP380" i="1" s="1"/>
  <c r="AC380" i="1"/>
  <c r="S381" i="1" l="1"/>
  <c r="P386" i="1"/>
  <c r="AZ387" i="1"/>
  <c r="H386" i="1"/>
  <c r="I387" i="1" s="1"/>
  <c r="O381" i="1"/>
  <c r="G381" i="1"/>
  <c r="AX385" i="1"/>
  <c r="AO380" i="1"/>
  <c r="AQ380" i="1" s="1"/>
  <c r="L379" i="1"/>
  <c r="N379" i="1"/>
  <c r="R379" i="1"/>
  <c r="D385" i="1"/>
  <c r="F379" i="1"/>
  <c r="AP379" i="1" s="1"/>
  <c r="AC379" i="1"/>
  <c r="S380" i="1" l="1"/>
  <c r="P385" i="1"/>
  <c r="AZ386" i="1"/>
  <c r="H385" i="1"/>
  <c r="I386" i="1" s="1"/>
  <c r="G380" i="1"/>
  <c r="O380" i="1"/>
  <c r="AX384" i="1"/>
  <c r="AO379" i="1"/>
  <c r="AQ379" i="1" s="1"/>
  <c r="L378" i="1"/>
  <c r="N378" i="1"/>
  <c r="R378" i="1"/>
  <c r="D384" i="1"/>
  <c r="F378" i="1"/>
  <c r="AP378" i="1" s="1"/>
  <c r="AC378" i="1"/>
  <c r="S379" i="1" l="1"/>
  <c r="P384" i="1"/>
  <c r="AZ385" i="1"/>
  <c r="H384" i="1"/>
  <c r="I385" i="1" s="1"/>
  <c r="O379" i="1"/>
  <c r="G379" i="1"/>
  <c r="AX383" i="1"/>
  <c r="AO378" i="1"/>
  <c r="AQ378" i="1" s="1"/>
  <c r="L377" i="1"/>
  <c r="N377" i="1"/>
  <c r="R377" i="1"/>
  <c r="D383" i="1"/>
  <c r="F377" i="1"/>
  <c r="AP377" i="1" s="1"/>
  <c r="AC377" i="1"/>
  <c r="S378" i="1" l="1"/>
  <c r="P383" i="1"/>
  <c r="AZ384" i="1"/>
  <c r="H383" i="1"/>
  <c r="I384" i="1" s="1"/>
  <c r="G378" i="1"/>
  <c r="O378" i="1"/>
  <c r="AX382" i="1"/>
  <c r="AO377" i="1"/>
  <c r="AQ377" i="1" s="1"/>
  <c r="L376" i="1"/>
  <c r="N376" i="1"/>
  <c r="R376" i="1"/>
  <c r="D382" i="1"/>
  <c r="F376" i="1"/>
  <c r="AP376" i="1" s="1"/>
  <c r="AC376" i="1"/>
  <c r="S377" i="1" l="1"/>
  <c r="P382" i="1"/>
  <c r="AZ383" i="1"/>
  <c r="H382" i="1"/>
  <c r="I383" i="1" s="1"/>
  <c r="G377" i="1"/>
  <c r="O377" i="1"/>
  <c r="AX381" i="1"/>
  <c r="AO376" i="1"/>
  <c r="AQ376" i="1" s="1"/>
  <c r="L375" i="1"/>
  <c r="N375" i="1"/>
  <c r="R375" i="1"/>
  <c r="D381" i="1"/>
  <c r="F375" i="1"/>
  <c r="AP375" i="1" s="1"/>
  <c r="AC375" i="1"/>
  <c r="S376" i="1" l="1"/>
  <c r="P381" i="1"/>
  <c r="AZ382" i="1"/>
  <c r="H381" i="1"/>
  <c r="I382" i="1" s="1"/>
  <c r="O376" i="1"/>
  <c r="G376" i="1"/>
  <c r="AX380" i="1"/>
  <c r="AO375" i="1"/>
  <c r="AQ375" i="1" s="1"/>
  <c r="L374" i="1"/>
  <c r="N374" i="1"/>
  <c r="R374" i="1"/>
  <c r="D380" i="1"/>
  <c r="F374" i="1"/>
  <c r="AP374" i="1" s="1"/>
  <c r="AC374" i="1"/>
  <c r="S375" i="1" l="1"/>
  <c r="P380" i="1"/>
  <c r="AZ381" i="1"/>
  <c r="H380" i="1"/>
  <c r="I381" i="1" s="1"/>
  <c r="G375" i="1"/>
  <c r="O375" i="1"/>
  <c r="AO374" i="1"/>
  <c r="AQ374" i="1" s="1"/>
  <c r="AX379" i="1"/>
  <c r="L373" i="1"/>
  <c r="N373" i="1"/>
  <c r="R373" i="1"/>
  <c r="S374" i="1" s="1"/>
  <c r="D379" i="1"/>
  <c r="F373" i="1"/>
  <c r="AP373" i="1" s="1"/>
  <c r="AC373" i="1"/>
  <c r="P379" i="1" l="1"/>
  <c r="AZ380" i="1"/>
  <c r="H379" i="1"/>
  <c r="I380" i="1" s="1"/>
  <c r="O374" i="1"/>
  <c r="G374" i="1"/>
  <c r="AX378" i="1"/>
  <c r="AO373" i="1"/>
  <c r="AQ373" i="1" s="1"/>
  <c r="L372" i="1"/>
  <c r="N372" i="1"/>
  <c r="R372" i="1"/>
  <c r="L371" i="1"/>
  <c r="N371" i="1"/>
  <c r="R371" i="1"/>
  <c r="D378" i="1"/>
  <c r="F372" i="1"/>
  <c r="AP372" i="1" s="1"/>
  <c r="AC372" i="1"/>
  <c r="S372" i="1" l="1"/>
  <c r="S373" i="1"/>
  <c r="P378" i="1"/>
  <c r="AZ379" i="1"/>
  <c r="H378" i="1"/>
  <c r="I379" i="1" s="1"/>
  <c r="P377" i="1"/>
  <c r="G373" i="1"/>
  <c r="O373" i="1"/>
  <c r="O372" i="1"/>
  <c r="AX377" i="1"/>
  <c r="AO372" i="1"/>
  <c r="AQ372" i="1" s="1"/>
  <c r="D377" i="1"/>
  <c r="F371" i="1"/>
  <c r="AP371" i="1" s="1"/>
  <c r="AC371" i="1"/>
  <c r="AZ378" i="1" l="1"/>
  <c r="H377" i="1"/>
  <c r="I378" i="1" s="1"/>
  <c r="G372" i="1"/>
  <c r="AX376" i="1"/>
  <c r="AO371" i="1"/>
  <c r="AQ371" i="1" s="1"/>
  <c r="L370" i="1"/>
  <c r="N370" i="1"/>
  <c r="R370" i="1"/>
  <c r="D376" i="1"/>
  <c r="F370" i="1"/>
  <c r="AP370" i="1" s="1"/>
  <c r="AC370" i="1"/>
  <c r="S371" i="1" l="1"/>
  <c r="AZ377" i="1"/>
  <c r="P376" i="1"/>
  <c r="H376" i="1"/>
  <c r="I377" i="1" s="1"/>
  <c r="O371" i="1"/>
  <c r="G371" i="1"/>
  <c r="AX375" i="1"/>
  <c r="AO370" i="1"/>
  <c r="AQ370" i="1" s="1"/>
  <c r="L369" i="1"/>
  <c r="N369" i="1"/>
  <c r="R369" i="1"/>
  <c r="D375" i="1"/>
  <c r="F369" i="1"/>
  <c r="AP369" i="1" s="1"/>
  <c r="AC369" i="1"/>
  <c r="S370" i="1" l="1"/>
  <c r="P375" i="1"/>
  <c r="AZ376" i="1"/>
  <c r="H375" i="1"/>
  <c r="I376" i="1" s="1"/>
  <c r="O370" i="1"/>
  <c r="G370" i="1"/>
  <c r="AX374" i="1"/>
  <c r="AO369" i="1"/>
  <c r="AQ369" i="1" s="1"/>
  <c r="L368" i="1"/>
  <c r="N368" i="1"/>
  <c r="R368" i="1"/>
  <c r="D374" i="1"/>
  <c r="F368" i="1"/>
  <c r="AP368" i="1" s="1"/>
  <c r="AC368" i="1"/>
  <c r="S369" i="1" l="1"/>
  <c r="P374" i="1"/>
  <c r="AZ375" i="1"/>
  <c r="H374" i="1"/>
  <c r="I375" i="1" s="1"/>
  <c r="G369" i="1"/>
  <c r="O369" i="1"/>
  <c r="AX373" i="1"/>
  <c r="AO368" i="1"/>
  <c r="AQ368" i="1" s="1"/>
  <c r="L367" i="1"/>
  <c r="N367" i="1"/>
  <c r="R367" i="1"/>
  <c r="D373" i="1"/>
  <c r="F367" i="1"/>
  <c r="AP367" i="1" s="1"/>
  <c r="AC367" i="1"/>
  <c r="S368" i="1" l="1"/>
  <c r="P373" i="1"/>
  <c r="AZ374" i="1"/>
  <c r="H373" i="1"/>
  <c r="I374" i="1" s="1"/>
  <c r="O368" i="1"/>
  <c r="G368" i="1"/>
  <c r="AX372" i="1"/>
  <c r="AO367" i="1"/>
  <c r="AQ367" i="1" s="1"/>
  <c r="L366" i="1"/>
  <c r="N366" i="1"/>
  <c r="R366" i="1"/>
  <c r="D372" i="1"/>
  <c r="F366" i="1"/>
  <c r="AP366" i="1" s="1"/>
  <c r="AC366" i="1"/>
  <c r="S367" i="1" l="1"/>
  <c r="P372" i="1"/>
  <c r="AZ373" i="1"/>
  <c r="H372" i="1"/>
  <c r="I373" i="1" s="1"/>
  <c r="G367" i="1"/>
  <c r="O367" i="1"/>
  <c r="AX371" i="1"/>
  <c r="AO366" i="1"/>
  <c r="AQ366" i="1" s="1"/>
  <c r="L365" i="1"/>
  <c r="N365" i="1"/>
  <c r="R365" i="1"/>
  <c r="D371" i="1"/>
  <c r="F365" i="1"/>
  <c r="AP365" i="1" s="1"/>
  <c r="AC365" i="1"/>
  <c r="S366" i="1" l="1"/>
  <c r="P371" i="1"/>
  <c r="AZ372" i="1"/>
  <c r="H371" i="1"/>
  <c r="I372" i="1" s="1"/>
  <c r="G366" i="1"/>
  <c r="O366" i="1"/>
  <c r="AE365" i="1"/>
  <c r="AG365" i="1"/>
  <c r="AX370" i="1"/>
  <c r="AO365" i="1"/>
  <c r="AQ365" i="1" s="1"/>
  <c r="L364" i="1"/>
  <c r="N364" i="1"/>
  <c r="R364" i="1"/>
  <c r="D370" i="1"/>
  <c r="F364" i="1"/>
  <c r="AP364" i="1" s="1"/>
  <c r="AC364" i="1"/>
  <c r="S365" i="1" l="1"/>
  <c r="P370" i="1"/>
  <c r="AZ371" i="1"/>
  <c r="H370" i="1"/>
  <c r="I371" i="1" s="1"/>
  <c r="O365" i="1"/>
  <c r="G365" i="1"/>
  <c r="AX369" i="1"/>
  <c r="AO364" i="1"/>
  <c r="AQ364" i="1" s="1"/>
  <c r="L363" i="1"/>
  <c r="N363" i="1"/>
  <c r="R363" i="1"/>
  <c r="D369" i="1"/>
  <c r="F363" i="1"/>
  <c r="AP363" i="1" s="1"/>
  <c r="AC363" i="1"/>
  <c r="S364" i="1" l="1"/>
  <c r="P369" i="1"/>
  <c r="AZ370" i="1"/>
  <c r="H369" i="1"/>
  <c r="I370" i="1" s="1"/>
  <c r="O364" i="1"/>
  <c r="G364" i="1"/>
  <c r="AO363" i="1"/>
  <c r="AQ363" i="1" s="1"/>
  <c r="AX368" i="1"/>
  <c r="L362" i="1"/>
  <c r="N362" i="1"/>
  <c r="R362" i="1"/>
  <c r="D368" i="1"/>
  <c r="F362" i="1"/>
  <c r="AP362" i="1" s="1"/>
  <c r="AC362" i="1"/>
  <c r="S363" i="1" l="1"/>
  <c r="AZ369" i="1"/>
  <c r="P368" i="1"/>
  <c r="G363" i="1"/>
  <c r="H368" i="1"/>
  <c r="O363" i="1"/>
  <c r="AX367" i="1"/>
  <c r="AO362" i="1"/>
  <c r="AQ362" i="1" s="1"/>
  <c r="L361" i="1"/>
  <c r="N361" i="1"/>
  <c r="R361" i="1"/>
  <c r="D367" i="1"/>
  <c r="F361" i="1"/>
  <c r="AP361" i="1" s="1"/>
  <c r="AC361" i="1"/>
  <c r="S362" i="1" l="1"/>
  <c r="P367" i="1"/>
  <c r="H367" i="1"/>
  <c r="I369" i="1"/>
  <c r="AZ368" i="1"/>
  <c r="O362" i="1"/>
  <c r="G362" i="1"/>
  <c r="AO361" i="1"/>
  <c r="AQ361" i="1" s="1"/>
  <c r="AX366" i="1"/>
  <c r="L360" i="1"/>
  <c r="N360" i="1"/>
  <c r="R360" i="1"/>
  <c r="D366" i="1"/>
  <c r="F360" i="1"/>
  <c r="AP360" i="1" s="1"/>
  <c r="AC360" i="1"/>
  <c r="AO360" i="1"/>
  <c r="L359" i="1"/>
  <c r="N359" i="1"/>
  <c r="R359" i="1"/>
  <c r="D365" i="1"/>
  <c r="F359" i="1"/>
  <c r="AP359" i="1" s="1"/>
  <c r="AC359" i="1"/>
  <c r="S360" i="1" l="1"/>
  <c r="S361" i="1"/>
  <c r="AZ367" i="1"/>
  <c r="P366" i="1"/>
  <c r="AQ360" i="1"/>
  <c r="I368" i="1"/>
  <c r="H366" i="1"/>
  <c r="I367" i="1" s="1"/>
  <c r="H365" i="1"/>
  <c r="AX365" i="1"/>
  <c r="P365" i="1"/>
  <c r="O361" i="1"/>
  <c r="G361" i="1"/>
  <c r="G360" i="1"/>
  <c r="O360" i="1"/>
  <c r="AX364" i="1"/>
  <c r="AO359" i="1"/>
  <c r="AQ359" i="1" s="1"/>
  <c r="L358" i="1"/>
  <c r="N358" i="1"/>
  <c r="R358" i="1"/>
  <c r="D364" i="1"/>
  <c r="F358" i="1"/>
  <c r="AP358" i="1" s="1"/>
  <c r="AC358" i="1"/>
  <c r="S359" i="1" l="1"/>
  <c r="AZ365" i="1"/>
  <c r="AZ366" i="1"/>
  <c r="I366" i="1"/>
  <c r="G359" i="1"/>
  <c r="H364" i="1"/>
  <c r="O359" i="1"/>
  <c r="P364" i="1"/>
  <c r="AX363" i="1"/>
  <c r="AO358" i="1"/>
  <c r="AQ358" i="1" s="1"/>
  <c r="L357" i="1"/>
  <c r="N357" i="1"/>
  <c r="R357" i="1"/>
  <c r="D363" i="1"/>
  <c r="F357" i="1"/>
  <c r="AP357" i="1" s="1"/>
  <c r="AC357" i="1"/>
  <c r="S358" i="1" l="1"/>
  <c r="P363" i="1"/>
  <c r="H363" i="1"/>
  <c r="I365" i="1"/>
  <c r="AZ364" i="1"/>
  <c r="G358" i="1"/>
  <c r="O358" i="1"/>
  <c r="AO357" i="1"/>
  <c r="AQ357" i="1" s="1"/>
  <c r="AX362" i="1"/>
  <c r="L356" i="1"/>
  <c r="N356" i="1"/>
  <c r="R356" i="1"/>
  <c r="D362" i="1"/>
  <c r="F356" i="1"/>
  <c r="AP356" i="1" s="1"/>
  <c r="AC356" i="1"/>
  <c r="S357" i="1" l="1"/>
  <c r="AZ363" i="1"/>
  <c r="I364" i="1"/>
  <c r="P362" i="1"/>
  <c r="H362" i="1"/>
  <c r="I363" i="1" s="1"/>
  <c r="O357" i="1"/>
  <c r="G357" i="1"/>
  <c r="AO356" i="1"/>
  <c r="AQ356" i="1" s="1"/>
  <c r="AX361" i="1"/>
  <c r="L355" i="1"/>
  <c r="N355" i="1"/>
  <c r="R355" i="1"/>
  <c r="D361" i="1"/>
  <c r="F355" i="1"/>
  <c r="AP355" i="1" s="1"/>
  <c r="AC355" i="1"/>
  <c r="S356" i="1" l="1"/>
  <c r="P361" i="1"/>
  <c r="AZ362" i="1"/>
  <c r="H361" i="1"/>
  <c r="I362" i="1" s="1"/>
  <c r="O356" i="1"/>
  <c r="G356" i="1"/>
  <c r="AX360" i="1"/>
  <c r="AO355" i="1"/>
  <c r="AQ355" i="1" s="1"/>
  <c r="L354" i="1"/>
  <c r="N354" i="1"/>
  <c r="R354" i="1"/>
  <c r="D360" i="1"/>
  <c r="F354" i="1"/>
  <c r="AP354" i="1" s="1"/>
  <c r="AC354" i="1"/>
  <c r="S355" i="1" l="1"/>
  <c r="P360" i="1"/>
  <c r="AZ361" i="1"/>
  <c r="H360" i="1"/>
  <c r="I361" i="1" s="1"/>
  <c r="O355" i="1"/>
  <c r="G355" i="1"/>
  <c r="AX359" i="1"/>
  <c r="AO354" i="1"/>
  <c r="AQ354" i="1" s="1"/>
  <c r="L353" i="1"/>
  <c r="N353" i="1"/>
  <c r="R353" i="1"/>
  <c r="D359" i="1"/>
  <c r="F353" i="1"/>
  <c r="AP353" i="1" s="1"/>
  <c r="AC353" i="1"/>
  <c r="S354" i="1" l="1"/>
  <c r="P359" i="1"/>
  <c r="AZ360" i="1"/>
  <c r="H359" i="1"/>
  <c r="I360" i="1" s="1"/>
  <c r="G354" i="1"/>
  <c r="O354" i="1"/>
  <c r="AO353" i="1"/>
  <c r="AQ353" i="1" s="1"/>
  <c r="AO352" i="1"/>
  <c r="AX358" i="1"/>
  <c r="L352" i="1"/>
  <c r="N352" i="1"/>
  <c r="R352" i="1"/>
  <c r="D358" i="1"/>
  <c r="F352" i="1"/>
  <c r="AP352" i="1" s="1"/>
  <c r="AC352" i="1"/>
  <c r="S353" i="1" l="1"/>
  <c r="P358" i="1"/>
  <c r="AQ352" i="1"/>
  <c r="AZ359" i="1"/>
  <c r="H358" i="1"/>
  <c r="I359" i="1" s="1"/>
  <c r="G353" i="1"/>
  <c r="O353" i="1"/>
  <c r="AX357" i="1"/>
  <c r="L351" i="1"/>
  <c r="N351" i="1"/>
  <c r="R351" i="1"/>
  <c r="D357" i="1"/>
  <c r="F351" i="1"/>
  <c r="AP351" i="1" s="1"/>
  <c r="AC351" i="1"/>
  <c r="S352" i="1" l="1"/>
  <c r="P357" i="1"/>
  <c r="AZ358" i="1"/>
  <c r="H357" i="1"/>
  <c r="I358" i="1" s="1"/>
  <c r="G352" i="1"/>
  <c r="O352" i="1"/>
  <c r="AC411" i="1"/>
  <c r="AZ357" i="1" l="1"/>
  <c r="AO351" i="1"/>
  <c r="AQ351" i="1" s="1"/>
  <c r="L350" i="1"/>
  <c r="N350" i="1"/>
  <c r="R350" i="1"/>
  <c r="D356" i="1"/>
  <c r="F350" i="1"/>
  <c r="AP350" i="1" s="1"/>
  <c r="AX356" i="1"/>
  <c r="AO350" i="1"/>
  <c r="L349" i="1"/>
  <c r="N349" i="1"/>
  <c r="R349" i="1"/>
  <c r="F349" i="1"/>
  <c r="AP349" i="1" s="1"/>
  <c r="AC349" i="1"/>
  <c r="S350" i="1" l="1"/>
  <c r="S351" i="1"/>
  <c r="P356" i="1"/>
  <c r="AQ350" i="1"/>
  <c r="H356" i="1"/>
  <c r="I357" i="1" s="1"/>
  <c r="AX355" i="1"/>
  <c r="P355" i="1"/>
  <c r="D355" i="1"/>
  <c r="H355" i="1"/>
  <c r="O351" i="1"/>
  <c r="G351" i="1"/>
  <c r="G350" i="1"/>
  <c r="O350" i="1"/>
  <c r="AX354" i="1"/>
  <c r="AO349" i="1"/>
  <c r="AQ349" i="1" s="1"/>
  <c r="L348" i="1"/>
  <c r="N348" i="1"/>
  <c r="R348" i="1"/>
  <c r="D354" i="1"/>
  <c r="F348" i="1"/>
  <c r="AP348" i="1" s="1"/>
  <c r="AC348" i="1"/>
  <c r="S349" i="1" l="1"/>
  <c r="P354" i="1"/>
  <c r="AZ356" i="1"/>
  <c r="H354" i="1"/>
  <c r="I355" i="1" s="1"/>
  <c r="I356" i="1"/>
  <c r="AZ355" i="1"/>
  <c r="O349" i="1"/>
  <c r="G349" i="1"/>
  <c r="AX353" i="1"/>
  <c r="AO348" i="1"/>
  <c r="AQ348" i="1" s="1"/>
  <c r="L347" i="1"/>
  <c r="N347" i="1"/>
  <c r="R347" i="1"/>
  <c r="D353" i="1"/>
  <c r="F347" i="1"/>
  <c r="AP347" i="1" s="1"/>
  <c r="AC347" i="1"/>
  <c r="S348" i="1" l="1"/>
  <c r="AZ354" i="1"/>
  <c r="P353" i="1"/>
  <c r="H353" i="1"/>
  <c r="I354" i="1" s="1"/>
  <c r="G348" i="1"/>
  <c r="O348" i="1"/>
  <c r="AX352" i="1"/>
  <c r="AO347" i="1"/>
  <c r="AQ347" i="1" s="1"/>
  <c r="L346" i="1"/>
  <c r="N346" i="1"/>
  <c r="R346" i="1"/>
  <c r="D352" i="1"/>
  <c r="F346" i="1"/>
  <c r="AP346" i="1" s="1"/>
  <c r="AC346" i="1"/>
  <c r="S347" i="1" l="1"/>
  <c r="P352" i="1"/>
  <c r="AZ353" i="1"/>
  <c r="H352" i="1"/>
  <c r="I353" i="1" s="1"/>
  <c r="O347" i="1"/>
  <c r="G347" i="1"/>
  <c r="AX351" i="1"/>
  <c r="AO346" i="1"/>
  <c r="AQ346" i="1" s="1"/>
  <c r="L345" i="1"/>
  <c r="N345" i="1"/>
  <c r="R345" i="1"/>
  <c r="D351" i="1"/>
  <c r="F345" i="1"/>
  <c r="AP345" i="1" s="1"/>
  <c r="AC345" i="1"/>
  <c r="S346" i="1" l="1"/>
  <c r="P351" i="1"/>
  <c r="AZ352" i="1"/>
  <c r="H351" i="1"/>
  <c r="I352" i="1" s="1"/>
  <c r="G346" i="1"/>
  <c r="O346" i="1"/>
  <c r="L344" i="1"/>
  <c r="N344" i="1"/>
  <c r="AX350" i="1"/>
  <c r="AO345" i="1"/>
  <c r="AQ345" i="1" s="1"/>
  <c r="R344" i="1"/>
  <c r="D350" i="1"/>
  <c r="F344" i="1"/>
  <c r="AP344" i="1" s="1"/>
  <c r="AC344" i="1"/>
  <c r="S345" i="1" l="1"/>
  <c r="AZ351" i="1"/>
  <c r="G345" i="1"/>
  <c r="H350" i="1"/>
  <c r="O345" i="1"/>
  <c r="P350" i="1"/>
  <c r="AX349" i="1"/>
  <c r="AO344" i="1"/>
  <c r="AQ344" i="1" s="1"/>
  <c r="L343" i="1"/>
  <c r="N343" i="1"/>
  <c r="R343" i="1"/>
  <c r="D349" i="1"/>
  <c r="F343" i="1"/>
  <c r="AP343" i="1" s="1"/>
  <c r="AC343" i="1"/>
  <c r="S344" i="1" l="1"/>
  <c r="P349" i="1"/>
  <c r="H349" i="1"/>
  <c r="AZ350" i="1"/>
  <c r="I351" i="1"/>
  <c r="O344" i="1"/>
  <c r="G344" i="1"/>
  <c r="AX348" i="1"/>
  <c r="AO343" i="1"/>
  <c r="AQ343" i="1" s="1"/>
  <c r="L342" i="1"/>
  <c r="N342" i="1"/>
  <c r="R342" i="1"/>
  <c r="D348" i="1"/>
  <c r="F342" i="1"/>
  <c r="AP342" i="1" s="1"/>
  <c r="AC342" i="1"/>
  <c r="S343" i="1" l="1"/>
  <c r="AZ349" i="1"/>
  <c r="I350" i="1"/>
  <c r="P348" i="1"/>
  <c r="H348" i="1"/>
  <c r="I349" i="1" s="1"/>
  <c r="O343" i="1"/>
  <c r="G343" i="1"/>
  <c r="AX347" i="1"/>
  <c r="AO342" i="1"/>
  <c r="AQ342" i="1" s="1"/>
  <c r="L341" i="1"/>
  <c r="N341" i="1"/>
  <c r="R341" i="1"/>
  <c r="D347" i="1"/>
  <c r="F341" i="1"/>
  <c r="AP341" i="1" s="1"/>
  <c r="AC341" i="1"/>
  <c r="S342" i="1" l="1"/>
  <c r="P347" i="1"/>
  <c r="AZ348" i="1"/>
  <c r="H347" i="1"/>
  <c r="I348" i="1" s="1"/>
  <c r="O342" i="1"/>
  <c r="G342" i="1"/>
  <c r="AX346" i="1"/>
  <c r="AO341" i="1"/>
  <c r="AQ341" i="1" s="1"/>
  <c r="L340" i="1"/>
  <c r="N340" i="1"/>
  <c r="R340" i="1"/>
  <c r="D346" i="1"/>
  <c r="F340" i="1"/>
  <c r="AP340" i="1" s="1"/>
  <c r="AC340" i="1"/>
  <c r="S341" i="1" l="1"/>
  <c r="P346" i="1"/>
  <c r="AZ347" i="1"/>
  <c r="H346" i="1"/>
  <c r="I347" i="1" s="1"/>
  <c r="AX344" i="1"/>
  <c r="AX345" i="1"/>
  <c r="AX343" i="1"/>
  <c r="AX342" i="1"/>
  <c r="O341" i="1"/>
  <c r="G341" i="1"/>
  <c r="AO340" i="1"/>
  <c r="AQ340" i="1" s="1"/>
  <c r="L339" i="1"/>
  <c r="N339" i="1"/>
  <c r="R339" i="1"/>
  <c r="D345" i="1"/>
  <c r="F339" i="1"/>
  <c r="AP339" i="1" s="1"/>
  <c r="AC339" i="1"/>
  <c r="S340" i="1" l="1"/>
  <c r="P345" i="1"/>
  <c r="AZ346" i="1"/>
  <c r="H345" i="1"/>
  <c r="I346" i="1" s="1"/>
  <c r="O340" i="1"/>
  <c r="G340" i="1"/>
  <c r="AO339" i="1"/>
  <c r="AQ339" i="1" s="1"/>
  <c r="L338" i="1"/>
  <c r="N338" i="1"/>
  <c r="R338" i="1"/>
  <c r="D344" i="1"/>
  <c r="F338" i="1"/>
  <c r="AP338" i="1" s="1"/>
  <c r="AC338" i="1"/>
  <c r="S339" i="1" l="1"/>
  <c r="AZ345" i="1"/>
  <c r="H344" i="1"/>
  <c r="I345" i="1" s="1"/>
  <c r="P344" i="1"/>
  <c r="G339" i="1"/>
  <c r="O339" i="1"/>
  <c r="AO338" i="1"/>
  <c r="AQ338" i="1" s="1"/>
  <c r="L337" i="1"/>
  <c r="N337" i="1"/>
  <c r="R337" i="1"/>
  <c r="D343" i="1"/>
  <c r="F337" i="1"/>
  <c r="AP337" i="1" s="1"/>
  <c r="AC337" i="1"/>
  <c r="S338" i="1" l="1"/>
  <c r="AZ344" i="1"/>
  <c r="P343" i="1"/>
  <c r="H343" i="1"/>
  <c r="I344" i="1" s="1"/>
  <c r="O338" i="1"/>
  <c r="G338" i="1"/>
  <c r="AO337" i="1"/>
  <c r="AQ337" i="1" s="1"/>
  <c r="L336" i="1"/>
  <c r="N336" i="1"/>
  <c r="R336" i="1"/>
  <c r="D342" i="1"/>
  <c r="F336" i="1"/>
  <c r="AP336" i="1" s="1"/>
  <c r="AC336" i="1"/>
  <c r="S337" i="1" l="1"/>
  <c r="P342" i="1"/>
  <c r="AZ343" i="1"/>
  <c r="H342" i="1"/>
  <c r="I343" i="1" s="1"/>
  <c r="O337" i="1"/>
  <c r="G337" i="1"/>
  <c r="AX341" i="1"/>
  <c r="AO336" i="1"/>
  <c r="AQ336" i="1" s="1"/>
  <c r="L335" i="1"/>
  <c r="N335" i="1"/>
  <c r="R335" i="1"/>
  <c r="D341" i="1"/>
  <c r="F335" i="1"/>
  <c r="AP335" i="1" s="1"/>
  <c r="AC335" i="1"/>
  <c r="S336" i="1" l="1"/>
  <c r="AZ342" i="1"/>
  <c r="P341" i="1"/>
  <c r="H341" i="1"/>
  <c r="I342" i="1" s="1"/>
  <c r="AX340" i="1"/>
  <c r="G336" i="1"/>
  <c r="O336" i="1"/>
  <c r="AO335" i="1"/>
  <c r="AQ335" i="1" s="1"/>
  <c r="L334" i="1"/>
  <c r="N334" i="1"/>
  <c r="R334" i="1"/>
  <c r="D340" i="1"/>
  <c r="F334" i="1"/>
  <c r="AP334" i="1" s="1"/>
  <c r="AC334" i="1"/>
  <c r="S335" i="1" l="1"/>
  <c r="P340" i="1"/>
  <c r="AZ341" i="1"/>
  <c r="H340" i="1"/>
  <c r="I341" i="1" s="1"/>
  <c r="O335" i="1"/>
  <c r="G335" i="1"/>
  <c r="AO334" i="1"/>
  <c r="AQ334" i="1" s="1"/>
  <c r="L333" i="1"/>
  <c r="N333" i="1"/>
  <c r="R333" i="1"/>
  <c r="D339" i="1"/>
  <c r="F333" i="1"/>
  <c r="AP333" i="1" s="1"/>
  <c r="AC333" i="1"/>
  <c r="S334" i="1" l="1"/>
  <c r="P339" i="1"/>
  <c r="H339" i="1"/>
  <c r="I340" i="1" s="1"/>
  <c r="AZ340" i="1"/>
  <c r="O334" i="1"/>
  <c r="G334" i="1"/>
  <c r="AO333" i="1"/>
  <c r="AQ333" i="1" s="1"/>
  <c r="L332" i="1"/>
  <c r="N332" i="1"/>
  <c r="R332" i="1"/>
  <c r="D338" i="1"/>
  <c r="F332" i="1"/>
  <c r="AP332" i="1" s="1"/>
  <c r="AC332" i="1"/>
  <c r="S333" i="1" l="1"/>
  <c r="P338" i="1"/>
  <c r="AZ339" i="1"/>
  <c r="H338" i="1"/>
  <c r="I339" i="1" s="1"/>
  <c r="G333" i="1"/>
  <c r="O333" i="1"/>
  <c r="AO332" i="1"/>
  <c r="AQ332" i="1" s="1"/>
  <c r="L331" i="1"/>
  <c r="N331" i="1"/>
  <c r="R331" i="1"/>
  <c r="D337" i="1"/>
  <c r="F331" i="1"/>
  <c r="AP331" i="1" s="1"/>
  <c r="AC331" i="1"/>
  <c r="S332" i="1" l="1"/>
  <c r="P337" i="1"/>
  <c r="H337" i="1"/>
  <c r="I338" i="1" s="1"/>
  <c r="AZ338" i="1"/>
  <c r="O332" i="1"/>
  <c r="G332" i="1"/>
  <c r="AC350" i="1"/>
  <c r="AO331" i="1"/>
  <c r="AQ331" i="1" s="1"/>
  <c r="AZ337" i="1" l="1"/>
  <c r="L330" i="1"/>
  <c r="N330" i="1"/>
  <c r="R330" i="1"/>
  <c r="D336" i="1"/>
  <c r="F330" i="1"/>
  <c r="AP330" i="1" s="1"/>
  <c r="AO330" i="1"/>
  <c r="L329" i="1"/>
  <c r="N329" i="1"/>
  <c r="R329" i="1"/>
  <c r="F329" i="1"/>
  <c r="AP329" i="1" s="1"/>
  <c r="AC329" i="1"/>
  <c r="S330" i="1" l="1"/>
  <c r="S331" i="1"/>
  <c r="P336" i="1"/>
  <c r="AQ330" i="1"/>
  <c r="H336" i="1"/>
  <c r="I337" i="1" s="1"/>
  <c r="H335" i="1"/>
  <c r="D335" i="1"/>
  <c r="O331" i="1"/>
  <c r="P335" i="1"/>
  <c r="G331" i="1"/>
  <c r="O330" i="1"/>
  <c r="G330" i="1"/>
  <c r="AO329" i="1"/>
  <c r="AQ329" i="1" s="1"/>
  <c r="L328" i="1"/>
  <c r="N328" i="1"/>
  <c r="R328" i="1"/>
  <c r="S329" i="1" s="1"/>
  <c r="D334" i="1"/>
  <c r="F328" i="1"/>
  <c r="AP328" i="1" s="1"/>
  <c r="AC328" i="1"/>
  <c r="P334" i="1" l="1"/>
  <c r="AZ336" i="1"/>
  <c r="H334" i="1"/>
  <c r="I335" i="1" s="1"/>
  <c r="I336" i="1"/>
  <c r="AZ335" i="1"/>
  <c r="O329" i="1"/>
  <c r="G329" i="1"/>
  <c r="AO328" i="1"/>
  <c r="AQ328" i="1" s="1"/>
  <c r="L327" i="1"/>
  <c r="N327" i="1"/>
  <c r="R327" i="1"/>
  <c r="L326" i="1"/>
  <c r="D333" i="1"/>
  <c r="F327" i="1"/>
  <c r="AP327" i="1" s="1"/>
  <c r="AC327" i="1"/>
  <c r="S328" i="1" l="1"/>
  <c r="P333" i="1"/>
  <c r="H333" i="1"/>
  <c r="I334" i="1" s="1"/>
  <c r="AZ334" i="1"/>
  <c r="G328" i="1"/>
  <c r="O328" i="1"/>
  <c r="N326" i="1"/>
  <c r="R326" i="1"/>
  <c r="AO327" i="1"/>
  <c r="AQ327" i="1" s="1"/>
  <c r="D332" i="1"/>
  <c r="F326" i="1"/>
  <c r="AP326" i="1" s="1"/>
  <c r="AC326" i="1"/>
  <c r="S327" i="1" l="1"/>
  <c r="P332" i="1"/>
  <c r="AZ333" i="1"/>
  <c r="G327" i="1"/>
  <c r="H332" i="1"/>
  <c r="O327" i="1"/>
  <c r="AO326" i="1"/>
  <c r="AQ326" i="1" s="1"/>
  <c r="L325" i="1"/>
  <c r="N325" i="1"/>
  <c r="R325" i="1"/>
  <c r="D331" i="1"/>
  <c r="F325" i="1"/>
  <c r="AP325" i="1" s="1"/>
  <c r="AC325" i="1"/>
  <c r="S326" i="1" l="1"/>
  <c r="P331" i="1"/>
  <c r="H331" i="1"/>
  <c r="I332" i="1" s="1"/>
  <c r="I333" i="1"/>
  <c r="AZ332" i="1"/>
  <c r="G326" i="1"/>
  <c r="O326" i="1"/>
  <c r="AO325" i="1"/>
  <c r="AQ325" i="1" s="1"/>
  <c r="L324" i="1"/>
  <c r="N324" i="1"/>
  <c r="R324" i="1"/>
  <c r="F324" i="1"/>
  <c r="AP324" i="1" s="1"/>
  <c r="AC324" i="1"/>
  <c r="S325" i="1" l="1"/>
  <c r="AZ331" i="1"/>
  <c r="D330" i="1"/>
  <c r="P330" i="1"/>
  <c r="G325" i="1"/>
  <c r="H330" i="1"/>
  <c r="O325" i="1"/>
  <c r="AO324" i="1"/>
  <c r="AQ324" i="1" s="1"/>
  <c r="L323" i="1"/>
  <c r="N323" i="1"/>
  <c r="R323" i="1"/>
  <c r="F323" i="1"/>
  <c r="AP323" i="1" s="1"/>
  <c r="AC323" i="1"/>
  <c r="S324" i="1" l="1"/>
  <c r="P329" i="1"/>
  <c r="I331" i="1"/>
  <c r="AZ330" i="1"/>
  <c r="H329" i="1"/>
  <c r="D329" i="1"/>
  <c r="G324" i="1"/>
  <c r="O324" i="1"/>
  <c r="AO323" i="1"/>
  <c r="AQ323" i="1" s="1"/>
  <c r="L322" i="1"/>
  <c r="N322" i="1"/>
  <c r="R322" i="1"/>
  <c r="D328" i="1"/>
  <c r="F322" i="1"/>
  <c r="AP322" i="1" s="1"/>
  <c r="AC322" i="1"/>
  <c r="S323" i="1" l="1"/>
  <c r="AZ329" i="1"/>
  <c r="H328" i="1"/>
  <c r="I329" i="1" s="1"/>
  <c r="I330" i="1"/>
  <c r="P328" i="1"/>
  <c r="G323" i="1"/>
  <c r="O323" i="1"/>
  <c r="AO322" i="1"/>
  <c r="AQ322" i="1" s="1"/>
  <c r="L321" i="1"/>
  <c r="N321" i="1"/>
  <c r="R321" i="1"/>
  <c r="D327" i="1"/>
  <c r="F321" i="1"/>
  <c r="AP321" i="1" s="1"/>
  <c r="AC321" i="1"/>
  <c r="S322" i="1" l="1"/>
  <c r="AZ328" i="1"/>
  <c r="H327" i="1"/>
  <c r="I328" i="1" s="1"/>
  <c r="O322" i="1"/>
  <c r="P327" i="1"/>
  <c r="G322" i="1"/>
  <c r="AO321" i="1"/>
  <c r="AQ321" i="1" s="1"/>
  <c r="L320" i="1"/>
  <c r="N320" i="1"/>
  <c r="R320" i="1"/>
  <c r="D326" i="1"/>
  <c r="F320" i="1"/>
  <c r="AP320" i="1" s="1"/>
  <c r="AC320" i="1"/>
  <c r="S321" i="1" l="1"/>
  <c r="AZ327" i="1"/>
  <c r="P326" i="1"/>
  <c r="H326" i="1"/>
  <c r="I327" i="1" s="1"/>
  <c r="O321" i="1"/>
  <c r="G321" i="1"/>
  <c r="AO320" i="1"/>
  <c r="AQ320" i="1" s="1"/>
  <c r="L319" i="1"/>
  <c r="N319" i="1"/>
  <c r="R319" i="1"/>
  <c r="AO319" i="1"/>
  <c r="L318" i="1"/>
  <c r="N318" i="1"/>
  <c r="R318" i="1"/>
  <c r="D325" i="1"/>
  <c r="F319" i="1"/>
  <c r="AP319" i="1" s="1"/>
  <c r="AC319" i="1"/>
  <c r="F318" i="1"/>
  <c r="AP318" i="1" s="1"/>
  <c r="AC318" i="1"/>
  <c r="S319" i="1" l="1"/>
  <c r="S320" i="1"/>
  <c r="AQ319" i="1"/>
  <c r="H325" i="1"/>
  <c r="I326" i="1" s="1"/>
  <c r="AZ326" i="1"/>
  <c r="P325" i="1"/>
  <c r="H324" i="1"/>
  <c r="P324" i="1"/>
  <c r="D324" i="1"/>
  <c r="G320" i="1"/>
  <c r="O320" i="1"/>
  <c r="O319" i="1"/>
  <c r="G319" i="1"/>
  <c r="AO318" i="1"/>
  <c r="AQ318" i="1" s="1"/>
  <c r="L317" i="1"/>
  <c r="N317" i="1"/>
  <c r="R317" i="1"/>
  <c r="D323" i="1"/>
  <c r="F317" i="1"/>
  <c r="AP317" i="1" s="1"/>
  <c r="AC317" i="1"/>
  <c r="S318" i="1" l="1"/>
  <c r="P323" i="1"/>
  <c r="H323" i="1"/>
  <c r="I324" i="1" s="1"/>
  <c r="AZ325" i="1"/>
  <c r="I325" i="1"/>
  <c r="AZ324" i="1"/>
  <c r="O318" i="1"/>
  <c r="G318" i="1"/>
  <c r="AO317" i="1"/>
  <c r="AQ317" i="1" s="1"/>
  <c r="R316" i="1"/>
  <c r="L316" i="1"/>
  <c r="N316" i="1"/>
  <c r="D322" i="1"/>
  <c r="F316" i="1"/>
  <c r="AP316" i="1" s="1"/>
  <c r="AC316" i="1"/>
  <c r="S317" i="1" l="1"/>
  <c r="P322" i="1"/>
  <c r="AZ323" i="1"/>
  <c r="H322" i="1"/>
  <c r="I323" i="1" s="1"/>
  <c r="G317" i="1"/>
  <c r="O317" i="1"/>
  <c r="AO316" i="1"/>
  <c r="AQ316" i="1" s="1"/>
  <c r="L315" i="1"/>
  <c r="N315" i="1"/>
  <c r="R315" i="1"/>
  <c r="D321" i="1"/>
  <c r="F315" i="1"/>
  <c r="AP315" i="1" s="1"/>
  <c r="AC315" i="1"/>
  <c r="S316" i="1" l="1"/>
  <c r="P321" i="1"/>
  <c r="AZ322" i="1"/>
  <c r="H321" i="1"/>
  <c r="I322" i="1" s="1"/>
  <c r="O316" i="1"/>
  <c r="G316" i="1"/>
  <c r="AO315" i="1"/>
  <c r="AQ315" i="1" s="1"/>
  <c r="L314" i="1"/>
  <c r="N314" i="1"/>
  <c r="R314" i="1"/>
  <c r="D320" i="1"/>
  <c r="F314" i="1"/>
  <c r="AP314" i="1" s="1"/>
  <c r="AC314" i="1"/>
  <c r="S315" i="1" l="1"/>
  <c r="P320" i="1"/>
  <c r="AZ321" i="1"/>
  <c r="H320" i="1"/>
  <c r="I321" i="1" s="1"/>
  <c r="G315" i="1"/>
  <c r="O315" i="1"/>
  <c r="AO314" i="1"/>
  <c r="AQ314" i="1" s="1"/>
  <c r="L313" i="1"/>
  <c r="N313" i="1"/>
  <c r="R313" i="1"/>
  <c r="D319" i="1"/>
  <c r="F313" i="1"/>
  <c r="AP313" i="1" s="1"/>
  <c r="AC313" i="1"/>
  <c r="S314" i="1" l="1"/>
  <c r="P319" i="1"/>
  <c r="AZ320" i="1"/>
  <c r="H319" i="1"/>
  <c r="I320" i="1" s="1"/>
  <c r="O314" i="1"/>
  <c r="G314" i="1"/>
  <c r="AO313" i="1"/>
  <c r="AQ313" i="1" s="1"/>
  <c r="L312" i="1"/>
  <c r="N312" i="1"/>
  <c r="R312" i="1"/>
  <c r="D318" i="1"/>
  <c r="F312" i="1"/>
  <c r="AP312" i="1" s="1"/>
  <c r="AC312" i="1"/>
  <c r="S313" i="1" l="1"/>
  <c r="P318" i="1"/>
  <c r="AZ319" i="1"/>
  <c r="H318" i="1"/>
  <c r="I319" i="1" s="1"/>
  <c r="O313" i="1"/>
  <c r="G313" i="1"/>
  <c r="AO312" i="1"/>
  <c r="AQ312" i="1" s="1"/>
  <c r="L311" i="1"/>
  <c r="N311" i="1"/>
  <c r="R311" i="1"/>
  <c r="D317" i="1"/>
  <c r="F311" i="1"/>
  <c r="AP311" i="1" s="1"/>
  <c r="S312" i="1" l="1"/>
  <c r="P317" i="1"/>
  <c r="AZ318" i="1"/>
  <c r="H317" i="1"/>
  <c r="I318" i="1" s="1"/>
  <c r="O312" i="1"/>
  <c r="G312" i="1"/>
  <c r="AO311" i="1"/>
  <c r="AQ311" i="1" s="1"/>
  <c r="L310" i="1"/>
  <c r="N310" i="1"/>
  <c r="R310" i="1"/>
  <c r="D316" i="1"/>
  <c r="F310" i="1"/>
  <c r="AP310" i="1" s="1"/>
  <c r="AC310" i="1"/>
  <c r="S311" i="1" l="1"/>
  <c r="P316" i="1"/>
  <c r="AZ317" i="1"/>
  <c r="H316" i="1"/>
  <c r="I317" i="1" s="1"/>
  <c r="O311" i="1"/>
  <c r="G311" i="1"/>
  <c r="AO310" i="1"/>
  <c r="AQ310" i="1" s="1"/>
  <c r="L309" i="1"/>
  <c r="N309" i="1"/>
  <c r="R309" i="1"/>
  <c r="D315" i="1"/>
  <c r="F309" i="1"/>
  <c r="AP309" i="1" s="1"/>
  <c r="AC309" i="1"/>
  <c r="S310" i="1" l="1"/>
  <c r="P315" i="1"/>
  <c r="AZ316" i="1"/>
  <c r="H315" i="1"/>
  <c r="I316" i="1" s="1"/>
  <c r="O310" i="1"/>
  <c r="G310" i="1"/>
  <c r="AO309" i="1"/>
  <c r="AQ309" i="1" s="1"/>
  <c r="L308" i="1"/>
  <c r="N308" i="1"/>
  <c r="R308" i="1"/>
  <c r="D314" i="1"/>
  <c r="F308" i="1"/>
  <c r="AP308" i="1" s="1"/>
  <c r="AC308" i="1"/>
  <c r="S309" i="1" l="1"/>
  <c r="AZ315" i="1"/>
  <c r="O309" i="1"/>
  <c r="P314" i="1"/>
  <c r="G309" i="1"/>
  <c r="H314" i="1"/>
  <c r="AC330" i="1"/>
  <c r="L307" i="1"/>
  <c r="N307" i="1"/>
  <c r="R307" i="1"/>
  <c r="D313" i="1"/>
  <c r="F307" i="1"/>
  <c r="AP307" i="1" s="1"/>
  <c r="AO308" i="1"/>
  <c r="AQ308" i="1" s="1"/>
  <c r="AO307" i="1"/>
  <c r="AC307" i="1"/>
  <c r="S308" i="1" l="1"/>
  <c r="P313" i="1"/>
  <c r="AQ307" i="1"/>
  <c r="H313" i="1"/>
  <c r="AZ314" i="1"/>
  <c r="I315" i="1"/>
  <c r="O308" i="1"/>
  <c r="G308" i="1"/>
  <c r="AO306" i="1"/>
  <c r="L306" i="1"/>
  <c r="N306" i="1"/>
  <c r="R306" i="1"/>
  <c r="D312" i="1"/>
  <c r="F306" i="1"/>
  <c r="AP306" i="1" s="1"/>
  <c r="L305" i="1"/>
  <c r="N305" i="1"/>
  <c r="R305" i="1"/>
  <c r="F305" i="1"/>
  <c r="AP305" i="1" s="1"/>
  <c r="AC305" i="1"/>
  <c r="S306" i="1" l="1"/>
  <c r="S307" i="1"/>
  <c r="AZ313" i="1"/>
  <c r="P312" i="1"/>
  <c r="AQ306" i="1"/>
  <c r="I314" i="1"/>
  <c r="H312" i="1"/>
  <c r="D311" i="1"/>
  <c r="H311" i="1"/>
  <c r="O307" i="1"/>
  <c r="P311" i="1"/>
  <c r="G307" i="1"/>
  <c r="O306" i="1"/>
  <c r="G306" i="1"/>
  <c r="AO305" i="1"/>
  <c r="AQ305" i="1" s="1"/>
  <c r="L304" i="1"/>
  <c r="N304" i="1"/>
  <c r="R304" i="1"/>
  <c r="D310" i="1"/>
  <c r="F304" i="1"/>
  <c r="AP304" i="1" s="1"/>
  <c r="AC304" i="1"/>
  <c r="S305" i="1" l="1"/>
  <c r="AZ312" i="1"/>
  <c r="P310" i="1"/>
  <c r="I313" i="1"/>
  <c r="H310" i="1"/>
  <c r="I311" i="1" s="1"/>
  <c r="I312" i="1"/>
  <c r="AZ311" i="1"/>
  <c r="O305" i="1"/>
  <c r="G305" i="1"/>
  <c r="AO304" i="1"/>
  <c r="AQ304" i="1" s="1"/>
  <c r="L303" i="1"/>
  <c r="N303" i="1"/>
  <c r="R303" i="1"/>
  <c r="D309" i="1"/>
  <c r="F303" i="1"/>
  <c r="AP303" i="1" s="1"/>
  <c r="AC303" i="1"/>
  <c r="S304" i="1" l="1"/>
  <c r="P309" i="1"/>
  <c r="AZ310" i="1"/>
  <c r="H309" i="1"/>
  <c r="I310" i="1" s="1"/>
  <c r="O304" i="1"/>
  <c r="G304" i="1"/>
  <c r="AO303" i="1"/>
  <c r="AQ303" i="1" s="1"/>
  <c r="L302" i="1"/>
  <c r="N302" i="1"/>
  <c r="R302" i="1"/>
  <c r="D308" i="1"/>
  <c r="F302" i="1"/>
  <c r="AP302" i="1" s="1"/>
  <c r="AC302" i="1"/>
  <c r="S303" i="1" l="1"/>
  <c r="P308" i="1"/>
  <c r="AZ309" i="1"/>
  <c r="H308" i="1"/>
  <c r="I309" i="1" s="1"/>
  <c r="G303" i="1"/>
  <c r="O303" i="1"/>
  <c r="AO302" i="1"/>
  <c r="AQ302" i="1" s="1"/>
  <c r="L301" i="1"/>
  <c r="N301" i="1"/>
  <c r="R301" i="1"/>
  <c r="D307" i="1"/>
  <c r="F301" i="1"/>
  <c r="AP301" i="1" s="1"/>
  <c r="AC301" i="1"/>
  <c r="S302" i="1" l="1"/>
  <c r="AZ308" i="1"/>
  <c r="H307" i="1"/>
  <c r="I308" i="1" s="1"/>
  <c r="P307" i="1"/>
  <c r="G302" i="1"/>
  <c r="O302" i="1"/>
  <c r="AO301" i="1"/>
  <c r="AQ301" i="1" s="1"/>
  <c r="L300" i="1"/>
  <c r="N300" i="1"/>
  <c r="R300" i="1"/>
  <c r="D306" i="1"/>
  <c r="F300" i="1"/>
  <c r="AP300" i="1" s="1"/>
  <c r="AC300" i="1"/>
  <c r="S301" i="1" l="1"/>
  <c r="AZ307" i="1"/>
  <c r="O301" i="1"/>
  <c r="P306" i="1"/>
  <c r="G301" i="1"/>
  <c r="H306" i="1"/>
  <c r="AO300" i="1"/>
  <c r="AQ300" i="1" s="1"/>
  <c r="L299" i="1"/>
  <c r="N299" i="1"/>
  <c r="R299" i="1"/>
  <c r="D305" i="1"/>
  <c r="F299" i="1"/>
  <c r="AP299" i="1" s="1"/>
  <c r="AC299" i="1"/>
  <c r="S300" i="1" l="1"/>
  <c r="P305" i="1"/>
  <c r="H305" i="1"/>
  <c r="I307" i="1"/>
  <c r="AZ306" i="1"/>
  <c r="G300" i="1"/>
  <c r="O300" i="1"/>
  <c r="AO299" i="1"/>
  <c r="AQ299" i="1" s="1"/>
  <c r="L298" i="1"/>
  <c r="N298" i="1"/>
  <c r="R298" i="1"/>
  <c r="D304" i="1"/>
  <c r="F298" i="1"/>
  <c r="AP298" i="1" s="1"/>
  <c r="AC298" i="1"/>
  <c r="S299" i="1" l="1"/>
  <c r="AZ305" i="1"/>
  <c r="P304" i="1"/>
  <c r="I306" i="1"/>
  <c r="H304" i="1"/>
  <c r="I305" i="1" s="1"/>
  <c r="O299" i="1"/>
  <c r="G299" i="1"/>
  <c r="AO298" i="1"/>
  <c r="AQ298" i="1" s="1"/>
  <c r="L297" i="1"/>
  <c r="N297" i="1"/>
  <c r="R297" i="1"/>
  <c r="F297" i="1"/>
  <c r="AP297" i="1" s="1"/>
  <c r="AC297" i="1"/>
  <c r="D303" i="1"/>
  <c r="S298" i="1" l="1"/>
  <c r="P303" i="1"/>
  <c r="AZ304" i="1"/>
  <c r="H303" i="1"/>
  <c r="I304" i="1" s="1"/>
  <c r="O298" i="1"/>
  <c r="G298" i="1"/>
  <c r="AO297" i="1"/>
  <c r="AQ297" i="1" s="1"/>
  <c r="L296" i="1"/>
  <c r="N296" i="1"/>
  <c r="R296" i="1"/>
  <c r="F296" i="1"/>
  <c r="AP296" i="1" s="1"/>
  <c r="AC296" i="1"/>
  <c r="S297" i="1" l="1"/>
  <c r="AZ303" i="1"/>
  <c r="D302" i="1"/>
  <c r="P302" i="1"/>
  <c r="H302" i="1"/>
  <c r="O297" i="1"/>
  <c r="G297" i="1"/>
  <c r="AO296" i="1"/>
  <c r="AQ296" i="1" s="1"/>
  <c r="L295" i="1"/>
  <c r="N295" i="1"/>
  <c r="R295" i="1"/>
  <c r="C295" i="1"/>
  <c r="D301" i="1" s="1"/>
  <c r="F295" i="1"/>
  <c r="AP295" i="1" s="1"/>
  <c r="AC295" i="1"/>
  <c r="S296" i="1" l="1"/>
  <c r="P301" i="1"/>
  <c r="H301" i="1"/>
  <c r="I302" i="1" s="1"/>
  <c r="I303" i="1"/>
  <c r="AZ302" i="1"/>
  <c r="O296" i="1"/>
  <c r="G296" i="1"/>
  <c r="AO295" i="1"/>
  <c r="AQ295" i="1" s="1"/>
  <c r="L294" i="1"/>
  <c r="N294" i="1"/>
  <c r="R294" i="1"/>
  <c r="C294" i="1"/>
  <c r="D300" i="1" s="1"/>
  <c r="F294" i="1"/>
  <c r="AP294" i="1" s="1"/>
  <c r="AC294" i="1"/>
  <c r="S295" i="1" l="1"/>
  <c r="AZ301" i="1"/>
  <c r="H300" i="1"/>
  <c r="I301" i="1" s="1"/>
  <c r="P300" i="1"/>
  <c r="G295" i="1"/>
  <c r="O295" i="1"/>
  <c r="AO294" i="1"/>
  <c r="AQ294" i="1" s="1"/>
  <c r="L293" i="1"/>
  <c r="N293" i="1"/>
  <c r="R293" i="1"/>
  <c r="C293" i="1"/>
  <c r="D299" i="1" s="1"/>
  <c r="F293" i="1"/>
  <c r="AP293" i="1" s="1"/>
  <c r="AC293" i="1"/>
  <c r="S294" i="1" l="1"/>
  <c r="AZ300" i="1"/>
  <c r="P299" i="1"/>
  <c r="H299" i="1"/>
  <c r="I300" i="1" s="1"/>
  <c r="O294" i="1"/>
  <c r="G294" i="1"/>
  <c r="AO293" i="1"/>
  <c r="AQ293" i="1" s="1"/>
  <c r="L292" i="1"/>
  <c r="N292" i="1"/>
  <c r="R292" i="1"/>
  <c r="N291" i="1"/>
  <c r="R291" i="1"/>
  <c r="C292" i="1"/>
  <c r="D298" i="1" s="1"/>
  <c r="F292" i="1"/>
  <c r="AP292" i="1" s="1"/>
  <c r="AC292" i="1"/>
  <c r="S292" i="1" l="1"/>
  <c r="S293" i="1"/>
  <c r="P298" i="1"/>
  <c r="AZ299" i="1"/>
  <c r="H298" i="1"/>
  <c r="I299" i="1" s="1"/>
  <c r="P297" i="1"/>
  <c r="O293" i="1"/>
  <c r="G293" i="1"/>
  <c r="O292" i="1"/>
  <c r="AZ298" i="1" l="1"/>
  <c r="AO292" i="1"/>
  <c r="AQ292" i="1" s="1"/>
  <c r="L291" i="1"/>
  <c r="C291" i="1"/>
  <c r="D297" i="1" s="1"/>
  <c r="F291" i="1"/>
  <c r="AP291" i="1" s="1"/>
  <c r="AC291" i="1"/>
  <c r="H297" i="1" l="1"/>
  <c r="I298" i="1" s="1"/>
  <c r="G292" i="1"/>
  <c r="AO291" i="1"/>
  <c r="AQ291" i="1" s="1"/>
  <c r="AC290" i="1"/>
  <c r="L290" i="1"/>
  <c r="N290" i="1"/>
  <c r="R290" i="1"/>
  <c r="C290" i="1"/>
  <c r="D296" i="1" s="1"/>
  <c r="F290" i="1"/>
  <c r="AP290" i="1" s="1"/>
  <c r="S291" i="1" l="1"/>
  <c r="P296" i="1"/>
  <c r="AZ297" i="1"/>
  <c r="H296" i="1"/>
  <c r="I297" i="1" s="1"/>
  <c r="O291" i="1"/>
  <c r="G291" i="1"/>
  <c r="F289" i="1"/>
  <c r="AP289" i="1" s="1"/>
  <c r="AO290" i="1"/>
  <c r="AQ290" i="1" s="1"/>
  <c r="L289" i="1"/>
  <c r="N289" i="1"/>
  <c r="R289" i="1"/>
  <c r="C289" i="1"/>
  <c r="D295" i="1" s="1"/>
  <c r="AC289" i="1"/>
  <c r="S290" i="1" l="1"/>
  <c r="P295" i="1"/>
  <c r="AZ296" i="1"/>
  <c r="H295" i="1"/>
  <c r="I296" i="1" s="1"/>
  <c r="G290" i="1"/>
  <c r="O290" i="1"/>
  <c r="L288" i="1"/>
  <c r="N288" i="1"/>
  <c r="R288" i="1"/>
  <c r="AO288" i="1"/>
  <c r="AO289" i="1"/>
  <c r="AQ289" i="1" s="1"/>
  <c r="C288" i="1"/>
  <c r="D294" i="1" s="1"/>
  <c r="F288" i="1"/>
  <c r="AP288" i="1" s="1"/>
  <c r="AC288" i="1"/>
  <c r="S289" i="1" l="1"/>
  <c r="P294" i="1"/>
  <c r="AQ288" i="1"/>
  <c r="AZ295" i="1"/>
  <c r="H294" i="1"/>
  <c r="I295" i="1" s="1"/>
  <c r="O289" i="1"/>
  <c r="G289" i="1"/>
  <c r="AC306" i="1"/>
  <c r="AZ294" i="1" l="1"/>
  <c r="L287" i="1"/>
  <c r="N287" i="1"/>
  <c r="R287" i="1"/>
  <c r="C287" i="1"/>
  <c r="D293" i="1" s="1"/>
  <c r="F287" i="1"/>
  <c r="AP287" i="1" s="1"/>
  <c r="AO287" i="1"/>
  <c r="L286" i="1"/>
  <c r="N286" i="1"/>
  <c r="R286" i="1"/>
  <c r="C286" i="1"/>
  <c r="F286" i="1"/>
  <c r="AP286" i="1" s="1"/>
  <c r="AC286" i="1"/>
  <c r="S287" i="1" l="1"/>
  <c r="S288" i="1"/>
  <c r="P293" i="1"/>
  <c r="AQ287" i="1"/>
  <c r="H293" i="1"/>
  <c r="I294" i="1" s="1"/>
  <c r="P292" i="1"/>
  <c r="G288" i="1"/>
  <c r="H292" i="1"/>
  <c r="D292" i="1"/>
  <c r="O288" i="1"/>
  <c r="O287" i="1"/>
  <c r="G287" i="1"/>
  <c r="AO286" i="1"/>
  <c r="AQ286" i="1" s="1"/>
  <c r="AO285" i="1"/>
  <c r="AC285" i="1"/>
  <c r="L285" i="1"/>
  <c r="N285" i="1"/>
  <c r="R285" i="1"/>
  <c r="C285" i="1"/>
  <c r="F285" i="1"/>
  <c r="AP285" i="1" s="1"/>
  <c r="S286" i="1" l="1"/>
  <c r="P291" i="1"/>
  <c r="AQ285" i="1"/>
  <c r="AZ293" i="1"/>
  <c r="I293" i="1"/>
  <c r="AZ292" i="1"/>
  <c r="H291" i="1"/>
  <c r="D291" i="1"/>
  <c r="O286" i="1"/>
  <c r="G286" i="1"/>
  <c r="L284" i="1"/>
  <c r="N284" i="1"/>
  <c r="R284" i="1"/>
  <c r="C284" i="1"/>
  <c r="D290" i="1" s="1"/>
  <c r="F284" i="1"/>
  <c r="AP284" i="1" s="1"/>
  <c r="AC284" i="1"/>
  <c r="S285" i="1" l="1"/>
  <c r="P290" i="1"/>
  <c r="H290" i="1"/>
  <c r="I291" i="1" s="1"/>
  <c r="I292" i="1"/>
  <c r="AZ291" i="1"/>
  <c r="O285" i="1"/>
  <c r="G285" i="1"/>
  <c r="N282" i="1"/>
  <c r="N283" i="1"/>
  <c r="AO283" i="1"/>
  <c r="AO284" i="1"/>
  <c r="AQ284" i="1" s="1"/>
  <c r="AC283" i="1"/>
  <c r="L283" i="1"/>
  <c r="R283" i="1"/>
  <c r="C283" i="1"/>
  <c r="D289" i="1" s="1"/>
  <c r="F283" i="1"/>
  <c r="AP283" i="1" s="1"/>
  <c r="S284" i="1" l="1"/>
  <c r="P289" i="1"/>
  <c r="AQ283" i="1"/>
  <c r="AZ290" i="1"/>
  <c r="H289" i="1"/>
  <c r="I290" i="1" s="1"/>
  <c r="P288" i="1"/>
  <c r="G284" i="1"/>
  <c r="O284" i="1"/>
  <c r="O283" i="1"/>
  <c r="AZ289" i="1" l="1"/>
  <c r="L282" i="1"/>
  <c r="F282" i="1"/>
  <c r="AP282" i="1" s="1"/>
  <c r="C281" i="1"/>
  <c r="C276" i="1"/>
  <c r="C277" i="1"/>
  <c r="C278" i="1"/>
  <c r="C279" i="1"/>
  <c r="C280" i="1"/>
  <c r="C282" i="1"/>
  <c r="D288" i="1" s="1"/>
  <c r="C272" i="1"/>
  <c r="AC282" i="1"/>
  <c r="R282" i="1"/>
  <c r="S283" i="1" l="1"/>
  <c r="H288" i="1"/>
  <c r="I289" i="1" s="1"/>
  <c r="D287" i="1"/>
  <c r="D285" i="1"/>
  <c r="D283" i="1"/>
  <c r="D286" i="1"/>
  <c r="D282" i="1"/>
  <c r="D284" i="1"/>
  <c r="G283" i="1"/>
  <c r="AC287" i="1"/>
  <c r="AZ288" i="1" l="1"/>
  <c r="AO282" i="1"/>
  <c r="AQ282" i="1" s="1"/>
  <c r="L281" i="1"/>
  <c r="N281" i="1"/>
  <c r="R281" i="1"/>
  <c r="AC281" i="1"/>
  <c r="F281" i="1"/>
  <c r="AP281" i="1" s="1"/>
  <c r="S282" i="1" l="1"/>
  <c r="H287" i="1"/>
  <c r="I288" i="1" s="1"/>
  <c r="O282" i="1"/>
  <c r="P287" i="1"/>
  <c r="G282" i="1"/>
  <c r="AO281" i="1"/>
  <c r="AQ281" i="1" s="1"/>
  <c r="L280" i="1"/>
  <c r="N280" i="1"/>
  <c r="R280" i="1"/>
  <c r="AC280" i="1"/>
  <c r="F280" i="1"/>
  <c r="AP280" i="1" s="1"/>
  <c r="S281" i="1" l="1"/>
  <c r="P286" i="1"/>
  <c r="AZ287" i="1"/>
  <c r="H286" i="1"/>
  <c r="I287" i="1" s="1"/>
  <c r="G281" i="1"/>
  <c r="O281" i="1"/>
  <c r="AO280" i="1"/>
  <c r="AQ280" i="1" s="1"/>
  <c r="R279" i="1"/>
  <c r="L279" i="1"/>
  <c r="N279" i="1"/>
  <c r="AC279" i="1"/>
  <c r="F279" i="1"/>
  <c r="AP279" i="1" s="1"/>
  <c r="S280" i="1" l="1"/>
  <c r="P285" i="1"/>
  <c r="AZ286" i="1"/>
  <c r="H285" i="1"/>
  <c r="I286" i="1" s="1"/>
  <c r="O280" i="1"/>
  <c r="G280" i="1"/>
  <c r="AZ285" i="1" l="1"/>
  <c r="AO279" i="1"/>
  <c r="AQ279" i="1" s="1"/>
  <c r="L278" i="1"/>
  <c r="N278" i="1"/>
  <c r="R278" i="1"/>
  <c r="AC278" i="1"/>
  <c r="F278" i="1"/>
  <c r="AP278" i="1" s="1"/>
  <c r="S279" i="1" l="1"/>
  <c r="P284" i="1"/>
  <c r="H284" i="1"/>
  <c r="I285" i="1" s="1"/>
  <c r="G279" i="1"/>
  <c r="O279" i="1"/>
  <c r="AO278" i="1"/>
  <c r="AQ278" i="1" s="1"/>
  <c r="L277" i="1"/>
  <c r="N277" i="1"/>
  <c r="R277" i="1"/>
  <c r="AC277" i="1"/>
  <c r="F277" i="1"/>
  <c r="AP277" i="1" s="1"/>
  <c r="S278" i="1" l="1"/>
  <c r="P283" i="1"/>
  <c r="AZ284" i="1"/>
  <c r="H283" i="1"/>
  <c r="I284" i="1" s="1"/>
  <c r="G278" i="1"/>
  <c r="O278" i="1"/>
  <c r="AO277" i="1"/>
  <c r="AQ277" i="1" s="1"/>
  <c r="L276" i="1"/>
  <c r="F276" i="1"/>
  <c r="AP276" i="1" s="1"/>
  <c r="N276" i="1"/>
  <c r="L275" i="1"/>
  <c r="F275" i="1"/>
  <c r="AP275" i="1" s="1"/>
  <c r="C275" i="1"/>
  <c r="D281" i="1" s="1"/>
  <c r="N275" i="1"/>
  <c r="AO276" i="1"/>
  <c r="AC275" i="1"/>
  <c r="R275" i="1"/>
  <c r="AQ276" i="1" l="1"/>
  <c r="AZ283" i="1"/>
  <c r="P281" i="1"/>
  <c r="O277" i="1"/>
  <c r="P282" i="1"/>
  <c r="H282" i="1"/>
  <c r="G276" i="1"/>
  <c r="G277" i="1"/>
  <c r="H281" i="1"/>
  <c r="O276" i="1"/>
  <c r="R276" i="1"/>
  <c r="AC276" i="1"/>
  <c r="S276" i="1" l="1"/>
  <c r="S277" i="1"/>
  <c r="AZ281" i="1"/>
  <c r="I283" i="1"/>
  <c r="AZ282" i="1"/>
  <c r="I282" i="1"/>
  <c r="AO275" i="1"/>
  <c r="AQ275" i="1" s="1"/>
  <c r="L274" i="1"/>
  <c r="N274" i="1"/>
  <c r="R274" i="1"/>
  <c r="AC274" i="1"/>
  <c r="C274" i="1"/>
  <c r="D280" i="1" s="1"/>
  <c r="F274" i="1"/>
  <c r="AP274" i="1" s="1"/>
  <c r="S275" i="1" l="1"/>
  <c r="P280" i="1"/>
  <c r="H280" i="1"/>
  <c r="I281" i="1" s="1"/>
  <c r="G275" i="1"/>
  <c r="AO274" i="1"/>
  <c r="AQ274" i="1" s="1"/>
  <c r="N51" i="1"/>
  <c r="L273" i="1"/>
  <c r="N273" i="1"/>
  <c r="R273" i="1"/>
  <c r="AC273" i="1"/>
  <c r="C273" i="1"/>
  <c r="F273" i="1"/>
  <c r="AP273" i="1" s="1"/>
  <c r="S274" i="1" l="1"/>
  <c r="P279" i="1"/>
  <c r="AZ280" i="1"/>
  <c r="D279" i="1"/>
  <c r="D278" i="1"/>
  <c r="G274" i="1"/>
  <c r="H279" i="1"/>
  <c r="O275" i="1"/>
  <c r="O274" i="1"/>
  <c r="AO273" i="1"/>
  <c r="AQ273" i="1" s="1"/>
  <c r="L272" i="1"/>
  <c r="N272" i="1"/>
  <c r="R272" i="1"/>
  <c r="AC272" i="1"/>
  <c r="F272" i="1"/>
  <c r="AP272" i="1" s="1"/>
  <c r="S273" i="1" l="1"/>
  <c r="AZ279" i="1"/>
  <c r="P278" i="1"/>
  <c r="I280" i="1"/>
  <c r="G273" i="1"/>
  <c r="H278" i="1"/>
  <c r="O273" i="1"/>
  <c r="AO272" i="1"/>
  <c r="AQ272" i="1" s="1"/>
  <c r="L271" i="1"/>
  <c r="N271" i="1"/>
  <c r="R271" i="1"/>
  <c r="AC271" i="1"/>
  <c r="C271" i="1"/>
  <c r="D277" i="1" s="1"/>
  <c r="F271" i="1"/>
  <c r="AP271" i="1" s="1"/>
  <c r="S272" i="1" l="1"/>
  <c r="P277" i="1"/>
  <c r="I279" i="1"/>
  <c r="AZ278" i="1"/>
  <c r="G272" i="1"/>
  <c r="H277" i="1"/>
  <c r="O272" i="1"/>
  <c r="AO271" i="1"/>
  <c r="AQ271" i="1" s="1"/>
  <c r="L270" i="1"/>
  <c r="N270" i="1"/>
  <c r="R270" i="1"/>
  <c r="AC270" i="1"/>
  <c r="C270" i="1"/>
  <c r="D276" i="1" s="1"/>
  <c r="F270" i="1"/>
  <c r="AP270" i="1" s="1"/>
  <c r="S271" i="1" l="1"/>
  <c r="P276" i="1"/>
  <c r="H276" i="1"/>
  <c r="I278" i="1"/>
  <c r="AZ277" i="1"/>
  <c r="G271" i="1"/>
  <c r="O271" i="1"/>
  <c r="AO270" i="1"/>
  <c r="AQ270" i="1" s="1"/>
  <c r="L269" i="1"/>
  <c r="N269" i="1"/>
  <c r="R269" i="1"/>
  <c r="AC269" i="1"/>
  <c r="C269" i="1"/>
  <c r="F269" i="1"/>
  <c r="AP269" i="1" s="1"/>
  <c r="S270" i="1" l="1"/>
  <c r="AZ276" i="1"/>
  <c r="P275" i="1"/>
  <c r="I277" i="1"/>
  <c r="H275" i="1"/>
  <c r="D275" i="1"/>
  <c r="O270" i="1"/>
  <c r="G270" i="1"/>
  <c r="AO269" i="1"/>
  <c r="AQ269" i="1" s="1"/>
  <c r="L268" i="1"/>
  <c r="N268" i="1"/>
  <c r="R268" i="1"/>
  <c r="AC268" i="1"/>
  <c r="C268" i="1"/>
  <c r="D274" i="1" s="1"/>
  <c r="F268" i="1"/>
  <c r="AP268" i="1" s="1"/>
  <c r="S269" i="1" l="1"/>
  <c r="O269" i="1"/>
  <c r="I276" i="1"/>
  <c r="AZ275" i="1"/>
  <c r="G269" i="1"/>
  <c r="H274" i="1"/>
  <c r="P274" i="1"/>
  <c r="AO268" i="1"/>
  <c r="AQ268" i="1" s="1"/>
  <c r="L267" i="1"/>
  <c r="N267" i="1"/>
  <c r="R267" i="1"/>
  <c r="AC267" i="1"/>
  <c r="C267" i="1"/>
  <c r="D273" i="1" s="1"/>
  <c r="F267" i="1"/>
  <c r="AP267" i="1" s="1"/>
  <c r="S268" i="1" l="1"/>
  <c r="P273" i="1"/>
  <c r="AZ274" i="1"/>
  <c r="I275" i="1"/>
  <c r="G268" i="1"/>
  <c r="H273" i="1"/>
  <c r="O268" i="1"/>
  <c r="AO267" i="1"/>
  <c r="AQ267" i="1" s="1"/>
  <c r="L266" i="1"/>
  <c r="N266" i="1"/>
  <c r="R266" i="1"/>
  <c r="AC266" i="1"/>
  <c r="C266" i="1"/>
  <c r="D272" i="1" s="1"/>
  <c r="F266" i="1"/>
  <c r="AP266" i="1" s="1"/>
  <c r="S267" i="1" l="1"/>
  <c r="P272" i="1"/>
  <c r="AZ273" i="1"/>
  <c r="G267" i="1"/>
  <c r="H272" i="1"/>
  <c r="I274" i="1"/>
  <c r="O267" i="1"/>
  <c r="AO266" i="1"/>
  <c r="AQ266" i="1" s="1"/>
  <c r="L265" i="1"/>
  <c r="N265" i="1"/>
  <c r="R265" i="1"/>
  <c r="AC265" i="1"/>
  <c r="C265" i="1"/>
  <c r="D271" i="1" s="1"/>
  <c r="F265" i="1"/>
  <c r="AP265" i="1" s="1"/>
  <c r="S266" i="1" l="1"/>
  <c r="P271" i="1"/>
  <c r="I273" i="1"/>
  <c r="AZ272" i="1"/>
  <c r="G266" i="1"/>
  <c r="H271" i="1"/>
  <c r="O266" i="1"/>
  <c r="AO265" i="1"/>
  <c r="AQ265" i="1" s="1"/>
  <c r="L264" i="1"/>
  <c r="N264" i="1"/>
  <c r="R264" i="1"/>
  <c r="AC264" i="1"/>
  <c r="C264" i="1"/>
  <c r="D270" i="1" s="1"/>
  <c r="F264" i="1"/>
  <c r="AP264" i="1" s="1"/>
  <c r="S265" i="1" l="1"/>
  <c r="P270" i="1"/>
  <c r="I272" i="1"/>
  <c r="AZ271" i="1"/>
  <c r="O265" i="1"/>
  <c r="H270" i="1"/>
  <c r="G265" i="1"/>
  <c r="AO253" i="1"/>
  <c r="AO250" i="1"/>
  <c r="AO251" i="1"/>
  <c r="AO252" i="1"/>
  <c r="AO264" i="1"/>
  <c r="AQ264" i="1" s="1"/>
  <c r="L263" i="1"/>
  <c r="N263" i="1"/>
  <c r="R263" i="1"/>
  <c r="AC263" i="1"/>
  <c r="C263" i="1"/>
  <c r="D269" i="1" s="1"/>
  <c r="F263" i="1"/>
  <c r="AP263" i="1" s="1"/>
  <c r="S264" i="1" l="1"/>
  <c r="AZ270" i="1"/>
  <c r="H269" i="1"/>
  <c r="I270" i="1" s="1"/>
  <c r="I271" i="1"/>
  <c r="O264" i="1"/>
  <c r="P269" i="1"/>
  <c r="G264" i="1"/>
  <c r="AO254" i="1"/>
  <c r="AO255" i="1"/>
  <c r="AO256" i="1"/>
  <c r="AO263" i="1"/>
  <c r="AQ263" i="1" s="1"/>
  <c r="L262" i="1"/>
  <c r="N262" i="1"/>
  <c r="R262" i="1"/>
  <c r="AC262" i="1"/>
  <c r="C262" i="1"/>
  <c r="D268" i="1" s="1"/>
  <c r="F262" i="1"/>
  <c r="AP262" i="1" s="1"/>
  <c r="S263" i="1" l="1"/>
  <c r="H268" i="1"/>
  <c r="I269" i="1" s="1"/>
  <c r="AZ269" i="1"/>
  <c r="G263" i="1"/>
  <c r="O263" i="1"/>
  <c r="P268" i="1"/>
  <c r="AO257" i="1"/>
  <c r="AO262" i="1"/>
  <c r="AQ262" i="1" s="1"/>
  <c r="N261" i="1"/>
  <c r="L261" i="1"/>
  <c r="R261" i="1"/>
  <c r="AC261" i="1"/>
  <c r="C261" i="1"/>
  <c r="D267" i="1" s="1"/>
  <c r="F261" i="1"/>
  <c r="AP261" i="1" s="1"/>
  <c r="S262" i="1" l="1"/>
  <c r="P267" i="1"/>
  <c r="AZ268" i="1"/>
  <c r="G262" i="1"/>
  <c r="H267" i="1"/>
  <c r="O262" i="1"/>
  <c r="AO261" i="1"/>
  <c r="AQ261" i="1" s="1"/>
  <c r="AO260" i="1"/>
  <c r="N260" i="1"/>
  <c r="L260" i="1"/>
  <c r="R260" i="1"/>
  <c r="AC260" i="1"/>
  <c r="C260" i="1"/>
  <c r="D266" i="1" s="1"/>
  <c r="F260" i="1"/>
  <c r="AP260" i="1" s="1"/>
  <c r="S261" i="1" l="1"/>
  <c r="AZ267" i="1"/>
  <c r="P266" i="1"/>
  <c r="AQ260" i="1"/>
  <c r="G261" i="1"/>
  <c r="H266" i="1"/>
  <c r="I268" i="1"/>
  <c r="O261" i="1"/>
  <c r="N259" i="1"/>
  <c r="L259" i="1"/>
  <c r="R259" i="1"/>
  <c r="AC259" i="1"/>
  <c r="C259" i="1"/>
  <c r="D265" i="1" s="1"/>
  <c r="F259" i="1"/>
  <c r="AP259" i="1" s="1"/>
  <c r="S260" i="1" l="1"/>
  <c r="AZ266" i="1"/>
  <c r="P265" i="1"/>
  <c r="G260" i="1"/>
  <c r="H265" i="1"/>
  <c r="I267" i="1"/>
  <c r="O260" i="1"/>
  <c r="AO259" i="1"/>
  <c r="AQ259" i="1" s="1"/>
  <c r="N258" i="1"/>
  <c r="L258" i="1"/>
  <c r="R258" i="1"/>
  <c r="AC258" i="1"/>
  <c r="C258" i="1"/>
  <c r="D264" i="1" s="1"/>
  <c r="F258" i="1"/>
  <c r="AP258" i="1" s="1"/>
  <c r="S259" i="1" l="1"/>
  <c r="AZ265" i="1"/>
  <c r="I266" i="1"/>
  <c r="G259" i="1"/>
  <c r="H264" i="1"/>
  <c r="O259" i="1"/>
  <c r="P264" i="1"/>
  <c r="AO258" i="1"/>
  <c r="AQ258" i="1" s="1"/>
  <c r="N257" i="1"/>
  <c r="AQ257" i="1" s="1"/>
  <c r="L257" i="1"/>
  <c r="R257" i="1"/>
  <c r="AC257" i="1"/>
  <c r="C257" i="1"/>
  <c r="D263" i="1" s="1"/>
  <c r="F257" i="1"/>
  <c r="AP257" i="1" s="1"/>
  <c r="S258" i="1" l="1"/>
  <c r="I265" i="1"/>
  <c r="AZ264" i="1"/>
  <c r="G258" i="1"/>
  <c r="H263" i="1"/>
  <c r="O258" i="1"/>
  <c r="P263" i="1"/>
  <c r="L256" i="1"/>
  <c r="N256" i="1"/>
  <c r="AQ256" i="1" s="1"/>
  <c r="R256" i="1"/>
  <c r="AC256" i="1"/>
  <c r="C256" i="1"/>
  <c r="F256" i="1"/>
  <c r="AP256" i="1" s="1"/>
  <c r="S257" i="1" l="1"/>
  <c r="AZ263" i="1"/>
  <c r="I264" i="1"/>
  <c r="H262" i="1"/>
  <c r="G257" i="1"/>
  <c r="P262" i="1"/>
  <c r="O257" i="1"/>
  <c r="D262" i="1"/>
  <c r="L255" i="1"/>
  <c r="N255" i="1"/>
  <c r="AQ255" i="1" s="1"/>
  <c r="R255" i="1"/>
  <c r="AC255" i="1"/>
  <c r="C255" i="1"/>
  <c r="D261" i="1" s="1"/>
  <c r="F255" i="1"/>
  <c r="AP255" i="1" s="1"/>
  <c r="S256" i="1" l="1"/>
  <c r="H261" i="1"/>
  <c r="I262" i="1" s="1"/>
  <c r="I263" i="1"/>
  <c r="AZ262" i="1"/>
  <c r="G256" i="1"/>
  <c r="P261" i="1"/>
  <c r="O256" i="1"/>
  <c r="L254" i="1"/>
  <c r="N254" i="1"/>
  <c r="AQ254" i="1" s="1"/>
  <c r="R254" i="1"/>
  <c r="AC254" i="1"/>
  <c r="C254" i="1"/>
  <c r="D260" i="1" s="1"/>
  <c r="F254" i="1"/>
  <c r="AP254" i="1" s="1"/>
  <c r="S255" i="1" l="1"/>
  <c r="AZ261" i="1"/>
  <c r="P260" i="1"/>
  <c r="O255" i="1"/>
  <c r="H260" i="1"/>
  <c r="G255" i="1"/>
  <c r="L253" i="1"/>
  <c r="N253" i="1"/>
  <c r="AQ253" i="1" s="1"/>
  <c r="R253" i="1"/>
  <c r="AC253" i="1"/>
  <c r="C253" i="1"/>
  <c r="D259" i="1" s="1"/>
  <c r="F253" i="1"/>
  <c r="AP253" i="1" s="1"/>
  <c r="S254" i="1" l="1"/>
  <c r="G254" i="1"/>
  <c r="AZ260" i="1"/>
  <c r="P259" i="1"/>
  <c r="O254" i="1"/>
  <c r="H259" i="1"/>
  <c r="I261" i="1"/>
  <c r="L252" i="1"/>
  <c r="N252" i="1"/>
  <c r="AQ252" i="1" s="1"/>
  <c r="R252" i="1"/>
  <c r="AC252" i="1"/>
  <c r="C252" i="1"/>
  <c r="D258" i="1" s="1"/>
  <c r="F252" i="1"/>
  <c r="AP252" i="1" s="1"/>
  <c r="S253" i="1" l="1"/>
  <c r="H258" i="1"/>
  <c r="I259" i="1" s="1"/>
  <c r="I260" i="1"/>
  <c r="AZ259" i="1"/>
  <c r="G253" i="1"/>
  <c r="P258" i="1"/>
  <c r="O253" i="1"/>
  <c r="L251" i="1"/>
  <c r="N251" i="1"/>
  <c r="AQ251" i="1" s="1"/>
  <c r="R251" i="1"/>
  <c r="AC251" i="1"/>
  <c r="C251" i="1"/>
  <c r="D257" i="1" s="1"/>
  <c r="F251" i="1"/>
  <c r="AP251" i="1" s="1"/>
  <c r="S252" i="1" l="1"/>
  <c r="H257" i="1"/>
  <c r="I258" i="1" s="1"/>
  <c r="AZ258" i="1"/>
  <c r="P257" i="1"/>
  <c r="O252" i="1"/>
  <c r="G252" i="1"/>
  <c r="L250" i="1"/>
  <c r="N250" i="1"/>
  <c r="AQ250" i="1" s="1"/>
  <c r="R250" i="1"/>
  <c r="AC250" i="1"/>
  <c r="C250" i="1"/>
  <c r="D256" i="1" s="1"/>
  <c r="F250" i="1"/>
  <c r="AP250" i="1" s="1"/>
  <c r="S251" i="1" l="1"/>
  <c r="AZ257" i="1"/>
  <c r="P256" i="1"/>
  <c r="G251" i="1"/>
  <c r="H256" i="1"/>
  <c r="O251" i="1"/>
  <c r="L249" i="1"/>
  <c r="N249" i="1"/>
  <c r="R249" i="1"/>
  <c r="AC249" i="1"/>
  <c r="C249" i="1"/>
  <c r="D255" i="1" s="1"/>
  <c r="F249" i="1"/>
  <c r="AP249" i="1" s="1"/>
  <c r="S250" i="1" l="1"/>
  <c r="AZ256" i="1"/>
  <c r="I257" i="1"/>
  <c r="G250" i="1"/>
  <c r="H255" i="1"/>
  <c r="O250" i="1"/>
  <c r="P255" i="1"/>
  <c r="AO249" i="1"/>
  <c r="AQ249" i="1" s="1"/>
  <c r="L248" i="1"/>
  <c r="N248" i="1"/>
  <c r="R248" i="1"/>
  <c r="AC248" i="1"/>
  <c r="C248" i="1"/>
  <c r="D254" i="1" s="1"/>
  <c r="F248" i="1"/>
  <c r="AP248" i="1" s="1"/>
  <c r="S249" i="1" l="1"/>
  <c r="AZ255" i="1"/>
  <c r="G249" i="1"/>
  <c r="H254" i="1"/>
  <c r="O249" i="1"/>
  <c r="P254" i="1"/>
  <c r="I256" i="1"/>
  <c r="AO247" i="1"/>
  <c r="AO248" i="1"/>
  <c r="AQ248" i="1" s="1"/>
  <c r="L247" i="1"/>
  <c r="N247" i="1"/>
  <c r="R247" i="1"/>
  <c r="AC247" i="1"/>
  <c r="C247" i="1"/>
  <c r="D253" i="1" s="1"/>
  <c r="F247" i="1"/>
  <c r="AP247" i="1" s="1"/>
  <c r="L246" i="1"/>
  <c r="N246" i="1"/>
  <c r="C246" i="1"/>
  <c r="F246" i="1"/>
  <c r="AP246" i="1" s="1"/>
  <c r="R246" i="1"/>
  <c r="AC246" i="1"/>
  <c r="S247" i="1" l="1"/>
  <c r="S248" i="1"/>
  <c r="AQ247" i="1"/>
  <c r="AZ254" i="1"/>
  <c r="H252" i="1"/>
  <c r="D252" i="1"/>
  <c r="O247" i="1"/>
  <c r="P252" i="1"/>
  <c r="G248" i="1"/>
  <c r="H253" i="1"/>
  <c r="O248" i="1"/>
  <c r="P253" i="1"/>
  <c r="I255" i="1"/>
  <c r="G247" i="1"/>
  <c r="AO246" i="1"/>
  <c r="AQ246" i="1" s="1"/>
  <c r="L245" i="1"/>
  <c r="N245" i="1"/>
  <c r="R245" i="1"/>
  <c r="AC245" i="1"/>
  <c r="C245" i="1"/>
  <c r="D251" i="1" s="1"/>
  <c r="F245" i="1"/>
  <c r="AP245" i="1" s="1"/>
  <c r="S246" i="1" l="1"/>
  <c r="P251" i="1"/>
  <c r="AZ252" i="1"/>
  <c r="AZ253" i="1"/>
  <c r="I253" i="1"/>
  <c r="I254" i="1"/>
  <c r="G246" i="1"/>
  <c r="H251" i="1"/>
  <c r="O246" i="1"/>
  <c r="AO245" i="1"/>
  <c r="AQ245" i="1" s="1"/>
  <c r="L244" i="1"/>
  <c r="N244" i="1"/>
  <c r="R244" i="1"/>
  <c r="AC244" i="1"/>
  <c r="C244" i="1"/>
  <c r="D250" i="1" s="1"/>
  <c r="F244" i="1"/>
  <c r="AP244" i="1" s="1"/>
  <c r="S245" i="1" l="1"/>
  <c r="I252" i="1"/>
  <c r="AZ251" i="1"/>
  <c r="G245" i="1"/>
  <c r="H250" i="1"/>
  <c r="O245" i="1"/>
  <c r="P250" i="1"/>
  <c r="AO244" i="1"/>
  <c r="AQ244" i="1" s="1"/>
  <c r="L243" i="1"/>
  <c r="N243" i="1"/>
  <c r="R243" i="1"/>
  <c r="AC243" i="1"/>
  <c r="C243" i="1"/>
  <c r="D249" i="1" s="1"/>
  <c r="F243" i="1"/>
  <c r="AP243" i="1" s="1"/>
  <c r="S244" i="1" l="1"/>
  <c r="P249" i="1"/>
  <c r="H249" i="1"/>
  <c r="I250" i="1" s="1"/>
  <c r="AZ250" i="1"/>
  <c r="I251" i="1"/>
  <c r="O244" i="1"/>
  <c r="G244" i="1"/>
  <c r="AO235" i="1"/>
  <c r="AQ235" i="1" s="1"/>
  <c r="AO236" i="1"/>
  <c r="AQ236" i="1" s="1"/>
  <c r="AO237" i="1"/>
  <c r="AO238" i="1"/>
  <c r="AO239" i="1"/>
  <c r="AO240" i="1"/>
  <c r="AO241" i="1"/>
  <c r="AO242" i="1"/>
  <c r="AO243" i="1"/>
  <c r="AQ243" i="1" s="1"/>
  <c r="L242" i="1"/>
  <c r="N242" i="1"/>
  <c r="R242" i="1"/>
  <c r="AC242" i="1"/>
  <c r="C242" i="1"/>
  <c r="D248" i="1" s="1"/>
  <c r="F242" i="1"/>
  <c r="AP242" i="1" s="1"/>
  <c r="S243" i="1" l="1"/>
  <c r="AZ249" i="1"/>
  <c r="P248" i="1"/>
  <c r="AQ242" i="1"/>
  <c r="H248" i="1"/>
  <c r="G243" i="1"/>
  <c r="O243" i="1"/>
  <c r="L241" i="1"/>
  <c r="N241" i="1"/>
  <c r="R241" i="1"/>
  <c r="AC241" i="1"/>
  <c r="C241" i="1"/>
  <c r="D247" i="1" s="1"/>
  <c r="F241" i="1"/>
  <c r="AP241" i="1" s="1"/>
  <c r="S242" i="1" l="1"/>
  <c r="AZ248" i="1"/>
  <c r="P247" i="1"/>
  <c r="AQ241" i="1"/>
  <c r="I249" i="1"/>
  <c r="H247" i="1"/>
  <c r="G242" i="1"/>
  <c r="O242" i="1"/>
  <c r="L240" i="1"/>
  <c r="N240" i="1"/>
  <c r="AQ240" i="1" s="1"/>
  <c r="R240" i="1"/>
  <c r="AC240" i="1"/>
  <c r="C240" i="1"/>
  <c r="D246" i="1" s="1"/>
  <c r="F240" i="1"/>
  <c r="AP240" i="1" s="1"/>
  <c r="S241" i="1" l="1"/>
  <c r="AZ247" i="1"/>
  <c r="I248" i="1"/>
  <c r="H246" i="1"/>
  <c r="I247" i="1" s="1"/>
  <c r="G241" i="1"/>
  <c r="O241" i="1"/>
  <c r="P246" i="1"/>
  <c r="L239" i="1"/>
  <c r="N239" i="1"/>
  <c r="R239" i="1"/>
  <c r="AC239" i="1"/>
  <c r="C239" i="1"/>
  <c r="D245" i="1" s="1"/>
  <c r="F239" i="1"/>
  <c r="AP239" i="1" s="1"/>
  <c r="S240" i="1" l="1"/>
  <c r="P245" i="1"/>
  <c r="AQ239" i="1"/>
  <c r="AZ246" i="1"/>
  <c r="G240" i="1"/>
  <c r="H245" i="1"/>
  <c r="O240" i="1"/>
  <c r="AC238" i="1"/>
  <c r="N238" i="1"/>
  <c r="R238" i="1"/>
  <c r="L238" i="1"/>
  <c r="C238" i="1"/>
  <c r="D244" i="1" s="1"/>
  <c r="F238" i="1"/>
  <c r="AP238" i="1" s="1"/>
  <c r="S239" i="1" l="1"/>
  <c r="AZ245" i="1"/>
  <c r="O239" i="1"/>
  <c r="AQ238" i="1"/>
  <c r="I246" i="1"/>
  <c r="H244" i="1"/>
  <c r="G239" i="1"/>
  <c r="P244" i="1"/>
  <c r="N237" i="1"/>
  <c r="AQ237" i="1" s="1"/>
  <c r="L237" i="1"/>
  <c r="R237" i="1"/>
  <c r="AC237" i="1"/>
  <c r="C237" i="1"/>
  <c r="F237" i="1"/>
  <c r="AP237" i="1" s="1"/>
  <c r="S238" i="1" l="1"/>
  <c r="AZ244" i="1"/>
  <c r="I245" i="1"/>
  <c r="O238" i="1"/>
  <c r="H243" i="1"/>
  <c r="G238" i="1"/>
  <c r="D243" i="1"/>
  <c r="O237" i="1"/>
  <c r="P243" i="1"/>
  <c r="P242" i="1"/>
  <c r="P240" i="1"/>
  <c r="P241" i="1"/>
  <c r="P239" i="1"/>
  <c r="P238" i="1"/>
  <c r="P237" i="1"/>
  <c r="AC236" i="1"/>
  <c r="O236" i="1"/>
  <c r="P236" i="1"/>
  <c r="R236" i="1"/>
  <c r="P235" i="1"/>
  <c r="C236" i="1"/>
  <c r="D242" i="1" s="1"/>
  <c r="F236" i="1"/>
  <c r="AP236" i="1" s="1"/>
  <c r="S237" i="1" l="1"/>
  <c r="I244" i="1"/>
  <c r="AZ243" i="1"/>
  <c r="H242" i="1"/>
  <c r="AZ242" i="1" s="1"/>
  <c r="G237" i="1"/>
  <c r="O235" i="1"/>
  <c r="C235" i="1"/>
  <c r="D241" i="1" s="1"/>
  <c r="F235" i="1"/>
  <c r="AP235" i="1" s="1"/>
  <c r="O234" i="1"/>
  <c r="P234" i="1"/>
  <c r="C234" i="1"/>
  <c r="F234" i="1"/>
  <c r="AP234" i="1" s="1"/>
  <c r="G236" i="1" l="1"/>
  <c r="I243" i="1"/>
  <c r="H240" i="1"/>
  <c r="AZ240" i="1" s="1"/>
  <c r="D240" i="1"/>
  <c r="G235" i="1"/>
  <c r="H241" i="1"/>
  <c r="AZ241" i="1" s="1"/>
  <c r="AO234" i="1"/>
  <c r="AQ234" i="1" s="1"/>
  <c r="O233" i="1"/>
  <c r="P233" i="1"/>
  <c r="C233" i="1"/>
  <c r="F233" i="1"/>
  <c r="AP233" i="1" s="1"/>
  <c r="I241" i="1" l="1"/>
  <c r="I242" i="1"/>
  <c r="H239" i="1"/>
  <c r="AZ239" i="1" s="1"/>
  <c r="G234" i="1"/>
  <c r="D239" i="1"/>
  <c r="AO233" i="1"/>
  <c r="AQ233" i="1" s="1"/>
  <c r="O232" i="1"/>
  <c r="P232" i="1"/>
  <c r="C232" i="1"/>
  <c r="D238" i="1" s="1"/>
  <c r="F232" i="1"/>
  <c r="AP232" i="1" s="1"/>
  <c r="I240" i="1" l="1"/>
  <c r="H238" i="1"/>
  <c r="AZ238" i="1" s="1"/>
  <c r="G233" i="1"/>
  <c r="AO232" i="1"/>
  <c r="AQ232" i="1" s="1"/>
  <c r="I239" i="1" l="1"/>
  <c r="O231" i="1"/>
  <c r="P231" i="1"/>
  <c r="C231" i="1"/>
  <c r="D237" i="1" s="1"/>
  <c r="F231" i="1"/>
  <c r="AP231" i="1" s="1"/>
  <c r="H237" i="1" l="1"/>
  <c r="AZ237" i="1" s="1"/>
  <c r="G232" i="1"/>
  <c r="AO231" i="1"/>
  <c r="AQ231" i="1" s="1"/>
  <c r="O230" i="1"/>
  <c r="C230" i="1"/>
  <c r="D236" i="1" s="1"/>
  <c r="F230" i="1"/>
  <c r="AP230" i="1" s="1"/>
  <c r="H236" i="1" l="1"/>
  <c r="AZ236" i="1" s="1"/>
  <c r="I238" i="1"/>
  <c r="G231" i="1"/>
  <c r="AO230" i="1"/>
  <c r="AQ230" i="1" s="1"/>
  <c r="O229" i="1"/>
  <c r="C229" i="1"/>
  <c r="D235" i="1" s="1"/>
  <c r="F229" i="1"/>
  <c r="AP229" i="1" s="1"/>
  <c r="I237" i="1" l="1"/>
  <c r="G230" i="1"/>
  <c r="H235" i="1"/>
  <c r="AZ235" i="1" s="1"/>
  <c r="AO229" i="1"/>
  <c r="AQ229" i="1" s="1"/>
  <c r="O228" i="1"/>
  <c r="C228" i="1"/>
  <c r="D234" i="1" s="1"/>
  <c r="F228" i="1"/>
  <c r="AP228" i="1" s="1"/>
  <c r="I236" i="1" l="1"/>
  <c r="G229" i="1"/>
  <c r="H234" i="1"/>
  <c r="AZ234" i="1" s="1"/>
  <c r="AO228" i="1"/>
  <c r="AQ228" i="1" s="1"/>
  <c r="O227" i="1"/>
  <c r="C227" i="1"/>
  <c r="D233" i="1" s="1"/>
  <c r="F227" i="1"/>
  <c r="AP227" i="1" s="1"/>
  <c r="I235" i="1" l="1"/>
  <c r="G228" i="1"/>
  <c r="H233" i="1"/>
  <c r="AZ233" i="1" s="1"/>
  <c r="AO227" i="1"/>
  <c r="AQ227" i="1" s="1"/>
  <c r="I234" i="1" l="1"/>
  <c r="O226" i="1"/>
  <c r="C226" i="1"/>
  <c r="D232" i="1" s="1"/>
  <c r="F226" i="1"/>
  <c r="AP226" i="1" s="1"/>
  <c r="G227" i="1" l="1"/>
  <c r="H232" i="1"/>
  <c r="AZ232" i="1" s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185" i="1"/>
  <c r="AO188" i="1"/>
  <c r="AO189" i="1"/>
  <c r="AO190" i="1"/>
  <c r="AO191" i="1"/>
  <c r="AO192" i="1"/>
  <c r="AO193" i="1"/>
  <c r="AO194" i="1"/>
  <c r="AO197" i="1"/>
  <c r="AO198" i="1"/>
  <c r="AO199" i="1"/>
  <c r="AO202" i="1"/>
  <c r="AO203" i="1"/>
  <c r="AO204" i="1"/>
  <c r="AO205" i="1"/>
  <c r="AO206" i="1"/>
  <c r="AO209" i="1"/>
  <c r="AO210" i="1"/>
  <c r="AO211" i="1"/>
  <c r="AO212" i="1"/>
  <c r="AO213" i="1"/>
  <c r="AO214" i="1"/>
  <c r="AO215" i="1"/>
  <c r="AO216" i="1"/>
  <c r="AO217" i="1"/>
  <c r="AO218" i="1"/>
  <c r="AO219" i="1"/>
  <c r="AO226" i="1"/>
  <c r="AQ226" i="1" s="1"/>
  <c r="C225" i="1"/>
  <c r="D231" i="1" s="1"/>
  <c r="F225" i="1"/>
  <c r="AP225" i="1" s="1"/>
  <c r="I233" i="1" l="1"/>
  <c r="G226" i="1"/>
  <c r="H231" i="1"/>
  <c r="AZ231" i="1" s="1"/>
  <c r="L225" i="1"/>
  <c r="R225" i="1"/>
  <c r="AC225" i="1"/>
  <c r="N224" i="1"/>
  <c r="AO221" i="1"/>
  <c r="AO222" i="1"/>
  <c r="AO223" i="1"/>
  <c r="AO224" i="1"/>
  <c r="AO225" i="1"/>
  <c r="AQ225" i="1" s="1"/>
  <c r="AO220" i="1"/>
  <c r="L224" i="1"/>
  <c r="R224" i="1"/>
  <c r="AC224" i="1"/>
  <c r="C224" i="1"/>
  <c r="D230" i="1" s="1"/>
  <c r="F224" i="1"/>
  <c r="AP224" i="1" s="1"/>
  <c r="S225" i="1" l="1"/>
  <c r="P230" i="1"/>
  <c r="AQ224" i="1"/>
  <c r="I232" i="1"/>
  <c r="G225" i="1"/>
  <c r="H230" i="1"/>
  <c r="O225" i="1"/>
  <c r="AC226" i="1"/>
  <c r="L226" i="1"/>
  <c r="R226" i="1"/>
  <c r="S226" i="1" s="1"/>
  <c r="L223" i="1"/>
  <c r="N223" i="1"/>
  <c r="R223" i="1"/>
  <c r="AC223" i="1"/>
  <c r="C223" i="1"/>
  <c r="D229" i="1" s="1"/>
  <c r="F223" i="1"/>
  <c r="AP223" i="1" s="1"/>
  <c r="S224" i="1" l="1"/>
  <c r="AZ230" i="1"/>
  <c r="P229" i="1"/>
  <c r="AQ223" i="1"/>
  <c r="I231" i="1"/>
  <c r="G224" i="1"/>
  <c r="H229" i="1"/>
  <c r="O224" i="1"/>
  <c r="L227" i="1"/>
  <c r="AC227" i="1"/>
  <c r="R227" i="1"/>
  <c r="S227" i="1" s="1"/>
  <c r="L222" i="1"/>
  <c r="N222" i="1"/>
  <c r="AQ222" i="1" s="1"/>
  <c r="R222" i="1"/>
  <c r="AC222" i="1"/>
  <c r="C222" i="1"/>
  <c r="D228" i="1" s="1"/>
  <c r="F222" i="1"/>
  <c r="AP222" i="1" s="1"/>
  <c r="S223" i="1" l="1"/>
  <c r="AZ229" i="1"/>
  <c r="I230" i="1"/>
  <c r="G223" i="1"/>
  <c r="H228" i="1"/>
  <c r="P228" i="1"/>
  <c r="L228" i="1"/>
  <c r="R228" i="1"/>
  <c r="S228" i="1" s="1"/>
  <c r="AC228" i="1"/>
  <c r="O223" i="1"/>
  <c r="L221" i="1"/>
  <c r="N221" i="1"/>
  <c r="AQ221" i="1" s="1"/>
  <c r="R221" i="1"/>
  <c r="AC221" i="1"/>
  <c r="C221" i="1"/>
  <c r="D227" i="1" s="1"/>
  <c r="F221" i="1"/>
  <c r="AP221" i="1" s="1"/>
  <c r="S222" i="1" l="1"/>
  <c r="I229" i="1"/>
  <c r="AZ228" i="1"/>
  <c r="AC229" i="1"/>
  <c r="L229" i="1"/>
  <c r="R229" i="1"/>
  <c r="S229" i="1" s="1"/>
  <c r="G222" i="1"/>
  <c r="H227" i="1"/>
  <c r="O222" i="1"/>
  <c r="P227" i="1"/>
  <c r="L220" i="1"/>
  <c r="N220" i="1"/>
  <c r="AQ220" i="1" s="1"/>
  <c r="R220" i="1"/>
  <c r="AC220" i="1"/>
  <c r="C220" i="1"/>
  <c r="D226" i="1" s="1"/>
  <c r="F220" i="1"/>
  <c r="AP220" i="1" s="1"/>
  <c r="S221" i="1" l="1"/>
  <c r="I228" i="1"/>
  <c r="AZ227" i="1"/>
  <c r="L230" i="1"/>
  <c r="R230" i="1"/>
  <c r="S230" i="1" s="1"/>
  <c r="AC230" i="1"/>
  <c r="G221" i="1"/>
  <c r="H226" i="1"/>
  <c r="P226" i="1"/>
  <c r="O221" i="1"/>
  <c r="L219" i="1"/>
  <c r="N219" i="1"/>
  <c r="R219" i="1"/>
  <c r="AC219" i="1"/>
  <c r="C219" i="1"/>
  <c r="D225" i="1" s="1"/>
  <c r="F219" i="1"/>
  <c r="AP219" i="1" s="1"/>
  <c r="S220" i="1" l="1"/>
  <c r="O220" i="1"/>
  <c r="AQ219" i="1"/>
  <c r="H225" i="1"/>
  <c r="I226" i="1" s="1"/>
  <c r="I227" i="1"/>
  <c r="AZ226" i="1"/>
  <c r="AC231" i="1"/>
  <c r="R231" i="1"/>
  <c r="S231" i="1" s="1"/>
  <c r="L231" i="1"/>
  <c r="P225" i="1"/>
  <c r="G220" i="1"/>
  <c r="L218" i="1"/>
  <c r="N218" i="1"/>
  <c r="AQ218" i="1" s="1"/>
  <c r="R218" i="1"/>
  <c r="AC218" i="1"/>
  <c r="C218" i="1"/>
  <c r="D224" i="1" s="1"/>
  <c r="F218" i="1"/>
  <c r="AP218" i="1" s="1"/>
  <c r="S219" i="1" l="1"/>
  <c r="AZ225" i="1"/>
  <c r="R232" i="1"/>
  <c r="S232" i="1" s="1"/>
  <c r="AC232" i="1"/>
  <c r="L232" i="1"/>
  <c r="H224" i="1"/>
  <c r="P224" i="1"/>
  <c r="O219" i="1"/>
  <c r="G219" i="1"/>
  <c r="L217" i="1"/>
  <c r="N217" i="1"/>
  <c r="AQ217" i="1" s="1"/>
  <c r="R217" i="1"/>
  <c r="AC217" i="1"/>
  <c r="C217" i="1"/>
  <c r="D223" i="1" s="1"/>
  <c r="F217" i="1"/>
  <c r="AP217" i="1" s="1"/>
  <c r="S218" i="1" l="1"/>
  <c r="AZ224" i="1"/>
  <c r="I225" i="1"/>
  <c r="L233" i="1"/>
  <c r="R233" i="1"/>
  <c r="S233" i="1" s="1"/>
  <c r="AC233" i="1"/>
  <c r="O218" i="1"/>
  <c r="H223" i="1"/>
  <c r="G218" i="1"/>
  <c r="P223" i="1"/>
  <c r="L216" i="1"/>
  <c r="N216" i="1"/>
  <c r="AQ216" i="1" s="1"/>
  <c r="R216" i="1"/>
  <c r="AC216" i="1"/>
  <c r="C216" i="1"/>
  <c r="D222" i="1" s="1"/>
  <c r="F216" i="1"/>
  <c r="AP216" i="1" s="1"/>
  <c r="S217" i="1" l="1"/>
  <c r="H222" i="1"/>
  <c r="I223" i="1" s="1"/>
  <c r="AZ223" i="1"/>
  <c r="I224" i="1"/>
  <c r="L234" i="1"/>
  <c r="AC234" i="1"/>
  <c r="R234" i="1"/>
  <c r="S234" i="1" s="1"/>
  <c r="P222" i="1"/>
  <c r="O217" i="1"/>
  <c r="G217" i="1"/>
  <c r="L215" i="1"/>
  <c r="N215" i="1"/>
  <c r="AQ215" i="1" s="1"/>
  <c r="R215" i="1"/>
  <c r="AC215" i="1"/>
  <c r="C215" i="1"/>
  <c r="D221" i="1" s="1"/>
  <c r="F215" i="1"/>
  <c r="AP215" i="1" s="1"/>
  <c r="S216" i="1" l="1"/>
  <c r="AZ222" i="1"/>
  <c r="L236" i="1"/>
  <c r="R235" i="1"/>
  <c r="AC235" i="1"/>
  <c r="L235" i="1"/>
  <c r="H221" i="1"/>
  <c r="G216" i="1"/>
  <c r="P221" i="1"/>
  <c r="O216" i="1"/>
  <c r="L214" i="1"/>
  <c r="N214" i="1"/>
  <c r="AQ214" i="1" s="1"/>
  <c r="R214" i="1"/>
  <c r="AC214" i="1"/>
  <c r="C214" i="1"/>
  <c r="D220" i="1" s="1"/>
  <c r="F214" i="1"/>
  <c r="AP214" i="1" s="1"/>
  <c r="S235" i="1" l="1"/>
  <c r="S236" i="1"/>
  <c r="S215" i="1"/>
  <c r="H220" i="1"/>
  <c r="I221" i="1" s="1"/>
  <c r="AZ221" i="1"/>
  <c r="I222" i="1"/>
  <c r="P220" i="1"/>
  <c r="G215" i="1"/>
  <c r="O215" i="1"/>
  <c r="L213" i="1"/>
  <c r="N213" i="1"/>
  <c r="AQ213" i="1" s="1"/>
  <c r="R213" i="1"/>
  <c r="AC213" i="1"/>
  <c r="C213" i="1"/>
  <c r="D219" i="1" s="1"/>
  <c r="F213" i="1"/>
  <c r="AP213" i="1" s="1"/>
  <c r="L212" i="1"/>
  <c r="N212" i="1"/>
  <c r="AQ212" i="1" s="1"/>
  <c r="R212" i="1"/>
  <c r="AC212" i="1"/>
  <c r="C212" i="1"/>
  <c r="F212" i="1"/>
  <c r="AP212" i="1" s="1"/>
  <c r="S213" i="1" l="1"/>
  <c r="S214" i="1"/>
  <c r="AZ220" i="1"/>
  <c r="H218" i="1"/>
  <c r="P218" i="1"/>
  <c r="P219" i="1"/>
  <c r="G213" i="1"/>
  <c r="D218" i="1"/>
  <c r="G214" i="1"/>
  <c r="H219" i="1"/>
  <c r="O213" i="1"/>
  <c r="O214" i="1"/>
  <c r="L211" i="1"/>
  <c r="N211" i="1"/>
  <c r="AQ211" i="1" s="1"/>
  <c r="R211" i="1"/>
  <c r="AC211" i="1"/>
  <c r="C211" i="1"/>
  <c r="D217" i="1" s="1"/>
  <c r="F211" i="1"/>
  <c r="AP211" i="1" s="1"/>
  <c r="S212" i="1" l="1"/>
  <c r="AZ218" i="1"/>
  <c r="AZ219" i="1"/>
  <c r="I219" i="1"/>
  <c r="I220" i="1"/>
  <c r="P217" i="1"/>
  <c r="G212" i="1"/>
  <c r="H217" i="1"/>
  <c r="O212" i="1"/>
  <c r="L210" i="1"/>
  <c r="N210" i="1"/>
  <c r="AQ210" i="1" s="1"/>
  <c r="R210" i="1"/>
  <c r="AC210" i="1"/>
  <c r="C210" i="1"/>
  <c r="D216" i="1" s="1"/>
  <c r="F210" i="1"/>
  <c r="AP210" i="1" s="1"/>
  <c r="S211" i="1" l="1"/>
  <c r="AZ217" i="1"/>
  <c r="I218" i="1"/>
  <c r="G211" i="1"/>
  <c r="H216" i="1"/>
  <c r="O211" i="1"/>
  <c r="P216" i="1"/>
  <c r="L209" i="1"/>
  <c r="N209" i="1"/>
  <c r="AQ209" i="1" s="1"/>
  <c r="R209" i="1"/>
  <c r="AC209" i="1"/>
  <c r="C209" i="1"/>
  <c r="D215" i="1" s="1"/>
  <c r="F209" i="1"/>
  <c r="AP209" i="1" s="1"/>
  <c r="S210" i="1" l="1"/>
  <c r="AZ216" i="1"/>
  <c r="I217" i="1"/>
  <c r="P215" i="1"/>
  <c r="O210" i="1"/>
  <c r="H215" i="1"/>
  <c r="G210" i="1"/>
  <c r="L208" i="1"/>
  <c r="N208" i="1"/>
  <c r="AQ208" i="1" s="1"/>
  <c r="R208" i="1"/>
  <c r="AC208" i="1"/>
  <c r="C208" i="1"/>
  <c r="F208" i="1"/>
  <c r="AP208" i="1" s="1"/>
  <c r="S209" i="1" l="1"/>
  <c r="H214" i="1"/>
  <c r="I215" i="1" s="1"/>
  <c r="AZ215" i="1"/>
  <c r="I216" i="1"/>
  <c r="G209" i="1"/>
  <c r="D214" i="1"/>
  <c r="P214" i="1"/>
  <c r="O209" i="1"/>
  <c r="L207" i="1"/>
  <c r="N207" i="1"/>
  <c r="AQ207" i="1" s="1"/>
  <c r="R207" i="1"/>
  <c r="AC207" i="1"/>
  <c r="C207" i="1"/>
  <c r="F207" i="1"/>
  <c r="AP207" i="1" s="1"/>
  <c r="S208" i="1" l="1"/>
  <c r="AZ214" i="1"/>
  <c r="D213" i="1"/>
  <c r="P213" i="1"/>
  <c r="O208" i="1"/>
  <c r="H213" i="1"/>
  <c r="G208" i="1"/>
  <c r="L206" i="1"/>
  <c r="N206" i="1"/>
  <c r="R206" i="1"/>
  <c r="AC206" i="1"/>
  <c r="C206" i="1"/>
  <c r="F206" i="1"/>
  <c r="AP206" i="1" s="1"/>
  <c r="S207" i="1" l="1"/>
  <c r="O207" i="1"/>
  <c r="AQ206" i="1"/>
  <c r="AZ213" i="1"/>
  <c r="I214" i="1"/>
  <c r="D212" i="1"/>
  <c r="H212" i="1"/>
  <c r="G207" i="1"/>
  <c r="P212" i="1"/>
  <c r="L205" i="1"/>
  <c r="N205" i="1"/>
  <c r="AQ205" i="1" s="1"/>
  <c r="R205" i="1"/>
  <c r="AC205" i="1"/>
  <c r="C205" i="1"/>
  <c r="F205" i="1"/>
  <c r="S206" i="1" l="1"/>
  <c r="H211" i="1"/>
  <c r="I212" i="1" s="1"/>
  <c r="AP205" i="1"/>
  <c r="AZ212" i="1"/>
  <c r="I213" i="1"/>
  <c r="P211" i="1"/>
  <c r="O206" i="1"/>
  <c r="D211" i="1"/>
  <c r="G206" i="1"/>
  <c r="L204" i="1"/>
  <c r="N204" i="1"/>
  <c r="AQ204" i="1" s="1"/>
  <c r="R204" i="1"/>
  <c r="AC204" i="1"/>
  <c r="C204" i="1"/>
  <c r="D210" i="1" s="1"/>
  <c r="F204" i="1"/>
  <c r="AP204" i="1" s="1"/>
  <c r="S205" i="1" l="1"/>
  <c r="AZ211" i="1"/>
  <c r="H210" i="1"/>
  <c r="G205" i="1"/>
  <c r="P210" i="1"/>
  <c r="O205" i="1"/>
  <c r="L203" i="1"/>
  <c r="N203" i="1"/>
  <c r="AQ203" i="1" s="1"/>
  <c r="R203" i="1"/>
  <c r="AC203" i="1"/>
  <c r="C203" i="1"/>
  <c r="D209" i="1" s="1"/>
  <c r="F203" i="1"/>
  <c r="AP203" i="1" s="1"/>
  <c r="S204" i="1" l="1"/>
  <c r="AZ210" i="1"/>
  <c r="I211" i="1"/>
  <c r="P209" i="1"/>
  <c r="G204" i="1"/>
  <c r="H209" i="1"/>
  <c r="O204" i="1"/>
  <c r="L202" i="1"/>
  <c r="N202" i="1"/>
  <c r="AQ202" i="1" s="1"/>
  <c r="R202" i="1"/>
  <c r="AC202" i="1"/>
  <c r="C202" i="1"/>
  <c r="D208" i="1" s="1"/>
  <c r="F202" i="1"/>
  <c r="AP202" i="1" s="1"/>
  <c r="S203" i="1" l="1"/>
  <c r="AZ209" i="1"/>
  <c r="I210" i="1"/>
  <c r="P208" i="1"/>
  <c r="G203" i="1"/>
  <c r="H208" i="1"/>
  <c r="O203" i="1"/>
  <c r="C200" i="1"/>
  <c r="F200" i="1"/>
  <c r="AP200" i="1" s="1"/>
  <c r="AC201" i="1"/>
  <c r="L201" i="1"/>
  <c r="N201" i="1"/>
  <c r="AQ201" i="1" s="1"/>
  <c r="R201" i="1"/>
  <c r="C201" i="1"/>
  <c r="D207" i="1" s="1"/>
  <c r="F201" i="1"/>
  <c r="S202" i="1" l="1"/>
  <c r="H207" i="1"/>
  <c r="I208" i="1" s="1"/>
  <c r="AP201" i="1"/>
  <c r="AZ208" i="1"/>
  <c r="I209" i="1"/>
  <c r="P207" i="1"/>
  <c r="O202" i="1"/>
  <c r="H206" i="1"/>
  <c r="D206" i="1"/>
  <c r="G202" i="1"/>
  <c r="L200" i="1"/>
  <c r="N200" i="1"/>
  <c r="AQ200" i="1" s="1"/>
  <c r="R200" i="1"/>
  <c r="AC200" i="1"/>
  <c r="G201" i="1"/>
  <c r="S201" i="1" l="1"/>
  <c r="AZ207" i="1"/>
  <c r="I207" i="1"/>
  <c r="O201" i="1"/>
  <c r="P206" i="1"/>
  <c r="AZ206" i="1" s="1"/>
  <c r="L199" i="1"/>
  <c r="N199" i="1"/>
  <c r="R199" i="1"/>
  <c r="AC199" i="1"/>
  <c r="C199" i="1"/>
  <c r="D205" i="1" s="1"/>
  <c r="F199" i="1"/>
  <c r="S200" i="1" l="1"/>
  <c r="H205" i="1"/>
  <c r="I206" i="1" s="1"/>
  <c r="AP199" i="1"/>
  <c r="P205" i="1"/>
  <c r="AQ199" i="1"/>
  <c r="O200" i="1"/>
  <c r="G200" i="1"/>
  <c r="L198" i="1"/>
  <c r="N198" i="1"/>
  <c r="AQ198" i="1" s="1"/>
  <c r="R198" i="1"/>
  <c r="AC198" i="1"/>
  <c r="C198" i="1"/>
  <c r="F198" i="1"/>
  <c r="AP198" i="1" s="1"/>
  <c r="S199" i="1" l="1"/>
  <c r="AZ205" i="1"/>
  <c r="P204" i="1"/>
  <c r="O199" i="1"/>
  <c r="H204" i="1"/>
  <c r="G199" i="1"/>
  <c r="D204" i="1"/>
  <c r="L197" i="1"/>
  <c r="N197" i="1"/>
  <c r="AQ197" i="1" s="1"/>
  <c r="R197" i="1"/>
  <c r="AC197" i="1"/>
  <c r="C197" i="1"/>
  <c r="D203" i="1" s="1"/>
  <c r="F197" i="1"/>
  <c r="S198" i="1" l="1"/>
  <c r="H203" i="1"/>
  <c r="I204" i="1" s="1"/>
  <c r="AP197" i="1"/>
  <c r="AZ204" i="1"/>
  <c r="I205" i="1"/>
  <c r="G198" i="1"/>
  <c r="P203" i="1"/>
  <c r="O198" i="1"/>
  <c r="L196" i="1"/>
  <c r="N196" i="1"/>
  <c r="AQ196" i="1" s="1"/>
  <c r="R196" i="1"/>
  <c r="AC196" i="1"/>
  <c r="C196" i="1"/>
  <c r="D202" i="1" s="1"/>
  <c r="F196" i="1"/>
  <c r="S197" i="1" l="1"/>
  <c r="AZ203" i="1"/>
  <c r="O197" i="1"/>
  <c r="H202" i="1"/>
  <c r="P202" i="1"/>
  <c r="G197" i="1"/>
  <c r="L195" i="1"/>
  <c r="N195" i="1"/>
  <c r="R195" i="1"/>
  <c r="AC195" i="1"/>
  <c r="C195" i="1"/>
  <c r="F195" i="1"/>
  <c r="S196" i="1" l="1"/>
  <c r="P201" i="1"/>
  <c r="AQ195" i="1"/>
  <c r="AZ202" i="1"/>
  <c r="I203" i="1"/>
  <c r="D201" i="1"/>
  <c r="H201" i="1"/>
  <c r="G196" i="1"/>
  <c r="O196" i="1"/>
  <c r="L194" i="1"/>
  <c r="N194" i="1"/>
  <c r="AQ194" i="1" s="1"/>
  <c r="R194" i="1"/>
  <c r="AC194" i="1"/>
  <c r="C194" i="1"/>
  <c r="D200" i="1" s="1"/>
  <c r="F194" i="1"/>
  <c r="AP194" i="1" s="1"/>
  <c r="S195" i="1" l="1"/>
  <c r="AZ201" i="1"/>
  <c r="I202" i="1"/>
  <c r="H200" i="1"/>
  <c r="G195" i="1"/>
  <c r="P200" i="1"/>
  <c r="O195" i="1"/>
  <c r="L193" i="1"/>
  <c r="N193" i="1"/>
  <c r="AQ193" i="1" s="1"/>
  <c r="R193" i="1"/>
  <c r="AC193" i="1"/>
  <c r="C193" i="1"/>
  <c r="D199" i="1" s="1"/>
  <c r="F193" i="1"/>
  <c r="S194" i="1" l="1"/>
  <c r="H199" i="1"/>
  <c r="I200" i="1" s="1"/>
  <c r="AP193" i="1"/>
  <c r="AZ200" i="1"/>
  <c r="I201" i="1"/>
  <c r="G194" i="1"/>
  <c r="P199" i="1"/>
  <c r="O194" i="1"/>
  <c r="L192" i="1"/>
  <c r="N192" i="1"/>
  <c r="AQ192" i="1" s="1"/>
  <c r="R192" i="1"/>
  <c r="AC192" i="1"/>
  <c r="C192" i="1"/>
  <c r="D198" i="1" s="1"/>
  <c r="F192" i="1"/>
  <c r="S193" i="1" l="1"/>
  <c r="AZ199" i="1"/>
  <c r="H198" i="1"/>
  <c r="I199" i="1" s="1"/>
  <c r="AP192" i="1"/>
  <c r="G193" i="1"/>
  <c r="P198" i="1"/>
  <c r="O193" i="1"/>
  <c r="L191" i="1"/>
  <c r="N191" i="1"/>
  <c r="AQ191" i="1" s="1"/>
  <c r="R191" i="1"/>
  <c r="AC191" i="1"/>
  <c r="C191" i="1"/>
  <c r="D197" i="1" s="1"/>
  <c r="F191" i="1"/>
  <c r="AP191" i="1" s="1"/>
  <c r="S192" i="1" l="1"/>
  <c r="AZ198" i="1"/>
  <c r="G192" i="1"/>
  <c r="H197" i="1"/>
  <c r="P197" i="1"/>
  <c r="O192" i="1"/>
  <c r="L190" i="1"/>
  <c r="N190" i="1"/>
  <c r="AQ190" i="1" s="1"/>
  <c r="R190" i="1"/>
  <c r="AC190" i="1"/>
  <c r="C190" i="1"/>
  <c r="D196" i="1" s="1"/>
  <c r="F190" i="1"/>
  <c r="S191" i="1" l="1"/>
  <c r="H196" i="1"/>
  <c r="I197" i="1" s="1"/>
  <c r="AP190" i="1"/>
  <c r="AZ197" i="1"/>
  <c r="I198" i="1"/>
  <c r="P196" i="1"/>
  <c r="G191" i="1"/>
  <c r="O191" i="1"/>
  <c r="L189" i="1"/>
  <c r="N189" i="1"/>
  <c r="AQ189" i="1" s="1"/>
  <c r="R189" i="1"/>
  <c r="AC189" i="1"/>
  <c r="C189" i="1"/>
  <c r="D195" i="1" s="1"/>
  <c r="F189" i="1"/>
  <c r="S190" i="1" l="1"/>
  <c r="H195" i="1"/>
  <c r="I196" i="1" s="1"/>
  <c r="AP189" i="1"/>
  <c r="AZ196" i="1"/>
  <c r="P195" i="1"/>
  <c r="O190" i="1"/>
  <c r="G190" i="1"/>
  <c r="N188" i="1"/>
  <c r="AQ188" i="1" s="1"/>
  <c r="L188" i="1"/>
  <c r="R188" i="1"/>
  <c r="AC188" i="1"/>
  <c r="C188" i="1"/>
  <c r="D194" i="1" s="1"/>
  <c r="F188" i="1"/>
  <c r="S189" i="1" l="1"/>
  <c r="AZ195" i="1"/>
  <c r="H194" i="1"/>
  <c r="I195" i="1" s="1"/>
  <c r="AP188" i="1"/>
  <c r="O189" i="1"/>
  <c r="P194" i="1"/>
  <c r="G189" i="1"/>
  <c r="L187" i="1"/>
  <c r="N187" i="1"/>
  <c r="AQ187" i="1" s="1"/>
  <c r="R187" i="1"/>
  <c r="AC187" i="1"/>
  <c r="C187" i="1"/>
  <c r="D193" i="1" s="1"/>
  <c r="F187" i="1"/>
  <c r="S188" i="1" l="1"/>
  <c r="AZ194" i="1"/>
  <c r="H193" i="1"/>
  <c r="I194" i="1" s="1"/>
  <c r="AP187" i="1"/>
  <c r="P193" i="1"/>
  <c r="G188" i="1"/>
  <c r="O188" i="1"/>
  <c r="L186" i="1"/>
  <c r="N186" i="1"/>
  <c r="R186" i="1"/>
  <c r="AC186" i="1"/>
  <c r="C186" i="1"/>
  <c r="F186" i="1"/>
  <c r="S187" i="1" l="1"/>
  <c r="AZ193" i="1"/>
  <c r="H192" i="1"/>
  <c r="I193" i="1" s="1"/>
  <c r="AP186" i="1"/>
  <c r="P192" i="1"/>
  <c r="AQ186" i="1"/>
  <c r="O187" i="1"/>
  <c r="D192" i="1"/>
  <c r="G187" i="1"/>
  <c r="N184" i="1"/>
  <c r="AQ184" i="1" s="1"/>
  <c r="L185" i="1"/>
  <c r="N185" i="1"/>
  <c r="AQ185" i="1" s="1"/>
  <c r="R185" i="1"/>
  <c r="AC185" i="1"/>
  <c r="C185" i="1"/>
  <c r="D191" i="1" s="1"/>
  <c r="F185" i="1"/>
  <c r="AP185" i="1" s="1"/>
  <c r="S186" i="1" l="1"/>
  <c r="AZ192" i="1"/>
  <c r="O185" i="1"/>
  <c r="P191" i="1"/>
  <c r="O186" i="1"/>
  <c r="P190" i="1"/>
  <c r="H191" i="1"/>
  <c r="G186" i="1"/>
  <c r="L184" i="1"/>
  <c r="R184" i="1"/>
  <c r="AC184" i="1"/>
  <c r="C184" i="1"/>
  <c r="F184" i="1"/>
  <c r="AP184" i="1" s="1"/>
  <c r="S185" i="1" l="1"/>
  <c r="AZ191" i="1"/>
  <c r="I192" i="1"/>
  <c r="H190" i="1"/>
  <c r="AZ190" i="1" s="1"/>
  <c r="G185" i="1"/>
  <c r="D190" i="1"/>
  <c r="L183" i="1"/>
  <c r="N183" i="1"/>
  <c r="AQ183" i="1" s="1"/>
  <c r="R183" i="1"/>
  <c r="AC183" i="1"/>
  <c r="C183" i="1"/>
  <c r="D189" i="1" s="1"/>
  <c r="F183" i="1"/>
  <c r="AP183" i="1" s="1"/>
  <c r="S184" i="1" l="1"/>
  <c r="I191" i="1"/>
  <c r="H189" i="1"/>
  <c r="G184" i="1"/>
  <c r="P189" i="1"/>
  <c r="O184" i="1"/>
  <c r="L182" i="1"/>
  <c r="N182" i="1"/>
  <c r="AQ182" i="1" s="1"/>
  <c r="R182" i="1"/>
  <c r="AC182" i="1"/>
  <c r="C182" i="1"/>
  <c r="D188" i="1" s="1"/>
  <c r="F182" i="1"/>
  <c r="S183" i="1" l="1"/>
  <c r="H188" i="1"/>
  <c r="I189" i="1" s="1"/>
  <c r="AP182" i="1"/>
  <c r="AZ189" i="1"/>
  <c r="I190" i="1"/>
  <c r="G183" i="1"/>
  <c r="P188" i="1"/>
  <c r="O183" i="1"/>
  <c r="L181" i="1"/>
  <c r="N181" i="1"/>
  <c r="AQ181" i="1" s="1"/>
  <c r="R181" i="1"/>
  <c r="AC181" i="1"/>
  <c r="C181" i="1"/>
  <c r="D187" i="1" s="1"/>
  <c r="F181" i="1"/>
  <c r="AP181" i="1" s="1"/>
  <c r="S182" i="1" l="1"/>
  <c r="AZ188" i="1"/>
  <c r="H187" i="1"/>
  <c r="G182" i="1"/>
  <c r="P187" i="1"/>
  <c r="O182" i="1"/>
  <c r="L180" i="1"/>
  <c r="N180" i="1"/>
  <c r="AQ180" i="1" s="1"/>
  <c r="R180" i="1"/>
  <c r="AC180" i="1"/>
  <c r="C180" i="1"/>
  <c r="D186" i="1" s="1"/>
  <c r="F180" i="1"/>
  <c r="S181" i="1" l="1"/>
  <c r="H186" i="1"/>
  <c r="I187" i="1" s="1"/>
  <c r="AP180" i="1"/>
  <c r="AZ187" i="1"/>
  <c r="I188" i="1"/>
  <c r="P186" i="1"/>
  <c r="G181" i="1"/>
  <c r="O181" i="1"/>
  <c r="L179" i="1"/>
  <c r="N179" i="1"/>
  <c r="AQ179" i="1" s="1"/>
  <c r="R179" i="1"/>
  <c r="AC179" i="1"/>
  <c r="C179" i="1"/>
  <c r="D185" i="1" s="1"/>
  <c r="F179" i="1"/>
  <c r="AP179" i="1" s="1"/>
  <c r="S180" i="1" l="1"/>
  <c r="AZ186" i="1"/>
  <c r="H185" i="1"/>
  <c r="G180" i="1"/>
  <c r="P185" i="1"/>
  <c r="O180" i="1"/>
  <c r="L178" i="1"/>
  <c r="N178" i="1"/>
  <c r="AQ178" i="1" s="1"/>
  <c r="R178" i="1"/>
  <c r="AC178" i="1"/>
  <c r="C178" i="1"/>
  <c r="D184" i="1" s="1"/>
  <c r="F178" i="1"/>
  <c r="AP178" i="1" s="1"/>
  <c r="S179" i="1" l="1"/>
  <c r="AZ185" i="1"/>
  <c r="I186" i="1"/>
  <c r="P184" i="1"/>
  <c r="G179" i="1"/>
  <c r="H184" i="1"/>
  <c r="O179" i="1"/>
  <c r="L177" i="1"/>
  <c r="N177" i="1"/>
  <c r="AQ177" i="1" s="1"/>
  <c r="R177" i="1"/>
  <c r="AC177" i="1"/>
  <c r="C177" i="1"/>
  <c r="D183" i="1" s="1"/>
  <c r="F177" i="1"/>
  <c r="AP177" i="1" s="1"/>
  <c r="S178" i="1" l="1"/>
  <c r="AZ184" i="1"/>
  <c r="I185" i="1"/>
  <c r="G178" i="1"/>
  <c r="H183" i="1"/>
  <c r="O178" i="1"/>
  <c r="P183" i="1"/>
  <c r="L176" i="1"/>
  <c r="N176" i="1"/>
  <c r="AQ176" i="1" s="1"/>
  <c r="R176" i="1"/>
  <c r="AC176" i="1"/>
  <c r="C176" i="1"/>
  <c r="D182" i="1" s="1"/>
  <c r="F176" i="1"/>
  <c r="AP176" i="1" s="1"/>
  <c r="S177" i="1" l="1"/>
  <c r="AZ183" i="1"/>
  <c r="I184" i="1"/>
  <c r="P182" i="1"/>
  <c r="G177" i="1"/>
  <c r="H182" i="1"/>
  <c r="O177" i="1"/>
  <c r="L175" i="1"/>
  <c r="N175" i="1"/>
  <c r="AQ175" i="1" s="1"/>
  <c r="R175" i="1"/>
  <c r="AC175" i="1"/>
  <c r="C175" i="1"/>
  <c r="D181" i="1" s="1"/>
  <c r="F175" i="1"/>
  <c r="S176" i="1" l="1"/>
  <c r="H181" i="1"/>
  <c r="I182" i="1" s="1"/>
  <c r="AP175" i="1"/>
  <c r="AZ182" i="1"/>
  <c r="I183" i="1"/>
  <c r="P181" i="1"/>
  <c r="O176" i="1"/>
  <c r="G176" i="1"/>
  <c r="L174" i="1"/>
  <c r="N174" i="1"/>
  <c r="AQ174" i="1" s="1"/>
  <c r="R174" i="1"/>
  <c r="AC174" i="1"/>
  <c r="C174" i="1"/>
  <c r="D180" i="1" s="1"/>
  <c r="F174" i="1"/>
  <c r="S175" i="1" l="1"/>
  <c r="H180" i="1"/>
  <c r="I181" i="1" s="1"/>
  <c r="AP174" i="1"/>
  <c r="AZ181" i="1"/>
  <c r="O175" i="1"/>
  <c r="P180" i="1"/>
  <c r="G175" i="1"/>
  <c r="L173" i="1"/>
  <c r="N173" i="1"/>
  <c r="AQ173" i="1" s="1"/>
  <c r="R173" i="1"/>
  <c r="AC173" i="1"/>
  <c r="C173" i="1"/>
  <c r="F173" i="1"/>
  <c r="AP173" i="1" s="1"/>
  <c r="S174" i="1" l="1"/>
  <c r="AZ180" i="1"/>
  <c r="O174" i="1"/>
  <c r="P179" i="1"/>
  <c r="D179" i="1"/>
  <c r="H179" i="1"/>
  <c r="G174" i="1"/>
  <c r="L172" i="1"/>
  <c r="N172" i="1"/>
  <c r="AQ172" i="1" s="1"/>
  <c r="R172" i="1"/>
  <c r="AC172" i="1"/>
  <c r="C172" i="1"/>
  <c r="F172" i="1"/>
  <c r="AP172" i="1" s="1"/>
  <c r="S173" i="1" l="1"/>
  <c r="AZ179" i="1"/>
  <c r="I180" i="1"/>
  <c r="D178" i="1"/>
  <c r="P178" i="1"/>
  <c r="O173" i="1"/>
  <c r="H178" i="1"/>
  <c r="G173" i="1"/>
  <c r="L171" i="1"/>
  <c r="N171" i="1"/>
  <c r="AQ171" i="1" s="1"/>
  <c r="R171" i="1"/>
  <c r="AC171" i="1"/>
  <c r="C171" i="1"/>
  <c r="D177" i="1" s="1"/>
  <c r="F171" i="1"/>
  <c r="AP171" i="1" s="1"/>
  <c r="S172" i="1" l="1"/>
  <c r="AZ178" i="1"/>
  <c r="I179" i="1"/>
  <c r="H177" i="1"/>
  <c r="G172" i="1"/>
  <c r="P177" i="1"/>
  <c r="O172" i="1"/>
  <c r="L170" i="1"/>
  <c r="N170" i="1"/>
  <c r="AQ170" i="1" s="1"/>
  <c r="R170" i="1"/>
  <c r="AC170" i="1"/>
  <c r="C170" i="1"/>
  <c r="D176" i="1" s="1"/>
  <c r="F170" i="1"/>
  <c r="AP170" i="1" s="1"/>
  <c r="S171" i="1" l="1"/>
  <c r="AZ177" i="1"/>
  <c r="I178" i="1"/>
  <c r="O171" i="1"/>
  <c r="H176" i="1"/>
  <c r="G171" i="1"/>
  <c r="P176" i="1"/>
  <c r="L169" i="1"/>
  <c r="N169" i="1"/>
  <c r="AQ169" i="1" s="1"/>
  <c r="R169" i="1"/>
  <c r="AC169" i="1"/>
  <c r="C169" i="1"/>
  <c r="D175" i="1" s="1"/>
  <c r="F169" i="1"/>
  <c r="AP169" i="1" s="1"/>
  <c r="S170" i="1" l="1"/>
  <c r="AZ176" i="1"/>
  <c r="I177" i="1"/>
  <c r="P175" i="1"/>
  <c r="H175" i="1"/>
  <c r="G170" i="1"/>
  <c r="O170" i="1"/>
  <c r="AC168" i="1"/>
  <c r="L168" i="1"/>
  <c r="N168" i="1"/>
  <c r="AQ168" i="1" s="1"/>
  <c r="R168" i="1"/>
  <c r="C168" i="1"/>
  <c r="F168" i="1"/>
  <c r="S169" i="1" l="1"/>
  <c r="H174" i="1"/>
  <c r="I175" i="1" s="1"/>
  <c r="AP168" i="1"/>
  <c r="AZ175" i="1"/>
  <c r="I176" i="1"/>
  <c r="P174" i="1"/>
  <c r="O169" i="1"/>
  <c r="D174" i="1"/>
  <c r="G169" i="1"/>
  <c r="L167" i="1"/>
  <c r="N167" i="1"/>
  <c r="AQ167" i="1" s="1"/>
  <c r="R167" i="1"/>
  <c r="AC167" i="1"/>
  <c r="C167" i="1"/>
  <c r="D173" i="1" s="1"/>
  <c r="F167" i="1"/>
  <c r="S168" i="1" l="1"/>
  <c r="AZ174" i="1"/>
  <c r="H173" i="1"/>
  <c r="I174" i="1" s="1"/>
  <c r="AP167" i="1"/>
  <c r="P173" i="1"/>
  <c r="O168" i="1"/>
  <c r="G168" i="1"/>
  <c r="L166" i="1"/>
  <c r="N166" i="1"/>
  <c r="AQ166" i="1" s="1"/>
  <c r="R166" i="1"/>
  <c r="S167" i="1" s="1"/>
  <c r="AC166" i="1"/>
  <c r="C166" i="1"/>
  <c r="F166" i="1"/>
  <c r="AP166" i="1" s="1"/>
  <c r="AZ173" i="1" l="1"/>
  <c r="D172" i="1"/>
  <c r="P172" i="1"/>
  <c r="H172" i="1"/>
  <c r="G167" i="1"/>
  <c r="O167" i="1"/>
  <c r="L165" i="1"/>
  <c r="N165" i="1"/>
  <c r="AQ165" i="1" s="1"/>
  <c r="R165" i="1"/>
  <c r="AC165" i="1"/>
  <c r="C165" i="1"/>
  <c r="D171" i="1" s="1"/>
  <c r="F165" i="1"/>
  <c r="AP165" i="1" s="1"/>
  <c r="S166" i="1" l="1"/>
  <c r="AZ172" i="1"/>
  <c r="I173" i="1"/>
  <c r="P171" i="1"/>
  <c r="O166" i="1"/>
  <c r="H171" i="1"/>
  <c r="G166" i="1"/>
  <c r="L164" i="1"/>
  <c r="N164" i="1"/>
  <c r="AQ164" i="1" s="1"/>
  <c r="R164" i="1"/>
  <c r="AC164" i="1"/>
  <c r="C164" i="1"/>
  <c r="F164" i="1"/>
  <c r="AP164" i="1" s="1"/>
  <c r="S165" i="1" l="1"/>
  <c r="AZ171" i="1"/>
  <c r="I172" i="1"/>
  <c r="D170" i="1"/>
  <c r="H170" i="1"/>
  <c r="G165" i="1"/>
  <c r="P170" i="1"/>
  <c r="O165" i="1"/>
  <c r="L163" i="1"/>
  <c r="N163" i="1"/>
  <c r="AQ163" i="1" s="1"/>
  <c r="R163" i="1"/>
  <c r="AC163" i="1"/>
  <c r="C163" i="1"/>
  <c r="F163" i="1"/>
  <c r="AP163" i="1" s="1"/>
  <c r="S164" i="1" l="1"/>
  <c r="AZ170" i="1"/>
  <c r="I171" i="1"/>
  <c r="O164" i="1"/>
  <c r="H169" i="1"/>
  <c r="G164" i="1"/>
  <c r="D169" i="1"/>
  <c r="P169" i="1"/>
  <c r="L162" i="1"/>
  <c r="N162" i="1"/>
  <c r="AQ162" i="1" s="1"/>
  <c r="R162" i="1"/>
  <c r="S163" i="1" s="1"/>
  <c r="AC162" i="1"/>
  <c r="C162" i="1"/>
  <c r="F162" i="1"/>
  <c r="H168" i="1" l="1"/>
  <c r="I169" i="1" s="1"/>
  <c r="AP162" i="1"/>
  <c r="AZ169" i="1"/>
  <c r="I170" i="1"/>
  <c r="G163" i="1"/>
  <c r="D168" i="1"/>
  <c r="P168" i="1"/>
  <c r="O163" i="1"/>
  <c r="L161" i="1"/>
  <c r="N161" i="1"/>
  <c r="AQ161" i="1" s="1"/>
  <c r="R161" i="1"/>
  <c r="AC161" i="1"/>
  <c r="C161" i="1"/>
  <c r="F161" i="1"/>
  <c r="AP161" i="1" s="1"/>
  <c r="S162" i="1" l="1"/>
  <c r="AZ168" i="1"/>
  <c r="D167" i="1"/>
  <c r="P167" i="1"/>
  <c r="O162" i="1"/>
  <c r="H167" i="1"/>
  <c r="G162" i="1"/>
  <c r="L160" i="1"/>
  <c r="N160" i="1"/>
  <c r="AQ160" i="1" s="1"/>
  <c r="R160" i="1"/>
  <c r="AC160" i="1"/>
  <c r="C160" i="1"/>
  <c r="D166" i="1" s="1"/>
  <c r="F160" i="1"/>
  <c r="AP160" i="1" s="1"/>
  <c r="S161" i="1" l="1"/>
  <c r="H166" i="1"/>
  <c r="I167" i="1" s="1"/>
  <c r="AZ167" i="1"/>
  <c r="I168" i="1"/>
  <c r="G161" i="1"/>
  <c r="P166" i="1"/>
  <c r="O161" i="1"/>
  <c r="L159" i="1"/>
  <c r="N159" i="1"/>
  <c r="AQ159" i="1" s="1"/>
  <c r="R159" i="1"/>
  <c r="AC159" i="1"/>
  <c r="C159" i="1"/>
  <c r="D165" i="1" s="1"/>
  <c r="F159" i="1"/>
  <c r="AP159" i="1" s="1"/>
  <c r="S160" i="1" l="1"/>
  <c r="AZ166" i="1"/>
  <c r="H165" i="1"/>
  <c r="I166" i="1" s="1"/>
  <c r="G160" i="1"/>
  <c r="P165" i="1"/>
  <c r="O160" i="1"/>
  <c r="L158" i="1"/>
  <c r="N158" i="1"/>
  <c r="AQ158" i="1" s="1"/>
  <c r="R158" i="1"/>
  <c r="AC158" i="1"/>
  <c r="C158" i="1"/>
  <c r="F158" i="1"/>
  <c r="AP158" i="1" s="1"/>
  <c r="L157" i="1"/>
  <c r="N157" i="1"/>
  <c r="AQ157" i="1" s="1"/>
  <c r="R157" i="1"/>
  <c r="AC157" i="1"/>
  <c r="C157" i="1"/>
  <c r="F157" i="1"/>
  <c r="AP157" i="1" s="1"/>
  <c r="S158" i="1" l="1"/>
  <c r="S159" i="1"/>
  <c r="AZ165" i="1"/>
  <c r="P164" i="1"/>
  <c r="G158" i="1"/>
  <c r="P163" i="1"/>
  <c r="D164" i="1"/>
  <c r="O158" i="1"/>
  <c r="H163" i="1"/>
  <c r="D163" i="1"/>
  <c r="H164" i="1"/>
  <c r="G159" i="1"/>
  <c r="O159" i="1"/>
  <c r="L156" i="1"/>
  <c r="N156" i="1"/>
  <c r="AQ156" i="1" s="1"/>
  <c r="R156" i="1"/>
  <c r="AC156" i="1"/>
  <c r="C156" i="1"/>
  <c r="D162" i="1" s="1"/>
  <c r="F156" i="1"/>
  <c r="AP156" i="1" s="1"/>
  <c r="S157" i="1" l="1"/>
  <c r="H162" i="1"/>
  <c r="I163" i="1" s="1"/>
  <c r="AZ164" i="1"/>
  <c r="AZ163" i="1"/>
  <c r="I164" i="1"/>
  <c r="I165" i="1"/>
  <c r="P162" i="1"/>
  <c r="G157" i="1"/>
  <c r="O157" i="1"/>
  <c r="L155" i="1"/>
  <c r="N155" i="1"/>
  <c r="AQ155" i="1" s="1"/>
  <c r="R155" i="1"/>
  <c r="AC155" i="1"/>
  <c r="C155" i="1"/>
  <c r="F155" i="1"/>
  <c r="AP155" i="1" s="1"/>
  <c r="S156" i="1" l="1"/>
  <c r="AZ162" i="1"/>
  <c r="G156" i="1"/>
  <c r="D161" i="1"/>
  <c r="H161" i="1"/>
  <c r="P161" i="1"/>
  <c r="O156" i="1"/>
  <c r="L154" i="1"/>
  <c r="N154" i="1"/>
  <c r="AQ154" i="1" s="1"/>
  <c r="R154" i="1"/>
  <c r="AC154" i="1"/>
  <c r="C154" i="1"/>
  <c r="D160" i="1" s="1"/>
  <c r="F154" i="1"/>
  <c r="AP154" i="1" s="1"/>
  <c r="S155" i="1" l="1"/>
  <c r="AZ161" i="1"/>
  <c r="I162" i="1"/>
  <c r="P160" i="1"/>
  <c r="H160" i="1"/>
  <c r="G155" i="1"/>
  <c r="O155" i="1"/>
  <c r="L153" i="1"/>
  <c r="N153" i="1"/>
  <c r="AQ153" i="1" s="1"/>
  <c r="R153" i="1"/>
  <c r="AC153" i="1"/>
  <c r="C153" i="1"/>
  <c r="D159" i="1" s="1"/>
  <c r="F153" i="1"/>
  <c r="S154" i="1" l="1"/>
  <c r="H159" i="1"/>
  <c r="I160" i="1" s="1"/>
  <c r="AP153" i="1"/>
  <c r="AZ160" i="1"/>
  <c r="I161" i="1"/>
  <c r="P159" i="1"/>
  <c r="O154" i="1"/>
  <c r="G154" i="1"/>
  <c r="L152" i="1"/>
  <c r="N152" i="1"/>
  <c r="AQ152" i="1" s="1"/>
  <c r="N151" i="1"/>
  <c r="AQ151" i="1" s="1"/>
  <c r="R152" i="1"/>
  <c r="AC152" i="1"/>
  <c r="C152" i="1"/>
  <c r="D158" i="1" s="1"/>
  <c r="F152" i="1"/>
  <c r="AP152" i="1" s="1"/>
  <c r="S153" i="1" l="1"/>
  <c r="AZ159" i="1"/>
  <c r="H158" i="1"/>
  <c r="I159" i="1" s="1"/>
  <c r="P158" i="1"/>
  <c r="O152" i="1"/>
  <c r="G153" i="1"/>
  <c r="P157" i="1"/>
  <c r="O153" i="1"/>
  <c r="L151" i="1"/>
  <c r="R151" i="1"/>
  <c r="AC151" i="1"/>
  <c r="C151" i="1"/>
  <c r="D157" i="1" s="1"/>
  <c r="F151" i="1"/>
  <c r="AP151" i="1" s="1"/>
  <c r="S152" i="1" l="1"/>
  <c r="AZ158" i="1"/>
  <c r="H157" i="1"/>
  <c r="I158" i="1" s="1"/>
  <c r="G152" i="1"/>
  <c r="L150" i="1"/>
  <c r="N150" i="1"/>
  <c r="AQ150" i="1" s="1"/>
  <c r="R150" i="1"/>
  <c r="AC150" i="1"/>
  <c r="C150" i="1"/>
  <c r="D156" i="1" s="1"/>
  <c r="F150" i="1"/>
  <c r="AP150" i="1" s="1"/>
  <c r="S151" i="1" l="1"/>
  <c r="AZ157" i="1"/>
  <c r="H156" i="1"/>
  <c r="G151" i="1"/>
  <c r="P156" i="1"/>
  <c r="O151" i="1"/>
  <c r="L149" i="1"/>
  <c r="N149" i="1"/>
  <c r="AQ149" i="1" s="1"/>
  <c r="R149" i="1"/>
  <c r="AC149" i="1"/>
  <c r="C149" i="1"/>
  <c r="D155" i="1" s="1"/>
  <c r="F149" i="1"/>
  <c r="AP149" i="1" s="1"/>
  <c r="S150" i="1" l="1"/>
  <c r="AZ156" i="1"/>
  <c r="I157" i="1"/>
  <c r="H155" i="1"/>
  <c r="P155" i="1"/>
  <c r="O150" i="1"/>
  <c r="G150" i="1"/>
  <c r="L148" i="1"/>
  <c r="N148" i="1"/>
  <c r="AQ148" i="1" s="1"/>
  <c r="R148" i="1"/>
  <c r="AC148" i="1"/>
  <c r="C148" i="1"/>
  <c r="D154" i="1" s="1"/>
  <c r="F148" i="1"/>
  <c r="AP148" i="1" s="1"/>
  <c r="S149" i="1" l="1"/>
  <c r="AZ155" i="1"/>
  <c r="I156" i="1"/>
  <c r="O149" i="1"/>
  <c r="H154" i="1"/>
  <c r="P154" i="1"/>
  <c r="G149" i="1"/>
  <c r="L147" i="1"/>
  <c r="N147" i="1"/>
  <c r="AQ147" i="1" s="1"/>
  <c r="R147" i="1"/>
  <c r="AC147" i="1"/>
  <c r="C147" i="1"/>
  <c r="D153" i="1" s="1"/>
  <c r="F147" i="1"/>
  <c r="AP147" i="1" s="1"/>
  <c r="S148" i="1" l="1"/>
  <c r="H153" i="1"/>
  <c r="I154" i="1" s="1"/>
  <c r="AZ154" i="1"/>
  <c r="I155" i="1"/>
  <c r="P153" i="1"/>
  <c r="O148" i="1"/>
  <c r="G148" i="1"/>
  <c r="L146" i="1"/>
  <c r="N146" i="1"/>
  <c r="AQ146" i="1" s="1"/>
  <c r="R146" i="1"/>
  <c r="AC146" i="1"/>
  <c r="C146" i="1"/>
  <c r="D152" i="1" s="1"/>
  <c r="F146" i="1"/>
  <c r="S147" i="1" l="1"/>
  <c r="H152" i="1"/>
  <c r="I153" i="1" s="1"/>
  <c r="AP146" i="1"/>
  <c r="AZ153" i="1"/>
  <c r="P152" i="1"/>
  <c r="O147" i="1"/>
  <c r="G147" i="1"/>
  <c r="AC145" i="1"/>
  <c r="L145" i="1"/>
  <c r="N145" i="1"/>
  <c r="AQ145" i="1" s="1"/>
  <c r="R145" i="1"/>
  <c r="C145" i="1"/>
  <c r="D151" i="1" s="1"/>
  <c r="F145" i="1"/>
  <c r="AP145" i="1" s="1"/>
  <c r="S146" i="1" l="1"/>
  <c r="AZ152" i="1"/>
  <c r="P151" i="1"/>
  <c r="G146" i="1"/>
  <c r="H151" i="1"/>
  <c r="O146" i="1"/>
  <c r="L144" i="1"/>
  <c r="N144" i="1"/>
  <c r="AQ144" i="1" s="1"/>
  <c r="R144" i="1"/>
  <c r="AC144" i="1"/>
  <c r="C144" i="1"/>
  <c r="D150" i="1" s="1"/>
  <c r="F144" i="1"/>
  <c r="AP144" i="1" s="1"/>
  <c r="S145" i="1" l="1"/>
  <c r="AZ151" i="1"/>
  <c r="I152" i="1"/>
  <c r="P150" i="1"/>
  <c r="G145" i="1"/>
  <c r="H150" i="1"/>
  <c r="O145" i="1"/>
  <c r="L143" i="1"/>
  <c r="N143" i="1"/>
  <c r="AQ143" i="1" s="1"/>
  <c r="R143" i="1"/>
  <c r="AC143" i="1"/>
  <c r="C143" i="1"/>
  <c r="D149" i="1" s="1"/>
  <c r="F143" i="1"/>
  <c r="S144" i="1" l="1"/>
  <c r="H149" i="1"/>
  <c r="I150" i="1" s="1"/>
  <c r="AP143" i="1"/>
  <c r="AZ150" i="1"/>
  <c r="I151" i="1"/>
  <c r="P149" i="1"/>
  <c r="O144" i="1"/>
  <c r="G144" i="1"/>
  <c r="N142" i="1"/>
  <c r="AQ142" i="1" s="1"/>
  <c r="L142" i="1"/>
  <c r="R142" i="1"/>
  <c r="AC142" i="1"/>
  <c r="C142" i="1"/>
  <c r="D148" i="1" s="1"/>
  <c r="F142" i="1"/>
  <c r="S143" i="1" l="1"/>
  <c r="AZ149" i="1"/>
  <c r="H148" i="1"/>
  <c r="I149" i="1" s="1"/>
  <c r="AP142" i="1"/>
  <c r="P148" i="1"/>
  <c r="O143" i="1"/>
  <c r="G143" i="1"/>
  <c r="L141" i="1"/>
  <c r="N141" i="1"/>
  <c r="AQ141" i="1" s="1"/>
  <c r="R141" i="1"/>
  <c r="AC141" i="1"/>
  <c r="C141" i="1"/>
  <c r="D147" i="1" s="1"/>
  <c r="F141" i="1"/>
  <c r="S142" i="1" l="1"/>
  <c r="AZ148" i="1"/>
  <c r="H147" i="1"/>
  <c r="I148" i="1" s="1"/>
  <c r="AP141" i="1"/>
  <c r="P147" i="1"/>
  <c r="O142" i="1"/>
  <c r="G142" i="1"/>
  <c r="L140" i="1"/>
  <c r="N140" i="1"/>
  <c r="AQ140" i="1" s="1"/>
  <c r="R140" i="1"/>
  <c r="AC140" i="1"/>
  <c r="C140" i="1"/>
  <c r="D146" i="1" s="1"/>
  <c r="F140" i="1"/>
  <c r="S141" i="1" l="1"/>
  <c r="AZ147" i="1"/>
  <c r="G141" i="1"/>
  <c r="AP140" i="1"/>
  <c r="P146" i="1"/>
  <c r="O141" i="1"/>
  <c r="H146" i="1"/>
  <c r="L139" i="1"/>
  <c r="N139" i="1"/>
  <c r="AQ139" i="1" s="1"/>
  <c r="R139" i="1"/>
  <c r="AC139" i="1"/>
  <c r="C139" i="1"/>
  <c r="D145" i="1" s="1"/>
  <c r="F139" i="1"/>
  <c r="AP139" i="1" s="1"/>
  <c r="S140" i="1" l="1"/>
  <c r="AZ146" i="1"/>
  <c r="I147" i="1"/>
  <c r="H145" i="1"/>
  <c r="G140" i="1"/>
  <c r="P145" i="1"/>
  <c r="O140" i="1"/>
  <c r="L138" i="1"/>
  <c r="N138" i="1"/>
  <c r="AQ138" i="1" s="1"/>
  <c r="C138" i="1"/>
  <c r="D144" i="1" s="1"/>
  <c r="F138" i="1"/>
  <c r="R138" i="1"/>
  <c r="AC138" i="1"/>
  <c r="S139" i="1" l="1"/>
  <c r="H144" i="1"/>
  <c r="I145" i="1" s="1"/>
  <c r="AP138" i="1"/>
  <c r="AZ145" i="1"/>
  <c r="I146" i="1"/>
  <c r="G139" i="1"/>
  <c r="P144" i="1"/>
  <c r="O139" i="1"/>
  <c r="L137" i="1"/>
  <c r="N137" i="1"/>
  <c r="AQ137" i="1" s="1"/>
  <c r="R137" i="1"/>
  <c r="S138" i="1" s="1"/>
  <c r="AC137" i="1"/>
  <c r="C137" i="1"/>
  <c r="D143" i="1" s="1"/>
  <c r="F137" i="1"/>
  <c r="AP137" i="1" s="1"/>
  <c r="AZ144" i="1" l="1"/>
  <c r="H143" i="1"/>
  <c r="G138" i="1"/>
  <c r="P143" i="1"/>
  <c r="O138" i="1"/>
  <c r="L136" i="1"/>
  <c r="N136" i="1"/>
  <c r="AQ136" i="1" s="1"/>
  <c r="R136" i="1"/>
  <c r="AC136" i="1"/>
  <c r="C136" i="1"/>
  <c r="D142" i="1" s="1"/>
  <c r="F136" i="1"/>
  <c r="AP136" i="1" s="1"/>
  <c r="S137" i="1" l="1"/>
  <c r="AZ143" i="1"/>
  <c r="I144" i="1"/>
  <c r="H142" i="1"/>
  <c r="G137" i="1"/>
  <c r="P142" i="1"/>
  <c r="O137" i="1"/>
  <c r="AC135" i="1"/>
  <c r="L135" i="1"/>
  <c r="N135" i="1"/>
  <c r="AQ135" i="1" s="1"/>
  <c r="R135" i="1"/>
  <c r="C135" i="1"/>
  <c r="D141" i="1" s="1"/>
  <c r="F135" i="1"/>
  <c r="S136" i="1" l="1"/>
  <c r="H141" i="1"/>
  <c r="I142" i="1" s="1"/>
  <c r="AP135" i="1"/>
  <c r="AZ142" i="1"/>
  <c r="I143" i="1"/>
  <c r="G136" i="1"/>
  <c r="P141" i="1"/>
  <c r="O136" i="1"/>
  <c r="AC134" i="1"/>
  <c r="L134" i="1"/>
  <c r="N134" i="1"/>
  <c r="AQ134" i="1" s="1"/>
  <c r="R134" i="1"/>
  <c r="C134" i="1"/>
  <c r="D140" i="1" s="1"/>
  <c r="F134" i="1"/>
  <c r="AP134" i="1" s="1"/>
  <c r="S135" i="1" l="1"/>
  <c r="AZ141" i="1"/>
  <c r="P140" i="1"/>
  <c r="O135" i="1"/>
  <c r="H140" i="1"/>
  <c r="G135" i="1"/>
  <c r="L133" i="1"/>
  <c r="N133" i="1"/>
  <c r="AQ133" i="1" s="1"/>
  <c r="C133" i="1"/>
  <c r="D139" i="1" s="1"/>
  <c r="F133" i="1"/>
  <c r="AP133" i="1" s="1"/>
  <c r="R133" i="1"/>
  <c r="AC133" i="1"/>
  <c r="S134" i="1" l="1"/>
  <c r="AZ140" i="1"/>
  <c r="I141" i="1"/>
  <c r="H139" i="1"/>
  <c r="P139" i="1"/>
  <c r="O134" i="1"/>
  <c r="G134" i="1"/>
  <c r="AC132" i="1"/>
  <c r="R132" i="1"/>
  <c r="L132" i="1"/>
  <c r="N132" i="1"/>
  <c r="AQ132" i="1" s="1"/>
  <c r="C132" i="1"/>
  <c r="D138" i="1" s="1"/>
  <c r="F132" i="1"/>
  <c r="S133" i="1" l="1"/>
  <c r="H138" i="1"/>
  <c r="I139" i="1" s="1"/>
  <c r="AP132" i="1"/>
  <c r="AZ139" i="1"/>
  <c r="I140" i="1"/>
  <c r="P138" i="1"/>
  <c r="O133" i="1"/>
  <c r="G133" i="1"/>
  <c r="L131" i="1"/>
  <c r="N131" i="1"/>
  <c r="AQ131" i="1" s="1"/>
  <c r="R131" i="1"/>
  <c r="AC131" i="1"/>
  <c r="C131" i="1"/>
  <c r="D137" i="1" s="1"/>
  <c r="F131" i="1"/>
  <c r="S132" i="1" l="1"/>
  <c r="AZ138" i="1"/>
  <c r="H137" i="1"/>
  <c r="I138" i="1" s="1"/>
  <c r="AP131" i="1"/>
  <c r="O132" i="1"/>
  <c r="P137" i="1"/>
  <c r="G132" i="1"/>
  <c r="L130" i="1"/>
  <c r="N130" i="1"/>
  <c r="AQ130" i="1" s="1"/>
  <c r="R130" i="1"/>
  <c r="AC130" i="1"/>
  <c r="C130" i="1"/>
  <c r="D136" i="1" s="1"/>
  <c r="F130" i="1"/>
  <c r="AP130" i="1" s="1"/>
  <c r="L129" i="1"/>
  <c r="N129" i="1"/>
  <c r="AQ129" i="1" s="1"/>
  <c r="R129" i="1"/>
  <c r="AC129" i="1"/>
  <c r="C129" i="1"/>
  <c r="F129" i="1"/>
  <c r="AP129" i="1" s="1"/>
  <c r="C128" i="1"/>
  <c r="S130" i="1" l="1"/>
  <c r="S131" i="1"/>
  <c r="AZ137" i="1"/>
  <c r="H135" i="1"/>
  <c r="D135" i="1"/>
  <c r="D134" i="1"/>
  <c r="O130" i="1"/>
  <c r="P135" i="1"/>
  <c r="G131" i="1"/>
  <c r="H136" i="1"/>
  <c r="O131" i="1"/>
  <c r="P136" i="1"/>
  <c r="G130" i="1"/>
  <c r="L128" i="1"/>
  <c r="N128" i="1"/>
  <c r="AQ128" i="1" s="1"/>
  <c r="R128" i="1"/>
  <c r="S129" i="1" s="1"/>
  <c r="AC128" i="1"/>
  <c r="F128" i="1"/>
  <c r="AP128" i="1" s="1"/>
  <c r="AZ135" i="1" l="1"/>
  <c r="AZ136" i="1"/>
  <c r="I136" i="1"/>
  <c r="I137" i="1"/>
  <c r="P134" i="1"/>
  <c r="G129" i="1"/>
  <c r="H134" i="1"/>
  <c r="O129" i="1"/>
  <c r="L127" i="1"/>
  <c r="N127" i="1"/>
  <c r="AQ127" i="1" s="1"/>
  <c r="N126" i="1"/>
  <c r="AQ126" i="1" s="1"/>
  <c r="R127" i="1"/>
  <c r="AC127" i="1"/>
  <c r="C127" i="1"/>
  <c r="D133" i="1" s="1"/>
  <c r="F127" i="1"/>
  <c r="AP127" i="1" s="1"/>
  <c r="S128" i="1" l="1"/>
  <c r="AZ134" i="1"/>
  <c r="I135" i="1"/>
  <c r="P133" i="1"/>
  <c r="P132" i="1"/>
  <c r="G128" i="1"/>
  <c r="H133" i="1"/>
  <c r="O127" i="1"/>
  <c r="O128" i="1"/>
  <c r="L126" i="1"/>
  <c r="R126" i="1"/>
  <c r="AC126" i="1"/>
  <c r="C126" i="1"/>
  <c r="D132" i="1" s="1"/>
  <c r="F126" i="1"/>
  <c r="AP126" i="1" s="1"/>
  <c r="S127" i="1" l="1"/>
  <c r="AZ133" i="1"/>
  <c r="I134" i="1"/>
  <c r="G127" i="1"/>
  <c r="H132" i="1"/>
  <c r="AZ132" i="1" s="1"/>
  <c r="L125" i="1"/>
  <c r="N125" i="1"/>
  <c r="AQ125" i="1" s="1"/>
  <c r="R125" i="1"/>
  <c r="S126" i="1" s="1"/>
  <c r="AC125" i="1"/>
  <c r="C125" i="1"/>
  <c r="D131" i="1" s="1"/>
  <c r="F125" i="1"/>
  <c r="H131" i="1" l="1"/>
  <c r="I132" i="1" s="1"/>
  <c r="AP125" i="1"/>
  <c r="I133" i="1"/>
  <c r="O126" i="1"/>
  <c r="P131" i="1"/>
  <c r="G126" i="1"/>
  <c r="L124" i="1"/>
  <c r="N124" i="1"/>
  <c r="AQ124" i="1" s="1"/>
  <c r="C124" i="1"/>
  <c r="D130" i="1" s="1"/>
  <c r="F124" i="1"/>
  <c r="AP124" i="1" s="1"/>
  <c r="R124" i="1"/>
  <c r="S125" i="1" s="1"/>
  <c r="AC124" i="1"/>
  <c r="AZ131" i="1" l="1"/>
  <c r="O125" i="1"/>
  <c r="P130" i="1"/>
  <c r="G125" i="1"/>
  <c r="H130" i="1"/>
  <c r="L123" i="1"/>
  <c r="N123" i="1"/>
  <c r="AQ123" i="1" s="1"/>
  <c r="R123" i="1"/>
  <c r="AC123" i="1"/>
  <c r="C123" i="1"/>
  <c r="D129" i="1" s="1"/>
  <c r="F123" i="1"/>
  <c r="AP123" i="1" s="1"/>
  <c r="AZ130" i="1" l="1"/>
  <c r="I131" i="1"/>
  <c r="O124" i="1"/>
  <c r="P129" i="1"/>
  <c r="G124" i="1"/>
  <c r="H129" i="1"/>
  <c r="S124" i="1"/>
  <c r="L122" i="1"/>
  <c r="N122" i="1"/>
  <c r="AQ122" i="1" s="1"/>
  <c r="R122" i="1"/>
  <c r="AC122" i="1"/>
  <c r="C122" i="1"/>
  <c r="D128" i="1" s="1"/>
  <c r="F122" i="1"/>
  <c r="AP122" i="1" s="1"/>
  <c r="AZ129" i="1" l="1"/>
  <c r="I130" i="1"/>
  <c r="O123" i="1"/>
  <c r="P128" i="1"/>
  <c r="G123" i="1"/>
  <c r="H128" i="1"/>
  <c r="S123" i="1"/>
  <c r="L121" i="1"/>
  <c r="N121" i="1"/>
  <c r="AQ121" i="1" s="1"/>
  <c r="R121" i="1"/>
  <c r="S122" i="1" s="1"/>
  <c r="AC121" i="1"/>
  <c r="C121" i="1"/>
  <c r="D127" i="1" s="1"/>
  <c r="F121" i="1"/>
  <c r="AP121" i="1" s="1"/>
  <c r="I129" i="1" l="1"/>
  <c r="AZ128" i="1"/>
  <c r="O122" i="1"/>
  <c r="P127" i="1"/>
  <c r="G122" i="1"/>
  <c r="H127" i="1"/>
  <c r="L120" i="1"/>
  <c r="N120" i="1"/>
  <c r="AQ120" i="1" s="1"/>
  <c r="C120" i="1"/>
  <c r="D126" i="1" s="1"/>
  <c r="F120" i="1"/>
  <c r="R120" i="1"/>
  <c r="S121" i="1" s="1"/>
  <c r="AC120" i="1"/>
  <c r="H126" i="1" l="1"/>
  <c r="I127" i="1" s="1"/>
  <c r="AP120" i="1"/>
  <c r="AZ127" i="1"/>
  <c r="I128" i="1"/>
  <c r="P126" i="1"/>
  <c r="O121" i="1"/>
  <c r="G121" i="1"/>
  <c r="L119" i="1"/>
  <c r="N119" i="1"/>
  <c r="AQ119" i="1" s="1"/>
  <c r="C119" i="1"/>
  <c r="D125" i="1" s="1"/>
  <c r="F119" i="1"/>
  <c r="R119" i="1"/>
  <c r="S120" i="1" s="1"/>
  <c r="AC119" i="1"/>
  <c r="AC118" i="1"/>
  <c r="L118" i="1"/>
  <c r="N118" i="1"/>
  <c r="AQ118" i="1" s="1"/>
  <c r="R118" i="1"/>
  <c r="C118" i="1"/>
  <c r="F118" i="1"/>
  <c r="AP118" i="1" s="1"/>
  <c r="AZ126" i="1" l="1"/>
  <c r="H125" i="1"/>
  <c r="I126" i="1" s="1"/>
  <c r="AP119" i="1"/>
  <c r="H124" i="1"/>
  <c r="D124" i="1"/>
  <c r="O120" i="1"/>
  <c r="P125" i="1"/>
  <c r="P124" i="1"/>
  <c r="S119" i="1"/>
  <c r="G119" i="1"/>
  <c r="G120" i="1"/>
  <c r="O119" i="1"/>
  <c r="AC117" i="1"/>
  <c r="L117" i="1"/>
  <c r="N117" i="1"/>
  <c r="AQ117" i="1" s="1"/>
  <c r="C117" i="1"/>
  <c r="D123" i="1" s="1"/>
  <c r="F117" i="1"/>
  <c r="AP117" i="1" s="1"/>
  <c r="R117" i="1"/>
  <c r="S118" i="1" s="1"/>
  <c r="AZ125" i="1" l="1"/>
  <c r="I125" i="1"/>
  <c r="AZ124" i="1"/>
  <c r="O118" i="1"/>
  <c r="P123" i="1"/>
  <c r="G118" i="1"/>
  <c r="H123" i="1"/>
  <c r="L116" i="1"/>
  <c r="N116" i="1"/>
  <c r="AQ116" i="1" s="1"/>
  <c r="R116" i="1"/>
  <c r="S117" i="1" s="1"/>
  <c r="AC116" i="1"/>
  <c r="C116" i="1"/>
  <c r="D122" i="1" s="1"/>
  <c r="F116" i="1"/>
  <c r="AP116" i="1" s="1"/>
  <c r="AZ123" i="1" l="1"/>
  <c r="I124" i="1"/>
  <c r="O117" i="1"/>
  <c r="P122" i="1"/>
  <c r="G117" i="1"/>
  <c r="H122" i="1"/>
  <c r="AC115" i="1"/>
  <c r="L115" i="1"/>
  <c r="N115" i="1"/>
  <c r="AQ115" i="1" s="1"/>
  <c r="R115" i="1"/>
  <c r="C115" i="1"/>
  <c r="D121" i="1" s="1"/>
  <c r="F115" i="1"/>
  <c r="AP115" i="1" s="1"/>
  <c r="C114" i="1"/>
  <c r="AZ122" i="1" l="1"/>
  <c r="I123" i="1"/>
  <c r="P121" i="1"/>
  <c r="D120" i="1"/>
  <c r="G116" i="1"/>
  <c r="H121" i="1"/>
  <c r="S116" i="1"/>
  <c r="O116" i="1"/>
  <c r="AC114" i="1"/>
  <c r="L114" i="1"/>
  <c r="N114" i="1"/>
  <c r="AQ114" i="1" s="1"/>
  <c r="R114" i="1"/>
  <c r="S115" i="1" s="1"/>
  <c r="F114" i="1"/>
  <c r="H120" i="1" l="1"/>
  <c r="I121" i="1" s="1"/>
  <c r="AP114" i="1"/>
  <c r="AZ121" i="1"/>
  <c r="I122" i="1"/>
  <c r="O115" i="1"/>
  <c r="P120" i="1"/>
  <c r="G115" i="1"/>
  <c r="AC113" i="1"/>
  <c r="L113" i="1"/>
  <c r="N113" i="1"/>
  <c r="AQ113" i="1" s="1"/>
  <c r="R113" i="1"/>
  <c r="C113" i="1"/>
  <c r="D119" i="1" s="1"/>
  <c r="F113" i="1"/>
  <c r="AP113" i="1" s="1"/>
  <c r="AZ120" i="1" l="1"/>
  <c r="P119" i="1"/>
  <c r="G114" i="1"/>
  <c r="H119" i="1"/>
  <c r="S114" i="1"/>
  <c r="O114" i="1"/>
  <c r="AC112" i="1"/>
  <c r="L112" i="1"/>
  <c r="N112" i="1"/>
  <c r="AQ112" i="1" s="1"/>
  <c r="R112" i="1"/>
  <c r="S113" i="1" s="1"/>
  <c r="C112" i="1"/>
  <c r="D118" i="1" s="1"/>
  <c r="F112" i="1"/>
  <c r="H118" i="1" l="1"/>
  <c r="I119" i="1" s="1"/>
  <c r="AP112" i="1"/>
  <c r="AZ119" i="1"/>
  <c r="I120" i="1"/>
  <c r="O113" i="1"/>
  <c r="P118" i="1"/>
  <c r="G113" i="1"/>
  <c r="AC111" i="1"/>
  <c r="R111" i="1"/>
  <c r="S112" i="1" s="1"/>
  <c r="L111" i="1"/>
  <c r="N111" i="1"/>
  <c r="AQ111" i="1" s="1"/>
  <c r="C111" i="1"/>
  <c r="D117" i="1" s="1"/>
  <c r="F111" i="1"/>
  <c r="AZ118" i="1" l="1"/>
  <c r="O112" i="1"/>
  <c r="P117" i="1"/>
  <c r="G112" i="1"/>
  <c r="H117" i="1"/>
  <c r="AC110" i="1"/>
  <c r="L110" i="1"/>
  <c r="N110" i="1"/>
  <c r="AQ110" i="1" s="1"/>
  <c r="R110" i="1"/>
  <c r="S111" i="1" s="1"/>
  <c r="C110" i="1"/>
  <c r="D116" i="1" s="1"/>
  <c r="F110" i="1"/>
  <c r="AZ117" i="1" l="1"/>
  <c r="I118" i="1"/>
  <c r="O111" i="1"/>
  <c r="P116" i="1"/>
  <c r="G111" i="1"/>
  <c r="H116" i="1"/>
  <c r="AK110" i="1"/>
  <c r="L109" i="1"/>
  <c r="N109" i="1"/>
  <c r="AQ109" i="1" s="1"/>
  <c r="C109" i="1"/>
  <c r="D115" i="1" s="1"/>
  <c r="F109" i="1"/>
  <c r="AP109" i="1" s="1"/>
  <c r="R109" i="1"/>
  <c r="AC109" i="1"/>
  <c r="AP110" i="1" l="1"/>
  <c r="AP111" i="1"/>
  <c r="AZ116" i="1"/>
  <c r="I117" i="1"/>
  <c r="O110" i="1"/>
  <c r="P115" i="1"/>
  <c r="G110" i="1"/>
  <c r="H115" i="1"/>
  <c r="S110" i="1"/>
  <c r="L108" i="1"/>
  <c r="N108" i="1"/>
  <c r="AQ108" i="1" s="1"/>
  <c r="R108" i="1"/>
  <c r="S109" i="1" s="1"/>
  <c r="AC108" i="1"/>
  <c r="C108" i="1"/>
  <c r="D114" i="1" s="1"/>
  <c r="F108" i="1"/>
  <c r="AP108" i="1" s="1"/>
  <c r="AZ115" i="1" l="1"/>
  <c r="I116" i="1"/>
  <c r="O109" i="1"/>
  <c r="P114" i="1"/>
  <c r="G109" i="1"/>
  <c r="H114" i="1"/>
  <c r="N107" i="1"/>
  <c r="AQ107" i="1" s="1"/>
  <c r="L107" i="1"/>
  <c r="R107" i="1"/>
  <c r="S108" i="1" s="1"/>
  <c r="AC107" i="1"/>
  <c r="F107" i="1"/>
  <c r="AP107" i="1" s="1"/>
  <c r="C107" i="1"/>
  <c r="D113" i="1" s="1"/>
  <c r="AZ114" i="1" l="1"/>
  <c r="I115" i="1"/>
  <c r="O108" i="1"/>
  <c r="P113" i="1"/>
  <c r="G108" i="1"/>
  <c r="H113" i="1"/>
  <c r="N106" i="1"/>
  <c r="AQ106" i="1" s="1"/>
  <c r="L106" i="1"/>
  <c r="F106" i="1"/>
  <c r="AP106" i="1" s="1"/>
  <c r="C106" i="1"/>
  <c r="D112" i="1" s="1"/>
  <c r="R106" i="1"/>
  <c r="S107" i="1" s="1"/>
  <c r="AC106" i="1"/>
  <c r="AZ113" i="1" l="1"/>
  <c r="I114" i="1"/>
  <c r="O107" i="1"/>
  <c r="P112" i="1"/>
  <c r="G107" i="1"/>
  <c r="H112" i="1"/>
  <c r="N105" i="1"/>
  <c r="L105" i="1"/>
  <c r="F105" i="1"/>
  <c r="C105" i="1"/>
  <c r="D111" i="1" s="1"/>
  <c r="R105" i="1"/>
  <c r="S106" i="1" s="1"/>
  <c r="AC105" i="1"/>
  <c r="AZ112" i="1" l="1"/>
  <c r="I113" i="1"/>
  <c r="O106" i="1"/>
  <c r="P111" i="1"/>
  <c r="G106" i="1"/>
  <c r="H111" i="1"/>
  <c r="AC104" i="1"/>
  <c r="R104" i="1"/>
  <c r="N104" i="1"/>
  <c r="L104" i="1"/>
  <c r="F104" i="1"/>
  <c r="C104" i="1"/>
  <c r="D110" i="1" s="1"/>
  <c r="AC103" i="1"/>
  <c r="R103" i="1"/>
  <c r="N103" i="1"/>
  <c r="L103" i="1"/>
  <c r="F103" i="1"/>
  <c r="F102" i="1"/>
  <c r="C103" i="1"/>
  <c r="H109" i="1" l="1"/>
  <c r="AZ111" i="1"/>
  <c r="P109" i="1"/>
  <c r="I112" i="1"/>
  <c r="D109" i="1"/>
  <c r="H108" i="1"/>
  <c r="O105" i="1"/>
  <c r="P110" i="1"/>
  <c r="G105" i="1"/>
  <c r="H110" i="1"/>
  <c r="S104" i="1"/>
  <c r="G103" i="1"/>
  <c r="S105" i="1"/>
  <c r="O104" i="1"/>
  <c r="G104" i="1"/>
  <c r="N102" i="1"/>
  <c r="L102" i="1"/>
  <c r="R102" i="1"/>
  <c r="S103" i="1" s="1"/>
  <c r="AC102" i="1"/>
  <c r="C102" i="1"/>
  <c r="D108" i="1" s="1"/>
  <c r="AZ109" i="1" l="1"/>
  <c r="I110" i="1"/>
  <c r="AZ110" i="1"/>
  <c r="I111" i="1"/>
  <c r="I109" i="1"/>
  <c r="O103" i="1"/>
  <c r="P108" i="1"/>
  <c r="AZ108" i="1" s="1"/>
  <c r="R101" i="1"/>
  <c r="L101" i="1"/>
  <c r="C101" i="1"/>
  <c r="D107" i="1" s="1"/>
  <c r="F101" i="1"/>
  <c r="N101" i="1"/>
  <c r="AC101" i="1"/>
  <c r="O102" i="1" l="1"/>
  <c r="P107" i="1"/>
  <c r="G102" i="1"/>
  <c r="H107" i="1"/>
  <c r="S102" i="1"/>
  <c r="AC100" i="1"/>
  <c r="L100" i="1"/>
  <c r="C100" i="1"/>
  <c r="D106" i="1" s="1"/>
  <c r="F100" i="1"/>
  <c r="R100" i="1"/>
  <c r="S101" i="1" s="1"/>
  <c r="N100" i="1"/>
  <c r="AZ107" i="1" l="1"/>
  <c r="I108" i="1"/>
  <c r="P105" i="1"/>
  <c r="P106" i="1"/>
  <c r="P103" i="1"/>
  <c r="P104" i="1"/>
  <c r="G100" i="1"/>
  <c r="H104" i="1"/>
  <c r="H105" i="1"/>
  <c r="H106" i="1"/>
  <c r="H103" i="1"/>
  <c r="O100" i="1"/>
  <c r="O101" i="1"/>
  <c r="G101" i="1"/>
  <c r="AE100" i="1"/>
  <c r="O99" i="1"/>
  <c r="G99" i="1"/>
  <c r="AC99" i="1"/>
  <c r="AZ106" i="1" l="1"/>
  <c r="AZ105" i="1"/>
  <c r="AZ104" i="1"/>
  <c r="AZ103" i="1"/>
  <c r="I106" i="1"/>
  <c r="I104" i="1"/>
  <c r="I105" i="1"/>
  <c r="I107" i="1"/>
  <c r="R99" i="1"/>
  <c r="G98" i="1"/>
  <c r="O98" i="1"/>
  <c r="S100" i="1" l="1"/>
  <c r="Y97" i="1" l="1"/>
  <c r="AA97" i="1"/>
  <c r="R97" i="1"/>
  <c r="L98" i="1"/>
  <c r="AC98" i="1"/>
  <c r="L99" i="1"/>
  <c r="AC97" i="1"/>
  <c r="L97" i="1"/>
  <c r="C97" i="1"/>
  <c r="AE97" i="1"/>
  <c r="AE98" i="1" s="1"/>
  <c r="Y98" i="1" l="1"/>
  <c r="AA98" i="1"/>
  <c r="C99" i="1"/>
  <c r="D105" i="1" s="1"/>
  <c r="R98" i="1"/>
  <c r="C98" i="1"/>
  <c r="N96" i="1"/>
  <c r="L96" i="1"/>
  <c r="F96" i="1"/>
  <c r="C96" i="1"/>
  <c r="R96" i="1"/>
  <c r="S97" i="1" s="1"/>
  <c r="AC96" i="1"/>
  <c r="D104" i="1" l="1"/>
  <c r="D102" i="1"/>
  <c r="D103" i="1"/>
  <c r="O97" i="1"/>
  <c r="P102" i="1"/>
  <c r="G97" i="1"/>
  <c r="H102" i="1"/>
  <c r="S98" i="1"/>
  <c r="S99" i="1"/>
  <c r="R95" i="1"/>
  <c r="S96" i="1" s="1"/>
  <c r="N95" i="1"/>
  <c r="L95" i="1"/>
  <c r="F95" i="1"/>
  <c r="C95" i="1"/>
  <c r="D101" i="1" s="1"/>
  <c r="AC95" i="1"/>
  <c r="AZ102" i="1" l="1"/>
  <c r="I103" i="1"/>
  <c r="O96" i="1"/>
  <c r="P101" i="1"/>
  <c r="G96" i="1"/>
  <c r="H101" i="1"/>
  <c r="AC94" i="1"/>
  <c r="R94" i="1"/>
  <c r="S95" i="1" s="1"/>
  <c r="N94" i="1"/>
  <c r="L94" i="1"/>
  <c r="F94" i="1"/>
  <c r="C94" i="1"/>
  <c r="D100" i="1" s="1"/>
  <c r="AZ101" i="1" l="1"/>
  <c r="I102" i="1"/>
  <c r="O95" i="1"/>
  <c r="P100" i="1"/>
  <c r="G95" i="1"/>
  <c r="H100" i="1"/>
  <c r="AC93" i="1"/>
  <c r="R93" i="1"/>
  <c r="S94" i="1" s="1"/>
  <c r="N93" i="1"/>
  <c r="L93" i="1"/>
  <c r="F93" i="1"/>
  <c r="C93" i="1"/>
  <c r="D99" i="1" s="1"/>
  <c r="AZ100" i="1" l="1"/>
  <c r="I101" i="1"/>
  <c r="O94" i="1"/>
  <c r="P99" i="1"/>
  <c r="G94" i="1"/>
  <c r="H99" i="1"/>
  <c r="AC92" i="1"/>
  <c r="R92" i="1"/>
  <c r="S93" i="1" s="1"/>
  <c r="N92" i="1"/>
  <c r="L92" i="1"/>
  <c r="F92" i="1"/>
  <c r="H98" i="1" s="1"/>
  <c r="C92" i="1"/>
  <c r="D98" i="1" s="1"/>
  <c r="AZ99" i="1" l="1"/>
  <c r="I99" i="1"/>
  <c r="I100" i="1"/>
  <c r="O93" i="1"/>
  <c r="P98" i="1"/>
  <c r="AZ98" i="1" s="1"/>
  <c r="G93" i="1"/>
  <c r="AC91" i="1"/>
  <c r="R91" i="1"/>
  <c r="S92" i="1" s="1"/>
  <c r="N91" i="1"/>
  <c r="L91" i="1"/>
  <c r="F91" i="1"/>
  <c r="C91" i="1"/>
  <c r="D97" i="1" s="1"/>
  <c r="O92" i="1" l="1"/>
  <c r="P97" i="1"/>
  <c r="G92" i="1"/>
  <c r="H97" i="1"/>
  <c r="AC90" i="1"/>
  <c r="R90" i="1"/>
  <c r="S91" i="1" s="1"/>
  <c r="N90" i="1"/>
  <c r="L90" i="1"/>
  <c r="F90" i="1"/>
  <c r="C90" i="1"/>
  <c r="D96" i="1" s="1"/>
  <c r="N32" i="1"/>
  <c r="AZ97" i="1" l="1"/>
  <c r="I98" i="1"/>
  <c r="O91" i="1"/>
  <c r="P96" i="1"/>
  <c r="G91" i="1"/>
  <c r="H96" i="1"/>
  <c r="AC89" i="1"/>
  <c r="R89" i="1"/>
  <c r="S90" i="1" s="1"/>
  <c r="N89" i="1"/>
  <c r="L89" i="1"/>
  <c r="F89" i="1"/>
  <c r="H95" i="1" s="1"/>
  <c r="C89" i="1"/>
  <c r="D95" i="1" s="1"/>
  <c r="AZ96" i="1" l="1"/>
  <c r="I96" i="1"/>
  <c r="I97" i="1"/>
  <c r="O90" i="1"/>
  <c r="P95" i="1"/>
  <c r="AZ95" i="1" s="1"/>
  <c r="G90" i="1"/>
  <c r="AC88" i="1"/>
  <c r="R88" i="1"/>
  <c r="S89" i="1" s="1"/>
  <c r="N88" i="1"/>
  <c r="L88" i="1"/>
  <c r="F88" i="1"/>
  <c r="H94" i="1" s="1"/>
  <c r="C88" i="1"/>
  <c r="D94" i="1" s="1"/>
  <c r="I95" i="1" l="1"/>
  <c r="O89" i="1"/>
  <c r="P94" i="1"/>
  <c r="AZ94" i="1" s="1"/>
  <c r="G89" i="1"/>
  <c r="N87" i="1"/>
  <c r="P93" i="1" s="1"/>
  <c r="L87" i="1"/>
  <c r="F87" i="1"/>
  <c r="H93" i="1" s="1"/>
  <c r="C87" i="1"/>
  <c r="D93" i="1" s="1"/>
  <c r="R87" i="1"/>
  <c r="S88" i="1" s="1"/>
  <c r="AC87" i="1"/>
  <c r="I94" i="1" l="1"/>
  <c r="AZ93" i="1"/>
  <c r="O88" i="1"/>
  <c r="G88" i="1"/>
  <c r="N86" i="1"/>
  <c r="L86" i="1"/>
  <c r="F86" i="1"/>
  <c r="C86" i="1"/>
  <c r="D92" i="1" s="1"/>
  <c r="R86" i="1"/>
  <c r="S87" i="1" s="1"/>
  <c r="AC86" i="1"/>
  <c r="O87" i="1" l="1"/>
  <c r="P92" i="1"/>
  <c r="G87" i="1"/>
  <c r="H92" i="1"/>
  <c r="N85" i="1"/>
  <c r="L85" i="1"/>
  <c r="F85" i="1"/>
  <c r="C85" i="1"/>
  <c r="D91" i="1" s="1"/>
  <c r="R85" i="1"/>
  <c r="S86" i="1" s="1"/>
  <c r="AC85" i="1"/>
  <c r="AZ92" i="1" l="1"/>
  <c r="I93" i="1"/>
  <c r="O86" i="1"/>
  <c r="P91" i="1"/>
  <c r="G86" i="1"/>
  <c r="H91" i="1"/>
  <c r="N84" i="1"/>
  <c r="L84" i="1"/>
  <c r="F84" i="1"/>
  <c r="C84" i="1"/>
  <c r="D90" i="1" s="1"/>
  <c r="R84" i="1"/>
  <c r="S85" i="1" s="1"/>
  <c r="AC84" i="1"/>
  <c r="AZ91" i="1" l="1"/>
  <c r="I92" i="1"/>
  <c r="O85" i="1"/>
  <c r="P90" i="1"/>
  <c r="G85" i="1"/>
  <c r="H90" i="1"/>
  <c r="F83" i="1"/>
  <c r="C83" i="1"/>
  <c r="D89" i="1" s="1"/>
  <c r="R83" i="1"/>
  <c r="N83" i="1"/>
  <c r="L83" i="1"/>
  <c r="AC83" i="1"/>
  <c r="AZ90" i="1" l="1"/>
  <c r="I91" i="1"/>
  <c r="O84" i="1"/>
  <c r="P89" i="1"/>
  <c r="G84" i="1"/>
  <c r="H89" i="1"/>
  <c r="S84" i="1"/>
  <c r="N82" i="1"/>
  <c r="L82" i="1"/>
  <c r="R82" i="1"/>
  <c r="S83" i="1" s="1"/>
  <c r="AC82" i="1"/>
  <c r="F82" i="1"/>
  <c r="C82" i="1"/>
  <c r="D88" i="1" s="1"/>
  <c r="AZ89" i="1" l="1"/>
  <c r="I90" i="1"/>
  <c r="O83" i="1"/>
  <c r="P88" i="1"/>
  <c r="G83" i="1"/>
  <c r="H88" i="1"/>
  <c r="N81" i="1"/>
  <c r="L81" i="1"/>
  <c r="R81" i="1"/>
  <c r="S82" i="1" s="1"/>
  <c r="AC81" i="1"/>
  <c r="F80" i="1"/>
  <c r="F81" i="1"/>
  <c r="C81" i="1"/>
  <c r="D87" i="1" s="1"/>
  <c r="AZ88" i="1" l="1"/>
  <c r="I89" i="1"/>
  <c r="H86" i="1"/>
  <c r="O82" i="1"/>
  <c r="P87" i="1"/>
  <c r="G82" i="1"/>
  <c r="H87" i="1"/>
  <c r="G81" i="1"/>
  <c r="N80" i="1"/>
  <c r="L80" i="1"/>
  <c r="R80" i="1"/>
  <c r="S81" i="1" s="1"/>
  <c r="AC80" i="1"/>
  <c r="C80" i="1"/>
  <c r="D86" i="1" s="1"/>
  <c r="AZ87" i="1" l="1"/>
  <c r="I87" i="1"/>
  <c r="I88" i="1"/>
  <c r="O81" i="1"/>
  <c r="P86" i="1"/>
  <c r="AZ86" i="1" s="1"/>
  <c r="N79" i="1"/>
  <c r="P85" i="1" s="1"/>
  <c r="L79" i="1"/>
  <c r="R79" i="1"/>
  <c r="S80" i="1" s="1"/>
  <c r="AC79" i="1"/>
  <c r="F79" i="1"/>
  <c r="C79" i="1"/>
  <c r="D85" i="1" s="1"/>
  <c r="G80" i="1" l="1"/>
  <c r="H85" i="1"/>
  <c r="AZ85" i="1" s="1"/>
  <c r="O80" i="1"/>
  <c r="N78" i="1"/>
  <c r="F78" i="1"/>
  <c r="C78" i="1"/>
  <c r="D84" i="1" s="1"/>
  <c r="R78" i="1"/>
  <c r="S79" i="1" s="1"/>
  <c r="L78" i="1"/>
  <c r="AC78" i="1"/>
  <c r="I86" i="1" l="1"/>
  <c r="O79" i="1"/>
  <c r="P84" i="1"/>
  <c r="G79" i="1"/>
  <c r="H84" i="1"/>
  <c r="N77" i="1"/>
  <c r="L77" i="1"/>
  <c r="R77" i="1"/>
  <c r="S78" i="1" s="1"/>
  <c r="AC77" i="1"/>
  <c r="F77" i="1"/>
  <c r="H83" i="1" s="1"/>
  <c r="C77" i="1"/>
  <c r="D83" i="1" s="1"/>
  <c r="C76" i="1"/>
  <c r="AZ84" i="1" l="1"/>
  <c r="I84" i="1"/>
  <c r="I85" i="1"/>
  <c r="D82" i="1"/>
  <c r="O78" i="1"/>
  <c r="P83" i="1"/>
  <c r="AZ83" i="1" s="1"/>
  <c r="G78" i="1"/>
  <c r="N76" i="1"/>
  <c r="L76" i="1"/>
  <c r="F76" i="1"/>
  <c r="R76" i="1"/>
  <c r="S77" i="1" s="1"/>
  <c r="AC76" i="1"/>
  <c r="O77" i="1" l="1"/>
  <c r="P82" i="1"/>
  <c r="G77" i="1"/>
  <c r="H82" i="1"/>
  <c r="N75" i="1"/>
  <c r="L75" i="1"/>
  <c r="F75" i="1"/>
  <c r="C75" i="1"/>
  <c r="D81" i="1" s="1"/>
  <c r="R75" i="1"/>
  <c r="S76" i="1" s="1"/>
  <c r="AC75" i="1"/>
  <c r="AZ82" i="1" l="1"/>
  <c r="I83" i="1"/>
  <c r="O76" i="1"/>
  <c r="P81" i="1"/>
  <c r="G76" i="1"/>
  <c r="H81" i="1"/>
  <c r="N74" i="1"/>
  <c r="L74" i="1"/>
  <c r="R74" i="1"/>
  <c r="S75" i="1" s="1"/>
  <c r="AC74" i="1"/>
  <c r="F74" i="1"/>
  <c r="H80" i="1" s="1"/>
  <c r="C74" i="1"/>
  <c r="D80" i="1" s="1"/>
  <c r="AZ81" i="1" l="1"/>
  <c r="I81" i="1"/>
  <c r="I82" i="1"/>
  <c r="O75" i="1"/>
  <c r="P80" i="1"/>
  <c r="AZ80" i="1" s="1"/>
  <c r="G75" i="1"/>
  <c r="N73" i="1"/>
  <c r="L73" i="1"/>
  <c r="R73" i="1"/>
  <c r="S74" i="1" s="1"/>
  <c r="AC73" i="1"/>
  <c r="F73" i="1"/>
  <c r="C73" i="1"/>
  <c r="D79" i="1" s="1"/>
  <c r="O74" i="1" l="1"/>
  <c r="P79" i="1"/>
  <c r="G74" i="1"/>
  <c r="H79" i="1"/>
  <c r="N72" i="1"/>
  <c r="L72" i="1"/>
  <c r="R72" i="1"/>
  <c r="S73" i="1" s="1"/>
  <c r="AC72" i="1"/>
  <c r="F72" i="1"/>
  <c r="H78" i="1" s="1"/>
  <c r="C72" i="1"/>
  <c r="D78" i="1" s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18" i="1"/>
  <c r="AZ79" i="1" l="1"/>
  <c r="I79" i="1"/>
  <c r="I80" i="1"/>
  <c r="O73" i="1"/>
  <c r="P78" i="1"/>
  <c r="AZ78" i="1" s="1"/>
  <c r="G73" i="1"/>
  <c r="N71" i="1"/>
  <c r="L71" i="1"/>
  <c r="R71" i="1"/>
  <c r="S72" i="1" s="1"/>
  <c r="F71" i="1"/>
  <c r="H77" i="1" s="1"/>
  <c r="C71" i="1"/>
  <c r="D77" i="1" s="1"/>
  <c r="I78" i="1" l="1"/>
  <c r="O72" i="1"/>
  <c r="P77" i="1"/>
  <c r="AZ77" i="1" s="1"/>
  <c r="G72" i="1"/>
  <c r="R70" i="1"/>
  <c r="S71" i="1" s="1"/>
  <c r="N70" i="1"/>
  <c r="P76" i="1" s="1"/>
  <c r="L70" i="1"/>
  <c r="F70" i="1"/>
  <c r="H76" i="1" s="1"/>
  <c r="C70" i="1"/>
  <c r="D76" i="1" s="1"/>
  <c r="I77" i="1" l="1"/>
  <c r="AZ76" i="1"/>
  <c r="O71" i="1"/>
  <c r="G71" i="1"/>
  <c r="N69" i="1"/>
  <c r="N68" i="1"/>
  <c r="L69" i="1"/>
  <c r="F69" i="1"/>
  <c r="H75" i="1" s="1"/>
  <c r="C69" i="1"/>
  <c r="D75" i="1" s="1"/>
  <c r="R69" i="1"/>
  <c r="S70" i="1" s="1"/>
  <c r="I76" i="1" l="1"/>
  <c r="P74" i="1"/>
  <c r="O70" i="1"/>
  <c r="P75" i="1"/>
  <c r="AZ75" i="1" s="1"/>
  <c r="O69" i="1"/>
  <c r="G70" i="1"/>
  <c r="L68" i="1"/>
  <c r="F68" i="1"/>
  <c r="C68" i="1"/>
  <c r="D74" i="1" s="1"/>
  <c r="R68" i="1"/>
  <c r="S69" i="1" s="1"/>
  <c r="G69" i="1" l="1"/>
  <c r="H74" i="1"/>
  <c r="AZ74" i="1" s="1"/>
  <c r="N67" i="1"/>
  <c r="L67" i="1"/>
  <c r="R67" i="1"/>
  <c r="S68" i="1" s="1"/>
  <c r="F67" i="1"/>
  <c r="C67" i="1"/>
  <c r="D73" i="1" s="1"/>
  <c r="I75" i="1" l="1"/>
  <c r="O68" i="1"/>
  <c r="P73" i="1"/>
  <c r="G68" i="1"/>
  <c r="H73" i="1"/>
  <c r="N66" i="1"/>
  <c r="L66" i="1"/>
  <c r="R66" i="1"/>
  <c r="S67" i="1" s="1"/>
  <c r="F66" i="1"/>
  <c r="H72" i="1" s="1"/>
  <c r="C66" i="1"/>
  <c r="D72" i="1" s="1"/>
  <c r="AZ73" i="1" l="1"/>
  <c r="I73" i="1"/>
  <c r="I74" i="1"/>
  <c r="O67" i="1"/>
  <c r="P72" i="1"/>
  <c r="AZ72" i="1" s="1"/>
  <c r="G67" i="1"/>
  <c r="N65" i="1"/>
  <c r="F65" i="1"/>
  <c r="C65" i="1"/>
  <c r="D71" i="1" s="1"/>
  <c r="R65" i="1"/>
  <c r="L65" i="1"/>
  <c r="O66" i="1" l="1"/>
  <c r="P71" i="1"/>
  <c r="G66" i="1"/>
  <c r="H71" i="1"/>
  <c r="S66" i="1"/>
  <c r="N64" i="1"/>
  <c r="L64" i="1"/>
  <c r="R64" i="1"/>
  <c r="S65" i="1" s="1"/>
  <c r="F64" i="1"/>
  <c r="C64" i="1"/>
  <c r="D70" i="1" s="1"/>
  <c r="AZ71" i="1" l="1"/>
  <c r="I72" i="1"/>
  <c r="O65" i="1"/>
  <c r="P70" i="1"/>
  <c r="G65" i="1"/>
  <c r="H70" i="1"/>
  <c r="N63" i="1"/>
  <c r="P69" i="1" s="1"/>
  <c r="N62" i="1"/>
  <c r="L63" i="1"/>
  <c r="R63" i="1"/>
  <c r="S64" i="1" s="1"/>
  <c r="F63" i="1"/>
  <c r="C63" i="1"/>
  <c r="D69" i="1" s="1"/>
  <c r="AZ70" i="1" l="1"/>
  <c r="I71" i="1"/>
  <c r="P68" i="1"/>
  <c r="G64" i="1"/>
  <c r="H69" i="1"/>
  <c r="AZ69" i="1" s="1"/>
  <c r="O63" i="1"/>
  <c r="O64" i="1"/>
  <c r="L62" i="1"/>
  <c r="R62" i="1"/>
  <c r="S63" i="1" s="1"/>
  <c r="F62" i="1"/>
  <c r="C62" i="1"/>
  <c r="D68" i="1" s="1"/>
  <c r="I70" i="1" l="1"/>
  <c r="G63" i="1"/>
  <c r="H68" i="1"/>
  <c r="N61" i="1"/>
  <c r="F61" i="1"/>
  <c r="C61" i="1"/>
  <c r="D67" i="1" s="1"/>
  <c r="R61" i="1"/>
  <c r="S62" i="1" s="1"/>
  <c r="L61" i="1"/>
  <c r="I69" i="1" l="1"/>
  <c r="AZ68" i="1"/>
  <c r="O62" i="1"/>
  <c r="P67" i="1"/>
  <c r="G62" i="1"/>
  <c r="H67" i="1"/>
  <c r="N60" i="1"/>
  <c r="L60" i="1"/>
  <c r="R60" i="1"/>
  <c r="S61" i="1" s="1"/>
  <c r="F60" i="1"/>
  <c r="C60" i="1"/>
  <c r="D66" i="1" s="1"/>
  <c r="AZ67" i="1" l="1"/>
  <c r="I68" i="1"/>
  <c r="O61" i="1"/>
  <c r="P66" i="1"/>
  <c r="G61" i="1"/>
  <c r="H66" i="1"/>
  <c r="N59" i="1"/>
  <c r="L59" i="1"/>
  <c r="R59" i="1"/>
  <c r="S60" i="1" s="1"/>
  <c r="F59" i="1"/>
  <c r="C59" i="1"/>
  <c r="D65" i="1" s="1"/>
  <c r="AZ66" i="1" l="1"/>
  <c r="I67" i="1"/>
  <c r="O60" i="1"/>
  <c r="P65" i="1"/>
  <c r="G60" i="1"/>
  <c r="H65" i="1"/>
  <c r="N58" i="1"/>
  <c r="P64" i="1" s="1"/>
  <c r="L58" i="1"/>
  <c r="R58" i="1"/>
  <c r="S59" i="1" s="1"/>
  <c r="F58" i="1"/>
  <c r="C58" i="1"/>
  <c r="D64" i="1" s="1"/>
  <c r="AZ65" i="1" l="1"/>
  <c r="I66" i="1"/>
  <c r="G59" i="1"/>
  <c r="H64" i="1"/>
  <c r="AZ64" i="1" s="1"/>
  <c r="O59" i="1"/>
  <c r="N57" i="1"/>
  <c r="L57" i="1"/>
  <c r="F57" i="1"/>
  <c r="H63" i="1" s="1"/>
  <c r="C57" i="1"/>
  <c r="D63" i="1" s="1"/>
  <c r="R57" i="1"/>
  <c r="I64" i="1" l="1"/>
  <c r="I65" i="1"/>
  <c r="O58" i="1"/>
  <c r="P63" i="1"/>
  <c r="AZ63" i="1" s="1"/>
  <c r="G58" i="1"/>
  <c r="S58" i="1"/>
  <c r="N56" i="1"/>
  <c r="L56" i="1"/>
  <c r="R56" i="1"/>
  <c r="S57" i="1" s="1"/>
  <c r="F56" i="1"/>
  <c r="C56" i="1"/>
  <c r="D62" i="1" s="1"/>
  <c r="O57" i="1" l="1"/>
  <c r="P62" i="1"/>
  <c r="G57" i="1"/>
  <c r="H62" i="1"/>
  <c r="N55" i="1"/>
  <c r="L55" i="1"/>
  <c r="R55" i="1"/>
  <c r="S56" i="1" s="1"/>
  <c r="F55" i="1"/>
  <c r="H61" i="1" s="1"/>
  <c r="C55" i="1"/>
  <c r="D61" i="1" s="1"/>
  <c r="AZ62" i="1" l="1"/>
  <c r="I62" i="1"/>
  <c r="I63" i="1"/>
  <c r="O56" i="1"/>
  <c r="P61" i="1"/>
  <c r="AZ61" i="1" s="1"/>
  <c r="G56" i="1"/>
  <c r="N54" i="1"/>
  <c r="F54" i="1"/>
  <c r="C54" i="1"/>
  <c r="D60" i="1" s="1"/>
  <c r="R54" i="1"/>
  <c r="L54" i="1"/>
  <c r="O55" i="1" l="1"/>
  <c r="P60" i="1"/>
  <c r="G55" i="1"/>
  <c r="H60" i="1"/>
  <c r="S55" i="1"/>
  <c r="N53" i="1"/>
  <c r="F53" i="1"/>
  <c r="C53" i="1"/>
  <c r="D59" i="1" s="1"/>
  <c r="R53" i="1"/>
  <c r="L53" i="1"/>
  <c r="AZ60" i="1" l="1"/>
  <c r="I61" i="1"/>
  <c r="O54" i="1"/>
  <c r="P59" i="1"/>
  <c r="G54" i="1"/>
  <c r="H59" i="1"/>
  <c r="S54" i="1"/>
  <c r="N52" i="1"/>
  <c r="L52" i="1"/>
  <c r="F52" i="1"/>
  <c r="H58" i="1" s="1"/>
  <c r="C52" i="1"/>
  <c r="D58" i="1" s="1"/>
  <c r="R52" i="1"/>
  <c r="S53" i="1" s="1"/>
  <c r="AZ59" i="1" l="1"/>
  <c r="I59" i="1"/>
  <c r="I60" i="1"/>
  <c r="O53" i="1"/>
  <c r="P58" i="1"/>
  <c r="AZ58" i="1" s="1"/>
  <c r="G53" i="1"/>
  <c r="L51" i="1"/>
  <c r="F51" i="1"/>
  <c r="H57" i="1" s="1"/>
  <c r="C51" i="1"/>
  <c r="D57" i="1" s="1"/>
  <c r="R51" i="1"/>
  <c r="S52" i="1" s="1"/>
  <c r="I58" i="1" l="1"/>
  <c r="O52" i="1"/>
  <c r="P57" i="1"/>
  <c r="AZ57" i="1" s="1"/>
  <c r="G52" i="1"/>
  <c r="N50" i="1"/>
  <c r="L50" i="1"/>
  <c r="F50" i="1"/>
  <c r="C50" i="1"/>
  <c r="D56" i="1" s="1"/>
  <c r="R50" i="1"/>
  <c r="O51" i="1" l="1"/>
  <c r="P56" i="1"/>
  <c r="G51" i="1"/>
  <c r="H56" i="1"/>
  <c r="S51" i="1"/>
  <c r="N49" i="1"/>
  <c r="P55" i="1" s="1"/>
  <c r="L49" i="1"/>
  <c r="F49" i="1"/>
  <c r="C49" i="1"/>
  <c r="D55" i="1" s="1"/>
  <c r="R49" i="1"/>
  <c r="S50" i="1" s="1"/>
  <c r="AZ56" i="1" l="1"/>
  <c r="I57" i="1"/>
  <c r="G50" i="1"/>
  <c r="H55" i="1"/>
  <c r="AZ55" i="1" s="1"/>
  <c r="O50" i="1"/>
  <c r="N48" i="1"/>
  <c r="L48" i="1"/>
  <c r="F48" i="1"/>
  <c r="R48" i="1"/>
  <c r="S49" i="1" s="1"/>
  <c r="C48" i="1"/>
  <c r="D54" i="1" s="1"/>
  <c r="I56" i="1" l="1"/>
  <c r="O49" i="1"/>
  <c r="P54" i="1"/>
  <c r="G49" i="1"/>
  <c r="H54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19" i="1"/>
  <c r="N47" i="1"/>
  <c r="L47" i="1"/>
  <c r="R47" i="1"/>
  <c r="S48" i="1" s="1"/>
  <c r="C47" i="1"/>
  <c r="D53" i="1" s="1"/>
  <c r="AZ54" i="1" l="1"/>
  <c r="I55" i="1"/>
  <c r="H52" i="1"/>
  <c r="H43" i="1"/>
  <c r="O48" i="1"/>
  <c r="P53" i="1"/>
  <c r="H51" i="1"/>
  <c r="H47" i="1"/>
  <c r="H39" i="1"/>
  <c r="H31" i="1"/>
  <c r="H50" i="1"/>
  <c r="H42" i="1"/>
  <c r="H34" i="1"/>
  <c r="H26" i="1"/>
  <c r="G48" i="1"/>
  <c r="H53" i="1"/>
  <c r="H49" i="1"/>
  <c r="H45" i="1"/>
  <c r="H41" i="1"/>
  <c r="H37" i="1"/>
  <c r="H33" i="1"/>
  <c r="H29" i="1"/>
  <c r="H24" i="1"/>
  <c r="H23" i="1"/>
  <c r="H35" i="1"/>
  <c r="H27" i="1"/>
  <c r="H25" i="1"/>
  <c r="H46" i="1"/>
  <c r="H38" i="1"/>
  <c r="H30" i="1"/>
  <c r="H48" i="1"/>
  <c r="H44" i="1"/>
  <c r="H40" i="1"/>
  <c r="H36" i="1"/>
  <c r="H32" i="1"/>
  <c r="H28" i="1"/>
  <c r="G46" i="1"/>
  <c r="G42" i="1"/>
  <c r="G38" i="1"/>
  <c r="G34" i="1"/>
  <c r="G30" i="1"/>
  <c r="G26" i="1"/>
  <c r="G22" i="1"/>
  <c r="G44" i="1"/>
  <c r="G40" i="1"/>
  <c r="G36" i="1"/>
  <c r="G32" i="1"/>
  <c r="G28" i="1"/>
  <c r="G24" i="1"/>
  <c r="G20" i="1"/>
  <c r="G45" i="1"/>
  <c r="G41" i="1"/>
  <c r="G37" i="1"/>
  <c r="G33" i="1"/>
  <c r="G29" i="1"/>
  <c r="G25" i="1"/>
  <c r="G21" i="1"/>
  <c r="G47" i="1"/>
  <c r="G43" i="1"/>
  <c r="G39" i="1"/>
  <c r="G35" i="1"/>
  <c r="G31" i="1"/>
  <c r="G27" i="1"/>
  <c r="G23" i="1"/>
  <c r="N46" i="1"/>
  <c r="L46" i="1"/>
  <c r="R46" i="1"/>
  <c r="S47" i="1" s="1"/>
  <c r="C46" i="1"/>
  <c r="D52" i="1" s="1"/>
  <c r="I30" i="1" l="1"/>
  <c r="I40" i="1"/>
  <c r="I27" i="1"/>
  <c r="I44" i="1"/>
  <c r="AZ53" i="1"/>
  <c r="I35" i="1"/>
  <c r="I25" i="1"/>
  <c r="I53" i="1"/>
  <c r="I36" i="1"/>
  <c r="I28" i="1"/>
  <c r="I46" i="1"/>
  <c r="I37" i="1"/>
  <c r="I42" i="1"/>
  <c r="I32" i="1"/>
  <c r="I41" i="1"/>
  <c r="I50" i="1"/>
  <c r="I47" i="1"/>
  <c r="I43" i="1"/>
  <c r="I48" i="1"/>
  <c r="I24" i="1"/>
  <c r="I51" i="1"/>
  <c r="I52" i="1"/>
  <c r="I29" i="1"/>
  <c r="I45" i="1"/>
  <c r="I26" i="1"/>
  <c r="I31" i="1"/>
  <c r="I38" i="1"/>
  <c r="I33" i="1"/>
  <c r="I49" i="1"/>
  <c r="I34" i="1"/>
  <c r="I39" i="1"/>
  <c r="I54" i="1"/>
  <c r="O47" i="1"/>
  <c r="P52" i="1"/>
  <c r="AZ52" i="1" s="1"/>
  <c r="N45" i="1"/>
  <c r="C45" i="1"/>
  <c r="D51" i="1" s="1"/>
  <c r="R45" i="1"/>
  <c r="S46" i="1" s="1"/>
  <c r="L45" i="1"/>
  <c r="O46" i="1" l="1"/>
  <c r="P51" i="1"/>
  <c r="AZ51" i="1" s="1"/>
  <c r="N44" i="1"/>
  <c r="P50" i="1" s="1"/>
  <c r="AZ50" i="1" s="1"/>
  <c r="C44" i="1"/>
  <c r="D50" i="1" s="1"/>
  <c r="R44" i="1"/>
  <c r="S45" i="1" s="1"/>
  <c r="L44" i="1"/>
  <c r="O45" i="1" l="1"/>
  <c r="N43" i="1"/>
  <c r="L43" i="1"/>
  <c r="R43" i="1"/>
  <c r="S44" i="1" s="1"/>
  <c r="C43" i="1"/>
  <c r="D49" i="1" s="1"/>
  <c r="O44" i="1" l="1"/>
  <c r="P49" i="1"/>
  <c r="AZ49" i="1" s="1"/>
  <c r="N42" i="1"/>
  <c r="L42" i="1"/>
  <c r="C42" i="1"/>
  <c r="D48" i="1" s="1"/>
  <c r="R42" i="1"/>
  <c r="S43" i="1" s="1"/>
  <c r="O43" i="1" l="1"/>
  <c r="P48" i="1"/>
  <c r="AZ48" i="1" s="1"/>
  <c r="N41" i="1"/>
  <c r="L41" i="1"/>
  <c r="C41" i="1"/>
  <c r="D47" i="1" s="1"/>
  <c r="R41" i="1"/>
  <c r="S42" i="1" s="1"/>
  <c r="O42" i="1" l="1"/>
  <c r="P47" i="1"/>
  <c r="AZ47" i="1" s="1"/>
  <c r="N40" i="1"/>
  <c r="L40" i="1"/>
  <c r="C40" i="1"/>
  <c r="D46" i="1" s="1"/>
  <c r="R40" i="1"/>
  <c r="S41" i="1" s="1"/>
  <c r="O41" i="1" l="1"/>
  <c r="P46" i="1"/>
  <c r="AZ46" i="1" s="1"/>
  <c r="N39" i="1"/>
  <c r="L39" i="1"/>
  <c r="C39" i="1"/>
  <c r="D45" i="1" s="1"/>
  <c r="R39" i="1"/>
  <c r="S40" i="1" s="1"/>
  <c r="O40" i="1" l="1"/>
  <c r="P45" i="1"/>
  <c r="AZ45" i="1" s="1"/>
  <c r="N38" i="1"/>
  <c r="C38" i="1"/>
  <c r="D44" i="1" s="1"/>
  <c r="R38" i="1"/>
  <c r="S39" i="1" s="1"/>
  <c r="L38" i="1"/>
  <c r="O39" i="1" l="1"/>
  <c r="P44" i="1"/>
  <c r="AZ44" i="1" s="1"/>
  <c r="N37" i="1"/>
  <c r="C37" i="1"/>
  <c r="D43" i="1" s="1"/>
  <c r="R37" i="1"/>
  <c r="S38" i="1" s="1"/>
  <c r="L37" i="1"/>
  <c r="O38" i="1" l="1"/>
  <c r="P43" i="1"/>
  <c r="AZ43" i="1" s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3" i="1"/>
  <c r="N34" i="1"/>
  <c r="N35" i="1"/>
  <c r="N36" i="1"/>
  <c r="N18" i="1"/>
  <c r="P24" i="1" l="1"/>
  <c r="AZ24" i="1" s="1"/>
  <c r="P34" i="1"/>
  <c r="AZ34" i="1" s="1"/>
  <c r="P26" i="1"/>
  <c r="AZ26" i="1" s="1"/>
  <c r="O37" i="1"/>
  <c r="P42" i="1"/>
  <c r="AZ42" i="1" s="1"/>
  <c r="P33" i="1"/>
  <c r="AZ33" i="1" s="1"/>
  <c r="P41" i="1"/>
  <c r="AZ41" i="1" s="1"/>
  <c r="P32" i="1"/>
  <c r="AZ32" i="1" s="1"/>
  <c r="P39" i="1"/>
  <c r="AZ39" i="1" s="1"/>
  <c r="P38" i="1"/>
  <c r="AZ38" i="1" s="1"/>
  <c r="P30" i="1"/>
  <c r="AZ30" i="1" s="1"/>
  <c r="P37" i="1"/>
  <c r="AZ37" i="1" s="1"/>
  <c r="P29" i="1"/>
  <c r="AZ29" i="1" s="1"/>
  <c r="P25" i="1"/>
  <c r="AZ25" i="1" s="1"/>
  <c r="P36" i="1"/>
  <c r="AZ36" i="1" s="1"/>
  <c r="P28" i="1"/>
  <c r="AZ28" i="1" s="1"/>
  <c r="P40" i="1"/>
  <c r="AZ40" i="1" s="1"/>
  <c r="P35" i="1"/>
  <c r="AZ35" i="1" s="1"/>
  <c r="P31" i="1"/>
  <c r="AZ31" i="1" s="1"/>
  <c r="P27" i="1"/>
  <c r="AZ27" i="1" s="1"/>
  <c r="O35" i="1"/>
  <c r="O31" i="1"/>
  <c r="O27" i="1"/>
  <c r="O23" i="1"/>
  <c r="O19" i="1"/>
  <c r="O32" i="1"/>
  <c r="O28" i="1"/>
  <c r="O24" i="1"/>
  <c r="O20" i="1"/>
  <c r="O36" i="1"/>
  <c r="O33" i="1"/>
  <c r="O29" i="1"/>
  <c r="O25" i="1"/>
  <c r="O21" i="1"/>
  <c r="O34" i="1"/>
  <c r="O30" i="1"/>
  <c r="O26" i="1"/>
  <c r="O22" i="1"/>
  <c r="C36" i="1"/>
  <c r="D42" i="1" s="1"/>
  <c r="C35" i="1"/>
  <c r="C34" i="1"/>
  <c r="D41" i="1" l="1"/>
  <c r="D40" i="1"/>
  <c r="R36" i="1"/>
  <c r="L36" i="1"/>
  <c r="S37" i="1" l="1"/>
  <c r="L35" i="1"/>
  <c r="R35" i="1"/>
  <c r="S36" i="1" s="1"/>
  <c r="R34" i="1" l="1"/>
  <c r="L34" i="1"/>
  <c r="S35" i="1" l="1"/>
  <c r="L33" i="1"/>
  <c r="C33" i="1"/>
  <c r="D39" i="1" s="1"/>
  <c r="R33" i="1"/>
  <c r="S34" i="1" l="1"/>
  <c r="L32" i="1"/>
  <c r="R32" i="1"/>
  <c r="S33" i="1" s="1"/>
  <c r="C32" i="1"/>
  <c r="D38" i="1" s="1"/>
  <c r="C31" i="1" l="1"/>
  <c r="D37" i="1" s="1"/>
  <c r="R31" i="1"/>
  <c r="L31" i="1"/>
  <c r="S32" i="1" l="1"/>
  <c r="L30" i="1"/>
  <c r="R30" i="1"/>
  <c r="S31" i="1" s="1"/>
  <c r="C30" i="1"/>
  <c r="D36" i="1" s="1"/>
  <c r="L29" i="1" l="1"/>
  <c r="R29" i="1"/>
  <c r="S30" i="1" s="1"/>
  <c r="C29" i="1"/>
  <c r="D35" i="1" s="1"/>
  <c r="L28" i="1" l="1"/>
  <c r="R28" i="1"/>
  <c r="S29" i="1" s="1"/>
  <c r="C28" i="1"/>
  <c r="D34" i="1" s="1"/>
  <c r="L27" i="1" l="1"/>
  <c r="R27" i="1"/>
  <c r="S28" i="1" s="1"/>
  <c r="C27" i="1"/>
  <c r="D33" i="1" s="1"/>
  <c r="R19" i="1" l="1"/>
  <c r="R20" i="1"/>
  <c r="R21" i="1"/>
  <c r="R22" i="1"/>
  <c r="R23" i="1"/>
  <c r="R24" i="1"/>
  <c r="R25" i="1"/>
  <c r="R26" i="1"/>
  <c r="R18" i="1"/>
  <c r="S26" i="1" l="1"/>
  <c r="S22" i="1"/>
  <c r="S24" i="1"/>
  <c r="S20" i="1"/>
  <c r="S25" i="1"/>
  <c r="S21" i="1"/>
  <c r="S27" i="1"/>
  <c r="S23" i="1"/>
  <c r="S19" i="1"/>
  <c r="L26" i="1"/>
  <c r="C26" i="1"/>
  <c r="D32" i="1" s="1"/>
  <c r="L25" i="1" l="1"/>
  <c r="C25" i="1"/>
  <c r="D31" i="1" s="1"/>
  <c r="L24" i="1" l="1"/>
  <c r="C24" i="1"/>
  <c r="D30" i="1" s="1"/>
  <c r="L23" i="1" l="1"/>
  <c r="C23" i="1"/>
  <c r="D29" i="1" s="1"/>
  <c r="L22" i="1" l="1"/>
  <c r="C22" i="1"/>
  <c r="D28" i="1" s="1"/>
  <c r="L19" i="1" l="1"/>
  <c r="L20" i="1"/>
  <c r="L21" i="1"/>
  <c r="C19" i="1"/>
  <c r="C20" i="1"/>
  <c r="C21" i="1"/>
  <c r="D27" i="1" s="1"/>
  <c r="D24" i="1" l="1"/>
  <c r="D26" i="1"/>
  <c r="D25" i="1"/>
  <c r="BB808" i="1"/>
  <c r="BC808" i="1" l="1"/>
  <c r="BD809" i="1"/>
  <c r="BE815" i="1" s="1"/>
  <c r="BD808" i="1"/>
  <c r="BE814" i="1" l="1"/>
  <c r="BE813" i="1"/>
  <c r="BE808" i="1"/>
  <c r="BE812" i="1"/>
  <c r="BE811" i="1"/>
  <c r="BE809" i="1"/>
  <c r="BE810" i="1"/>
</calcChain>
</file>

<file path=xl/sharedStrings.xml><?xml version="1.0" encoding="utf-8"?>
<sst xmlns="http://schemas.openxmlformats.org/spreadsheetml/2006/main" count="1515" uniqueCount="314">
  <si>
    <t>Total de</t>
  </si>
  <si>
    <t>óbitos</t>
  </si>
  <si>
    <t>Casos</t>
  </si>
  <si>
    <t>Taxa de</t>
  </si>
  <si>
    <t xml:space="preserve">Taxa de </t>
  </si>
  <si>
    <t>crescim.</t>
  </si>
  <si>
    <t>(cortesia de Sérgio G. de Oliveira)</t>
  </si>
  <si>
    <t>T.Crescim.</t>
  </si>
  <si>
    <t>Novos</t>
  </si>
  <si>
    <r>
      <t>(</t>
    </r>
    <r>
      <rPr>
        <i/>
        <u/>
        <sz val="11"/>
        <color theme="10"/>
        <rFont val="Calibri"/>
        <family val="2"/>
        <scheme val="minor"/>
      </rPr>
      <t>Link</t>
    </r>
    <r>
      <rPr>
        <u/>
        <sz val="11"/>
        <color theme="10"/>
        <rFont val="Calibri"/>
        <family val="2"/>
        <scheme val="minor"/>
      </rPr>
      <t>) Gráfico dinâmico por país</t>
    </r>
  </si>
  <si>
    <t>Valdemar W. Setzer</t>
  </si>
  <si>
    <t>COVID - BRASIL (2020)</t>
  </si>
  <si>
    <t>confirmados</t>
  </si>
  <si>
    <r>
      <t>(</t>
    </r>
    <r>
      <rPr>
        <i/>
        <u/>
        <sz val="11"/>
        <color theme="10"/>
        <rFont val="Calibri"/>
        <family val="2"/>
        <scheme val="minor"/>
      </rPr>
      <t>Link</t>
    </r>
    <r>
      <rPr>
        <u/>
        <sz val="11"/>
        <color theme="10"/>
        <rFont val="Calibri"/>
        <family val="2"/>
        <scheme val="minor"/>
      </rPr>
      <t>) Notícia de subnotificações (12/04)</t>
    </r>
  </si>
  <si>
    <t>(cortesia de A. Setzer)</t>
  </si>
  <si>
    <t>casos</t>
  </si>
  <si>
    <t>dobrar os</t>
  </si>
  <si>
    <t xml:space="preserve">             % Óbitos/confirmados</t>
  </si>
  <si>
    <t xml:space="preserve">      Letalidade</t>
  </si>
  <si>
    <t>Dica de como fazer gráficos semilogs: Hitoshi Shimizu</t>
  </si>
  <si>
    <r>
      <t>(</t>
    </r>
    <r>
      <rPr>
        <i/>
        <u/>
        <sz val="11"/>
        <color theme="10"/>
        <rFont val="Calibri"/>
        <family val="2"/>
        <scheme val="minor"/>
      </rPr>
      <t>Link</t>
    </r>
    <r>
      <rPr>
        <u/>
        <sz val="11"/>
        <color theme="10"/>
        <rFont val="Calibri"/>
        <family val="2"/>
        <scheme val="minor"/>
      </rPr>
      <t>) Gráficos históricos interativos por estado</t>
    </r>
  </si>
  <si>
    <r>
      <t>(</t>
    </r>
    <r>
      <rPr>
        <i/>
        <u/>
        <sz val="11"/>
        <color theme="10"/>
        <rFont val="Calibri"/>
        <family val="2"/>
        <scheme val="minor"/>
      </rPr>
      <t>Link</t>
    </r>
    <r>
      <rPr>
        <u/>
        <sz val="11"/>
        <color theme="10"/>
        <rFont val="Calibri"/>
        <family val="2"/>
        <scheme val="minor"/>
      </rPr>
      <t>) Dados por cidade do Brasil</t>
    </r>
  </si>
  <si>
    <t>população</t>
  </si>
  <si>
    <t>habitantes</t>
  </si>
  <si>
    <t>(mais completo, cortesia de Albert Meads Fischer)</t>
  </si>
  <si>
    <t>casos re-</t>
  </si>
  <si>
    <t>cuperados</t>
  </si>
  <si>
    <t>Total em</t>
  </si>
  <si>
    <t>nhamento</t>
  </si>
  <si>
    <t>acompa-</t>
  </si>
  <si>
    <t>(cortesia de Albert Meads Fischer)</t>
  </si>
  <si>
    <r>
      <t>(</t>
    </r>
    <r>
      <rPr>
        <i/>
        <u/>
        <sz val="11"/>
        <color theme="10"/>
        <rFont val="Calibri"/>
        <family val="2"/>
        <scheme val="minor"/>
      </rPr>
      <t>Link</t>
    </r>
    <r>
      <rPr>
        <u/>
        <sz val="11"/>
        <color theme="10"/>
        <rFont val="Calibri"/>
        <family val="2"/>
        <scheme val="minor"/>
      </rPr>
      <t>) Excelente site com informações mundiais</t>
    </r>
  </si>
  <si>
    <t>https://www.ime.usp.br/~vwsetzer/covid-brasil.xlsx</t>
  </si>
  <si>
    <t>?</t>
  </si>
  <si>
    <r>
      <t>(</t>
    </r>
    <r>
      <rPr>
        <i/>
        <u/>
        <sz val="11"/>
        <color theme="10"/>
        <rFont val="Calibri"/>
        <family val="2"/>
        <scheme val="minor"/>
      </rPr>
      <t>Link</t>
    </r>
    <r>
      <rPr>
        <u/>
        <sz val="11"/>
        <color theme="10"/>
        <rFont val="Calibri"/>
        <family val="2"/>
        <scheme val="minor"/>
      </rPr>
      <t>) Dados de secretarias estaduais de saúde, por município</t>
    </r>
  </si>
  <si>
    <t>(cortesia de Daniel Victor Tausk)</t>
  </si>
  <si>
    <t>(1)</t>
  </si>
  <si>
    <t>(4)</t>
  </si>
  <si>
    <t>(Link) Site  da Univ. Fed. de Juiz de fora,</t>
  </si>
  <si>
    <t>com muitos dados  e gráficos (cortesia de Pedro A. Morettin)</t>
  </si>
  <si>
    <t>(Link) Mapa interativo de casos por rua de São Paulo</t>
  </si>
  <si>
    <t>Boletim</t>
  </si>
  <si>
    <t>20h00</t>
  </si>
  <si>
    <r>
      <t xml:space="preserve">de </t>
    </r>
    <r>
      <rPr>
        <b/>
        <sz val="11"/>
        <color rgb="FFFF0000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às</t>
    </r>
  </si>
  <si>
    <t>21h30</t>
  </si>
  <si>
    <t xml:space="preserve">           Esta planilha está em </t>
  </si>
  <si>
    <t>Dados do</t>
  </si>
  <si>
    <t xml:space="preserve">Total de </t>
  </si>
  <si>
    <t>Min. da Saúde</t>
  </si>
  <si>
    <t>18h45</t>
  </si>
  <si>
    <t>Dados do Ministério da Saúde daqui para a frente nesta coluna</t>
  </si>
  <si>
    <t>19h00</t>
  </si>
  <si>
    <t>18h30</t>
  </si>
  <si>
    <t>19h15</t>
  </si>
  <si>
    <t>18h25</t>
  </si>
  <si>
    <t>18h20</t>
  </si>
  <si>
    <t>18h40</t>
  </si>
  <si>
    <t>Confirmados</t>
  </si>
  <si>
    <t>Médias</t>
  </si>
  <si>
    <t xml:space="preserve">diárias </t>
  </si>
  <si>
    <t>de 7 dias</t>
  </si>
  <si>
    <t>/100.000</t>
  </si>
  <si>
    <t>18h00</t>
  </si>
  <si>
    <t>18h10</t>
  </si>
  <si>
    <t>18h50</t>
  </si>
  <si>
    <t>(Link) Excelentes gráficos do mundo e do Brasil</t>
  </si>
  <si>
    <t>(cortesia de Michel E. Setzer)</t>
  </si>
  <si>
    <t>(Consórcio de imprensa)</t>
  </si>
  <si>
    <t>19h30</t>
  </si>
  <si>
    <t>Dias (aprox.) para</t>
  </si>
  <si>
    <t>T.cresc.</t>
  </si>
  <si>
    <t>confirms.</t>
  </si>
  <si>
    <t>vermelho)</t>
  </si>
  <si>
    <t>Dia (dom.</t>
  </si>
  <si>
    <t>(5)</t>
  </si>
  <si>
    <t>Consórcio</t>
  </si>
  <si>
    <t>Min.Saúde</t>
  </si>
  <si>
    <t>menos</t>
  </si>
  <si>
    <t>Diferença</t>
  </si>
  <si>
    <t>do total</t>
  </si>
  <si>
    <t>de casos</t>
  </si>
  <si>
    <t>(6)</t>
  </si>
  <si>
    <r>
      <rPr>
        <b/>
        <sz val="11"/>
        <color rgb="FFFF0000"/>
        <rFont val="Calibri"/>
        <family val="2"/>
        <scheme val="minor"/>
      </rPr>
      <t>(6)</t>
    </r>
    <r>
      <rPr>
        <sz val="11"/>
        <color theme="1"/>
        <rFont val="Calibri"/>
        <family val="2"/>
        <scheme val="minor"/>
      </rPr>
      <t xml:space="preserve"> Voltei a usar o valor informado pelo Consórcio (com erro de 10.000 a menos)</t>
    </r>
  </si>
  <si>
    <t>19h35</t>
  </si>
  <si>
    <r>
      <t>(</t>
    </r>
    <r>
      <rPr>
        <i/>
        <u/>
        <sz val="11"/>
        <color theme="10"/>
        <rFont val="Calibri"/>
        <family val="2"/>
        <scheme val="minor"/>
      </rPr>
      <t>Link</t>
    </r>
    <r>
      <rPr>
        <u/>
        <sz val="11"/>
        <color theme="10"/>
        <rFont val="Calibri"/>
        <family val="2"/>
        <scheme val="minor"/>
      </rPr>
      <t xml:space="preserve">) para os dados diários do Min. da Saúde </t>
    </r>
  </si>
  <si>
    <t xml:space="preserve">        Excelente site com dados mundiais </t>
  </si>
  <si>
    <t>e muitos gráficos, dando para comparar os dados do Brasil com outros países (gentileza de Cristina G. Fernandes e Ariela Setzer)</t>
  </si>
  <si>
    <t>crescim</t>
  </si>
  <si>
    <t>da média</t>
  </si>
  <si>
    <t>(7)</t>
  </si>
  <si>
    <t xml:space="preserve">Erro do Consórcio, que deu 29.052 </t>
  </si>
  <si>
    <t>18h35</t>
  </si>
  <si>
    <r>
      <rPr>
        <i/>
        <sz val="11"/>
        <color theme="1"/>
        <rFont val="Calibri"/>
        <family val="2"/>
        <scheme val="minor"/>
      </rPr>
      <t xml:space="preserve">Site </t>
    </r>
    <r>
      <rPr>
        <sz val="11"/>
        <color theme="1"/>
        <rFont val="Calibri"/>
        <family val="2"/>
        <scheme val="minor"/>
      </rPr>
      <t xml:space="preserve"> da Fund. SEADE com dados nacionais (do Min. da Saúde) e de SP, cortesia de Alberto Setzer): </t>
    </r>
  </si>
  <si>
    <t>www.seade.gov.br/coronavirus/</t>
  </si>
  <si>
    <t>18h15</t>
  </si>
  <si>
    <t>17h30</t>
  </si>
  <si>
    <t>17h50</t>
  </si>
  <si>
    <t>15h30</t>
  </si>
  <si>
    <t>19h10</t>
  </si>
  <si>
    <t>19h150</t>
  </si>
  <si>
    <t>19h05</t>
  </si>
  <si>
    <t>22h00</t>
  </si>
  <si>
    <t>vacinados</t>
  </si>
  <si>
    <t>% de total de óbitos</t>
  </si>
  <si>
    <t xml:space="preserve">Óbitos </t>
  </si>
  <si>
    <t xml:space="preserve">      Confirmados</t>
  </si>
  <si>
    <t>19h40</t>
  </si>
  <si>
    <t>19h20</t>
  </si>
  <si>
    <t>(8)</t>
  </si>
  <si>
    <t>Calculados pela média do dia anterior e do seguinte</t>
  </si>
  <si>
    <t xml:space="preserve">O valor do Consórcio foi de 5.093.979, errado  </t>
  </si>
  <si>
    <r>
      <t xml:space="preserve">Para copiar o </t>
    </r>
    <r>
      <rPr>
        <i/>
        <sz val="11"/>
        <color theme="1"/>
        <rFont val="Calibri"/>
        <family val="2"/>
        <scheme val="minor"/>
      </rPr>
      <t xml:space="preserve">link </t>
    </r>
    <r>
      <rPr>
        <sz val="11"/>
        <color theme="1"/>
        <rFont val="Calibri"/>
        <family val="2"/>
        <scheme val="minor"/>
      </rPr>
      <t xml:space="preserve">sem abrir:       </t>
    </r>
  </si>
  <si>
    <t>(Cortesia de Albeto Setzer)</t>
  </si>
  <si>
    <t>Interessante página com gráficos dinâmicos no tempo, comparando com outras doenças</t>
  </si>
  <si>
    <t>Em 26/05/20 houve noticia de pesquisa da U.F. Pelotas com amostras de toda a população, indicando que os infectados devem ser 7 vezes o total  de confirmados do Min. Saude.</t>
  </si>
  <si>
    <t xml:space="preserve"> (depois de 8/6/20 dados do consórcio de imprensa)</t>
  </si>
  <si>
    <t xml:space="preserve">    confirmados</t>
  </si>
  <si>
    <t>104</t>
  </si>
  <si>
    <t>17h45</t>
  </si>
  <si>
    <t>Letalidade</t>
  </si>
  <si>
    <t>das médias</t>
  </si>
  <si>
    <t>%</t>
  </si>
  <si>
    <t>20h15</t>
  </si>
  <si>
    <t>17h55</t>
  </si>
  <si>
    <t>18h55</t>
  </si>
  <si>
    <t>19h55</t>
  </si>
  <si>
    <t>19h25</t>
  </si>
  <si>
    <t>18h23</t>
  </si>
  <si>
    <t>às</t>
  </si>
  <si>
    <t>% total  óbitos</t>
  </si>
  <si>
    <t>por 100.000</t>
  </si>
  <si>
    <t>/ 100.000</t>
  </si>
  <si>
    <t>18h07</t>
  </si>
  <si>
    <t>17h58</t>
  </si>
  <si>
    <t>18h32</t>
  </si>
  <si>
    <t>18h42</t>
  </si>
  <si>
    <t>17h32</t>
  </si>
  <si>
    <t>17h40</t>
  </si>
  <si>
    <t>22h41</t>
  </si>
  <si>
    <t>18h26</t>
  </si>
  <si>
    <t>107</t>
  </si>
  <si>
    <t>207</t>
  </si>
  <si>
    <t>18h46</t>
  </si>
  <si>
    <t>17h39</t>
  </si>
  <si>
    <t>18h11</t>
  </si>
  <si>
    <t>17h53</t>
  </si>
  <si>
    <t>19h22</t>
  </si>
  <si>
    <t>Total casos</t>
  </si>
  <si>
    <t>Média</t>
  </si>
  <si>
    <t>Dias para dobrar</t>
  </si>
  <si>
    <t>Em acompa-</t>
  </si>
  <si>
    <t>Novos casos</t>
  </si>
  <si>
    <t>Total vacinados</t>
  </si>
  <si>
    <t>Média de</t>
  </si>
  <si>
    <t>Total de re-</t>
  </si>
  <si>
    <t>Dados</t>
  </si>
  <si>
    <t>novos óbit</t>
  </si>
  <si>
    <t>% da</t>
  </si>
  <si>
    <t>popul.</t>
  </si>
  <si>
    <t>19h08</t>
  </si>
  <si>
    <t>Sáb. azul</t>
  </si>
  <si>
    <t>Dom. verm.</t>
  </si>
  <si>
    <t>18h53</t>
  </si>
  <si>
    <t>18h36</t>
  </si>
  <si>
    <t>17h08</t>
  </si>
  <si>
    <t>17h48</t>
  </si>
  <si>
    <t>18h04</t>
  </si>
  <si>
    <t>20h30</t>
  </si>
  <si>
    <t>18h14</t>
  </si>
  <si>
    <t>19h46</t>
  </si>
  <si>
    <t>Taxa cresc.</t>
  </si>
  <si>
    <t>18h37</t>
  </si>
  <si>
    <t>17h03</t>
  </si>
  <si>
    <t>(213 mi)</t>
  </si>
  <si>
    <t>x</t>
  </si>
  <si>
    <t>xx</t>
  </si>
  <si>
    <t>MinSaúde - Consórcio</t>
  </si>
  <si>
    <t>Min. Da Saúde</t>
  </si>
  <si>
    <t>1ª dose</t>
  </si>
  <si>
    <t>(Link) Dados do Min. da Saúde sobre 1ª e 2ª doses</t>
  </si>
  <si>
    <t>2ª dose/única</t>
  </si>
  <si>
    <t>19h37</t>
  </si>
  <si>
    <t>Pessoas vacinadas;   % = população de 213 mi</t>
  </si>
  <si>
    <t>18h33</t>
  </si>
  <si>
    <t>18h09</t>
  </si>
  <si>
    <t xml:space="preserve"> </t>
  </si>
  <si>
    <t>19H46</t>
  </si>
  <si>
    <t>19h02</t>
  </si>
  <si>
    <t>17h33</t>
  </si>
  <si>
    <t>19h56</t>
  </si>
  <si>
    <t>M</t>
  </si>
  <si>
    <r>
      <t>(</t>
    </r>
    <r>
      <rPr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)</t>
    </r>
  </si>
  <si>
    <t>Do Poder 360</t>
  </si>
  <si>
    <t>17h37</t>
  </si>
  <si>
    <r>
      <rPr>
        <b/>
        <sz val="11"/>
        <color rgb="FFFF0000"/>
        <rFont val="Calibri"/>
        <family val="2"/>
        <scheme val="minor"/>
      </rPr>
      <t>(9)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Não saiu no Estadao, dados do Consórcio de Imprensa </t>
    </r>
  </si>
  <si>
    <t>19h03</t>
  </si>
  <si>
    <t>17h22</t>
  </si>
  <si>
    <t>18h18</t>
  </si>
  <si>
    <t>19h50</t>
  </si>
  <si>
    <t>18h22</t>
  </si>
  <si>
    <t>18h08</t>
  </si>
  <si>
    <t>17h17</t>
  </si>
  <si>
    <t>conf./tot óbitos.</t>
  </si>
  <si>
    <t>18h17</t>
  </si>
  <si>
    <t>18h31</t>
  </si>
  <si>
    <t>18h38</t>
  </si>
  <si>
    <t>17h38</t>
  </si>
  <si>
    <t xml:space="preserve">    (aprox.)</t>
  </si>
  <si>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da Folha</t>
    </r>
  </si>
  <si>
    <t>17h20</t>
  </si>
  <si>
    <t>18h03</t>
  </si>
  <si>
    <t>17h02</t>
  </si>
  <si>
    <t>18h01</t>
  </si>
  <si>
    <t>F</t>
  </si>
  <si>
    <t>19h14</t>
  </si>
  <si>
    <t>18h06</t>
  </si>
  <si>
    <t>17h47</t>
  </si>
  <si>
    <t>18h02</t>
  </si>
  <si>
    <t>010121</t>
  </si>
  <si>
    <t>Media por</t>
  </si>
  <si>
    <t>habit.</t>
  </si>
  <si>
    <t xml:space="preserve">(1ª dose ou </t>
  </si>
  <si>
    <t>única)</t>
  </si>
  <si>
    <t xml:space="preserve">       (média móvel)</t>
  </si>
  <si>
    <t xml:space="preserve">                (média móvel)</t>
  </si>
  <si>
    <t>/população</t>
  </si>
  <si>
    <t>| - - - - - - - - - -</t>
  </si>
  <si>
    <t xml:space="preserve"> - - - - - - - - - - - - Ministério da Saúde - - - - - - - - - - - - - - - - - - - - - - - - - - - -|</t>
  </si>
  <si>
    <t>móveis</t>
  </si>
  <si>
    <t>Novas vac</t>
  </si>
  <si>
    <t>Compls.</t>
  </si>
  <si>
    <t>Tot. imunizs.</t>
  </si>
  <si>
    <t>(2 ou + doses)</t>
  </si>
  <si>
    <t xml:space="preserve">  1. Total de óbitos </t>
  </si>
  <si>
    <t>14. Letalidade das médias</t>
  </si>
  <si>
    <t>15. Dias para dobrar totais</t>
  </si>
  <si>
    <r>
      <rPr>
        <b/>
        <sz val="11"/>
        <color rgb="FFFF0000"/>
        <rFont val="Calibri"/>
        <family val="2"/>
        <scheme val="minor"/>
      </rPr>
      <t>Vermelho</t>
    </r>
    <r>
      <rPr>
        <sz val="11"/>
        <color theme="1"/>
        <rFont val="Calibri"/>
        <family val="2"/>
        <scheme val="minor"/>
      </rPr>
      <t>: de novos casos</t>
    </r>
  </si>
  <si>
    <r>
      <rPr>
        <b/>
        <sz val="11"/>
        <color theme="4"/>
        <rFont val="Calibri"/>
        <family val="2"/>
        <scheme val="minor"/>
      </rPr>
      <t>Azul</t>
    </r>
    <r>
      <rPr>
        <sz val="11"/>
        <color theme="1"/>
        <rFont val="Calibri"/>
        <family val="2"/>
        <scheme val="minor"/>
      </rPr>
      <t xml:space="preserve">: de óbitos </t>
    </r>
  </si>
  <si>
    <t>de novos vacinados</t>
  </si>
  <si>
    <t>18. Média móvel</t>
  </si>
  <si>
    <t>totalmente vacinados</t>
  </si>
  <si>
    <t>9. Novos casos confirmados</t>
  </si>
  <si>
    <t>18h27</t>
  </si>
  <si>
    <t>5. Média móvel</t>
  </si>
  <si>
    <t xml:space="preserve"> de novos óbitos</t>
  </si>
  <si>
    <t>10. Média móvel</t>
  </si>
  <si>
    <t xml:space="preserve"> de novos casos</t>
  </si>
  <si>
    <t>de novos óbitos</t>
  </si>
  <si>
    <t>3. Novos óbitos</t>
  </si>
  <si>
    <t>2. Taxa de crescimento</t>
  </si>
  <si>
    <t>4. Taxa de crescimento</t>
  </si>
  <si>
    <t>20. Média móvel de novos</t>
  </si>
  <si>
    <t>6. Taxa de crescimento</t>
  </si>
  <si>
    <t>7. Total de casos</t>
  </si>
  <si>
    <t>8. Taxa de crescimento</t>
  </si>
  <si>
    <t>18h56</t>
  </si>
  <si>
    <t>11. Taxa de crescimento</t>
  </si>
  <si>
    <t>de novos casos</t>
  </si>
  <si>
    <t>13. Taxa de crescimento</t>
  </si>
  <si>
    <t>12. Letalidade diária %</t>
  </si>
  <si>
    <t>da letalidade diária</t>
  </si>
  <si>
    <t>16. Total de  vacinados</t>
  </si>
  <si>
    <t xml:space="preserve">   19. Totalmente vacinados</t>
  </si>
  <si>
    <t>17. Número de novos</t>
  </si>
  <si>
    <t>vacinaldos</t>
  </si>
  <si>
    <t>18h34</t>
  </si>
  <si>
    <t>17h19</t>
  </si>
  <si>
    <t>16h59</t>
  </si>
  <si>
    <t>19h13</t>
  </si>
  <si>
    <t>18h24</t>
  </si>
  <si>
    <t>17h23</t>
  </si>
  <si>
    <t>16h53</t>
  </si>
  <si>
    <t>17h00</t>
  </si>
  <si>
    <t>20h04</t>
  </si>
  <si>
    <t>Letalidade: total</t>
  </si>
  <si>
    <t>19h39</t>
  </si>
  <si>
    <t>19h06</t>
  </si>
  <si>
    <t>19h33</t>
  </si>
  <si>
    <t>do total de confirmados</t>
  </si>
  <si>
    <t>17h10</t>
  </si>
  <si>
    <t>17h57</t>
  </si>
  <si>
    <t>17h14</t>
  </si>
  <si>
    <t>16h52</t>
  </si>
  <si>
    <t>21h56</t>
  </si>
  <si>
    <t>18h05</t>
  </si>
  <si>
    <t xml:space="preserve">        Não há mais informação.</t>
  </si>
  <si>
    <t>20h43</t>
  </si>
  <si>
    <t>Dose de</t>
  </si>
  <si>
    <t>Reforço</t>
  </si>
  <si>
    <t>% Popu-</t>
  </si>
  <si>
    <t>lação</t>
  </si>
  <si>
    <t>19h43</t>
  </si>
  <si>
    <t>19h07</t>
  </si>
  <si>
    <t>17h26</t>
  </si>
  <si>
    <t>R7</t>
  </si>
  <si>
    <t>17h34</t>
  </si>
  <si>
    <t>18H00</t>
  </si>
  <si>
    <t>18H40</t>
  </si>
  <si>
    <t>18H20</t>
  </si>
  <si>
    <t>17h44</t>
  </si>
  <si>
    <t>17h54</t>
  </si>
  <si>
    <t>- - - - - - - - - - - - - - - - - - Consórcio - - - - - - - - - - - - - - - - - - - -</t>
  </si>
  <si>
    <t xml:space="preserve"> - - - - - - - - - - - - - - - - - - - R7 (depois de 17/4/22) - - - - - - - - - - - - - - -</t>
  </si>
  <si>
    <r>
      <t>(</t>
    </r>
    <r>
      <rPr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)Média entre o dia seguinte e o anterior</t>
    </r>
  </si>
  <si>
    <t>17h42</t>
  </si>
  <si>
    <t>17h24</t>
  </si>
  <si>
    <t>16h43</t>
  </si>
  <si>
    <t>17h28</t>
  </si>
  <si>
    <t>17h15</t>
  </si>
  <si>
    <t>21. Total de doses</t>
  </si>
  <si>
    <t xml:space="preserve">   de reforço aplicadas</t>
  </si>
  <si>
    <t>17h27</t>
  </si>
  <si>
    <t xml:space="preserve">    das médias,%</t>
  </si>
  <si>
    <t>novos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</si>
</sst>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0.000"/>
    <numFmt numFmtId="167" formatCode="#,##0.000"/>
    <numFmt numFmtId="168" formatCode="#,##0.0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F5F5F5"/>
      </left>
      <right style="medium">
        <color rgb="FFF5F5F5"/>
      </right>
      <top style="medium">
        <color rgb="FFF5F5F5"/>
      </top>
      <bottom/>
      <diagonal/>
    </border>
    <border>
      <left style="medium">
        <color rgb="FFF5F5F5"/>
      </left>
      <right style="medium">
        <color rgb="FFF5F5F5"/>
      </right>
      <top/>
      <bottom/>
      <diagonal/>
    </border>
    <border>
      <left style="medium">
        <color rgb="FFF5F5F5"/>
      </left>
      <right style="medium">
        <color rgb="FFF5F5F5"/>
      </right>
      <top/>
      <bottom style="medium">
        <color rgb="FFF5F5F5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0">
    <xf numFmtId="0" fontId="0" fillId="0" borderId="0" xfId="0"/>
    <xf numFmtId="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0" fillId="0" borderId="0" xfId="0" quotePrefix="1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4" fontId="0" fillId="0" borderId="0" xfId="0" applyNumberFormat="1" applyAlignment="1">
      <alignment horizontal="center"/>
    </xf>
    <xf numFmtId="1" fontId="1" fillId="0" borderId="0" xfId="1" applyNumberFormat="1"/>
    <xf numFmtId="0" fontId="0" fillId="0" borderId="0" xfId="0" applyAlignment="1"/>
    <xf numFmtId="0" fontId="1" fillId="0" borderId="0" xfId="1"/>
    <xf numFmtId="1" fontId="1" fillId="0" borderId="0" xfId="1" quotePrefix="1" applyNumberFormat="1" applyAlignment="1"/>
    <xf numFmtId="3" fontId="1" fillId="0" borderId="0" xfId="1" quotePrefix="1" applyNumberFormat="1" applyAlignment="1"/>
    <xf numFmtId="3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4" fillId="0" borderId="0" xfId="0" quotePrefix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" fontId="4" fillId="0" borderId="0" xfId="0" applyNumberFormat="1" applyFont="1"/>
    <xf numFmtId="4" fontId="0" fillId="0" borderId="0" xfId="0" applyNumberFormat="1" applyAlignment="1"/>
    <xf numFmtId="4" fontId="1" fillId="0" borderId="0" xfId="1" applyNumberFormat="1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 applyAlignment="1">
      <alignment horizontal="right"/>
    </xf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right"/>
    </xf>
    <xf numFmtId="0" fontId="3" fillId="0" borderId="0" xfId="0" quotePrefix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Font="1"/>
    <xf numFmtId="1" fontId="1" fillId="0" borderId="0" xfId="1" quotePrefix="1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quotePrefix="1" applyNumberForma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3" fillId="0" borderId="0" xfId="0" quotePrefix="1" applyNumberFormat="1" applyFont="1" applyAlignment="1">
      <alignment horizontal="right"/>
    </xf>
    <xf numFmtId="1" fontId="0" fillId="0" borderId="0" xfId="0" applyNumberFormat="1" applyFont="1"/>
    <xf numFmtId="0" fontId="0" fillId="2" borderId="0" xfId="0" quotePrefix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quotePrefix="1"/>
    <xf numFmtId="3" fontId="0" fillId="0" borderId="0" xfId="0" quotePrefix="1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quotePrefix="1" applyNumberFormat="1"/>
    <xf numFmtId="2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1" fontId="8" fillId="0" borderId="0" xfId="0" applyNumberFormat="1" applyFont="1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1" fontId="3" fillId="4" borderId="0" xfId="0" applyNumberFormat="1" applyFont="1" applyFill="1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4" borderId="0" xfId="0" applyNumberFormat="1" applyFill="1"/>
    <xf numFmtId="167" fontId="0" fillId="4" borderId="0" xfId="0" applyNumberFormat="1" applyFill="1"/>
    <xf numFmtId="167" fontId="0" fillId="4" borderId="0" xfId="0" applyNumberFormat="1" applyFill="1" applyAlignment="1">
      <alignment horizontal="right"/>
    </xf>
    <xf numFmtId="4" fontId="0" fillId="4" borderId="0" xfId="0" applyNumberFormat="1" applyFill="1"/>
    <xf numFmtId="2" fontId="0" fillId="4" borderId="0" xfId="0" applyNumberFormat="1" applyFill="1"/>
    <xf numFmtId="0" fontId="0" fillId="4" borderId="0" xfId="0" applyFill="1"/>
    <xf numFmtId="0" fontId="3" fillId="4" borderId="0" xfId="0" quotePrefix="1" applyFont="1" applyFill="1" applyAlignment="1">
      <alignment horizontal="right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6" fontId="0" fillId="4" borderId="0" xfId="0" applyNumberFormat="1" applyFill="1"/>
    <xf numFmtId="168" fontId="0" fillId="4" borderId="0" xfId="0" applyNumberFormat="1" applyFill="1"/>
    <xf numFmtId="165" fontId="0" fillId="4" borderId="0" xfId="0" applyNumberFormat="1" applyFill="1"/>
    <xf numFmtId="3" fontId="0" fillId="4" borderId="0" xfId="0" quotePrefix="1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0" fontId="3" fillId="4" borderId="0" xfId="0" applyFont="1" applyFill="1"/>
    <xf numFmtId="0" fontId="3" fillId="4" borderId="0" xfId="0" quotePrefix="1" applyFont="1" applyFill="1"/>
    <xf numFmtId="0" fontId="0" fillId="4" borderId="0" xfId="0" quotePrefix="1" applyFill="1" applyAlignment="1">
      <alignment horizontal="center"/>
    </xf>
    <xf numFmtId="3" fontId="0" fillId="4" borderId="0" xfId="0" applyNumberFormat="1" applyFont="1" applyFill="1"/>
    <xf numFmtId="3" fontId="0" fillId="4" borderId="0" xfId="0" quotePrefix="1" applyNumberFormat="1" applyFill="1"/>
    <xf numFmtId="3" fontId="0" fillId="4" borderId="0" xfId="0" applyNumberFormat="1" applyFill="1" applyAlignment="1">
      <alignment horizontal="right"/>
    </xf>
    <xf numFmtId="3" fontId="0" fillId="0" borderId="0" xfId="0" applyNumberFormat="1" applyFill="1"/>
    <xf numFmtId="167" fontId="0" fillId="0" borderId="0" xfId="0" applyNumberFormat="1" applyFill="1"/>
    <xf numFmtId="167" fontId="0" fillId="0" borderId="0" xfId="0" applyNumberFormat="1" applyFill="1" applyAlignment="1">
      <alignment horizontal="right"/>
    </xf>
    <xf numFmtId="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3" fillId="0" borderId="0" xfId="0" quotePrefix="1" applyFont="1" applyFill="1" applyAlignment="1">
      <alignment horizontal="right"/>
    </xf>
    <xf numFmtId="0" fontId="0" fillId="0" borderId="0" xfId="0" applyFill="1" applyAlignment="1">
      <alignment horizontal="center"/>
    </xf>
    <xf numFmtId="168" fontId="0" fillId="0" borderId="0" xfId="0" applyNumberFormat="1" applyFill="1"/>
    <xf numFmtId="1" fontId="0" fillId="0" borderId="0" xfId="0" applyNumberFormat="1" applyFill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3" fontId="0" fillId="0" borderId="0" xfId="0" applyNumberFormat="1" applyFill="1" applyAlignment="1">
      <alignment horizontal="right"/>
    </xf>
    <xf numFmtId="1" fontId="4" fillId="0" borderId="0" xfId="0" applyNumberFormat="1" applyFont="1" applyFill="1"/>
    <xf numFmtId="3" fontId="0" fillId="5" borderId="0" xfId="0" applyNumberFormat="1" applyFill="1"/>
    <xf numFmtId="3" fontId="0" fillId="0" borderId="0" xfId="0" applyNumberFormat="1" applyFill="1" applyAlignment="1">
      <alignment horizontal="center"/>
    </xf>
    <xf numFmtId="1" fontId="4" fillId="6" borderId="0" xfId="0" applyNumberFormat="1" applyFont="1" applyFill="1"/>
    <xf numFmtId="3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" fontId="4" fillId="7" borderId="0" xfId="0" applyNumberFormat="1" applyFont="1" applyFill="1"/>
    <xf numFmtId="0" fontId="0" fillId="5" borderId="0" xfId="0" applyFill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center"/>
    </xf>
    <xf numFmtId="168" fontId="0" fillId="5" borderId="0" xfId="0" applyNumberFormat="1" applyFill="1"/>
    <xf numFmtId="3" fontId="0" fillId="5" borderId="0" xfId="0" applyNumberFormat="1" applyFill="1" applyAlignment="1">
      <alignment horizontal="right"/>
    </xf>
    <xf numFmtId="3" fontId="0" fillId="0" borderId="0" xfId="0" applyNumberFormat="1"/>
    <xf numFmtId="0" fontId="3" fillId="4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8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6" borderId="0" xfId="0" applyFont="1" applyFill="1" applyAlignment="1">
      <alignment horizontal="right"/>
    </xf>
    <xf numFmtId="0" fontId="4" fillId="9" borderId="0" xfId="0" applyFont="1" applyFill="1" applyAlignment="1">
      <alignment horizontal="right"/>
    </xf>
    <xf numFmtId="0" fontId="4" fillId="8" borderId="0" xfId="0" applyFont="1" applyFill="1" applyAlignment="1">
      <alignment horizontal="right"/>
    </xf>
    <xf numFmtId="3" fontId="0" fillId="0" borderId="0" xfId="0" applyNumberFormat="1"/>
    <xf numFmtId="0" fontId="0" fillId="2" borderId="0" xfId="0" applyFill="1" applyAlignment="1">
      <alignment horizontal="center"/>
    </xf>
    <xf numFmtId="0" fontId="4" fillId="0" borderId="0" xfId="0" quotePrefix="1" applyFont="1" applyFill="1" applyAlignment="1">
      <alignment horizontal="right"/>
    </xf>
    <xf numFmtId="0" fontId="4" fillId="8" borderId="0" xfId="0" quotePrefix="1" applyFont="1" applyFill="1" applyAlignment="1">
      <alignment horizontal="right"/>
    </xf>
    <xf numFmtId="0" fontId="4" fillId="4" borderId="0" xfId="0" quotePrefix="1" applyFon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2" fontId="0" fillId="10" borderId="0" xfId="0" applyNumberFormat="1" applyFill="1"/>
    <xf numFmtId="2" fontId="0" fillId="10" borderId="0" xfId="0" applyNumberFormat="1" applyFill="1" applyAlignment="1">
      <alignment horizontal="center"/>
    </xf>
    <xf numFmtId="0" fontId="4" fillId="6" borderId="0" xfId="0" quotePrefix="1" applyFont="1" applyFill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Fill="1"/>
    <xf numFmtId="165" fontId="3" fillId="0" borderId="0" xfId="0" quotePrefix="1" applyNumberFormat="1" applyFont="1" applyFill="1" applyAlignment="1">
      <alignment horizontal="right"/>
    </xf>
    <xf numFmtId="165" fontId="3" fillId="4" borderId="0" xfId="0" quotePrefix="1" applyNumberFormat="1" applyFont="1" applyFill="1" applyAlignment="1">
      <alignment horizontal="right"/>
    </xf>
    <xf numFmtId="165" fontId="0" fillId="5" borderId="0" xfId="0" applyNumberFormat="1" applyFill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4" borderId="0" xfId="0" applyNumberFormat="1" applyFill="1"/>
    <xf numFmtId="0" fontId="0" fillId="4" borderId="0" xfId="0" applyNumberFormat="1" applyFill="1" applyAlignment="1">
      <alignment horizontal="center"/>
    </xf>
    <xf numFmtId="0" fontId="0" fillId="5" borderId="0" xfId="0" applyNumberFormat="1" applyFill="1"/>
    <xf numFmtId="0" fontId="0" fillId="5" borderId="0" xfId="0" applyNumberFormat="1" applyFill="1" applyAlignment="1">
      <alignment horizontal="center"/>
    </xf>
    <xf numFmtId="3" fontId="0" fillId="3" borderId="0" xfId="0" applyNumberFormat="1" applyFill="1"/>
    <xf numFmtId="167" fontId="0" fillId="3" borderId="0" xfId="0" applyNumberFormat="1" applyFill="1"/>
    <xf numFmtId="167" fontId="0" fillId="3" borderId="0" xfId="0" applyNumberFormat="1" applyFill="1" applyAlignment="1">
      <alignment horizontal="right"/>
    </xf>
    <xf numFmtId="0" fontId="0" fillId="3" borderId="0" xfId="0" applyFill="1"/>
    <xf numFmtId="4" fontId="0" fillId="3" borderId="0" xfId="0" applyNumberFormat="1" applyFill="1"/>
    <xf numFmtId="2" fontId="0" fillId="3" borderId="0" xfId="0" applyNumberFormat="1" applyFill="1"/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8" fontId="0" fillId="3" borderId="0" xfId="0" applyNumberFormat="1" applyFill="1"/>
    <xf numFmtId="3" fontId="0" fillId="3" borderId="0" xfId="0" applyNumberFormat="1" applyFill="1" applyAlignment="1">
      <alignment horizontal="center"/>
    </xf>
    <xf numFmtId="4" fontId="0" fillId="3" borderId="0" xfId="0" applyNumberFormat="1" applyFill="1" applyAlignment="1">
      <alignment horizontal="center"/>
    </xf>
    <xf numFmtId="167" fontId="0" fillId="3" borderId="0" xfId="0" applyNumberFormat="1" applyFill="1" applyAlignment="1">
      <alignment horizontal="center"/>
    </xf>
    <xf numFmtId="0" fontId="0" fillId="0" borderId="0" xfId="0" quotePrefix="1" applyFont="1" applyFill="1" applyAlignment="1">
      <alignment horizontal="right"/>
    </xf>
    <xf numFmtId="1" fontId="8" fillId="8" borderId="0" xfId="0" applyNumberFormat="1" applyFont="1" applyFill="1" applyAlignment="1">
      <alignment horizontal="center"/>
    </xf>
    <xf numFmtId="1" fontId="3" fillId="4" borderId="0" xfId="0" applyNumberFormat="1" applyFont="1" applyFill="1" applyAlignment="1">
      <alignment horizontal="center"/>
    </xf>
    <xf numFmtId="0" fontId="0" fillId="4" borderId="0" xfId="0" quotePrefix="1" applyFont="1" applyFill="1" applyAlignment="1">
      <alignment horizontal="right"/>
    </xf>
    <xf numFmtId="0" fontId="0" fillId="8" borderId="0" xfId="0" quotePrefix="1" applyFont="1" applyFill="1" applyAlignment="1">
      <alignment horizontal="right"/>
    </xf>
    <xf numFmtId="3" fontId="0" fillId="3" borderId="0" xfId="0" applyNumberFormat="1" applyFill="1" applyAlignment="1">
      <alignment horizontal="center"/>
    </xf>
    <xf numFmtId="0" fontId="0" fillId="0" borderId="0" xfId="0" quotePrefix="1" applyFill="1"/>
    <xf numFmtId="1" fontId="3" fillId="0" borderId="0" xfId="0" quotePrefix="1" applyNumberFormat="1" applyFont="1" applyAlignment="1">
      <alignment horizontal="right"/>
    </xf>
    <xf numFmtId="3" fontId="0" fillId="0" borderId="0" xfId="0" applyNumberFormat="1"/>
    <xf numFmtId="0" fontId="0" fillId="0" borderId="0" xfId="0" quotePrefix="1" applyFill="1" applyAlignment="1">
      <alignment horizontal="center"/>
    </xf>
    <xf numFmtId="164" fontId="0" fillId="0" borderId="0" xfId="0" applyNumberFormat="1" applyFill="1" applyAlignment="1">
      <alignment horizontal="center"/>
    </xf>
    <xf numFmtId="1" fontId="8" fillId="0" borderId="0" xfId="0" applyNumberFormat="1" applyFont="1" applyFill="1"/>
    <xf numFmtId="166" fontId="0" fillId="0" borderId="0" xfId="0" applyNumberFormat="1" applyFill="1"/>
    <xf numFmtId="3" fontId="0" fillId="0" borderId="0" xfId="0" quotePrefix="1" applyNumberFormat="1" applyFill="1"/>
    <xf numFmtId="3" fontId="0" fillId="0" borderId="0" xfId="0" quotePrefix="1" applyNumberFormat="1" applyFill="1" applyAlignment="1">
      <alignment horizontal="center"/>
    </xf>
    <xf numFmtId="3" fontId="0" fillId="0" borderId="0" xfId="0" applyNumberFormat="1" applyFont="1" applyFill="1" applyBorder="1"/>
    <xf numFmtId="0" fontId="3" fillId="0" borderId="0" xfId="0" quotePrefix="1" applyFont="1" applyFill="1" applyAlignment="1">
      <alignment horizontal="left"/>
    </xf>
    <xf numFmtId="0" fontId="0" fillId="3" borderId="0" xfId="0" applyFill="1" applyAlignment="1">
      <alignment horizontal="left"/>
    </xf>
    <xf numFmtId="2" fontId="0" fillId="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0" fontId="0" fillId="3" borderId="0" xfId="0" applyFill="1" applyAlignment="1"/>
    <xf numFmtId="1" fontId="4" fillId="8" borderId="0" xfId="0" applyNumberFormat="1" applyFont="1" applyFill="1"/>
    <xf numFmtId="1" fontId="9" fillId="6" borderId="0" xfId="0" applyNumberFormat="1" applyFont="1" applyFill="1"/>
    <xf numFmtId="0" fontId="0" fillId="0" borderId="0" xfId="0" applyFill="1" applyAlignment="1"/>
    <xf numFmtId="0" fontId="0" fillId="0" borderId="0" xfId="0" quotePrefix="1" applyFill="1" applyAlignment="1">
      <alignment horizontal="left"/>
    </xf>
    <xf numFmtId="2" fontId="0" fillId="8" borderId="0" xfId="0" applyNumberFormat="1" applyFill="1"/>
    <xf numFmtId="0" fontId="0" fillId="8" borderId="0" xfId="0" applyFill="1"/>
    <xf numFmtId="1" fontId="4" fillId="4" borderId="0" xfId="0" applyNumberFormat="1" applyFont="1" applyFill="1"/>
    <xf numFmtId="0" fontId="3" fillId="0" borderId="0" xfId="0" quotePrefix="1" applyFont="1" applyFill="1"/>
    <xf numFmtId="0" fontId="3" fillId="0" borderId="0" xfId="0" applyFont="1" applyFill="1"/>
    <xf numFmtId="2" fontId="0" fillId="4" borderId="0" xfId="0" applyNumberFormat="1" applyFill="1" applyAlignment="1">
      <alignment horizontal="center"/>
    </xf>
    <xf numFmtId="3" fontId="0" fillId="0" borderId="0" xfId="0" applyNumberFormat="1" applyFont="1" applyFill="1"/>
    <xf numFmtId="1" fontId="7" fillId="8" borderId="0" xfId="0" applyNumberFormat="1" applyFont="1" applyFill="1"/>
    <xf numFmtId="1" fontId="0" fillId="0" borderId="0" xfId="0" quotePrefix="1" applyNumberFormat="1" applyFill="1" applyAlignment="1">
      <alignment horizontal="center"/>
    </xf>
    <xf numFmtId="0" fontId="0" fillId="4" borderId="0" xfId="0" quotePrefix="1" applyFill="1" applyAlignment="1">
      <alignment horizontal="right"/>
    </xf>
    <xf numFmtId="0" fontId="0" fillId="4" borderId="0" xfId="0" quotePrefix="1" applyFill="1"/>
    <xf numFmtId="3" fontId="0" fillId="0" borderId="0" xfId="0" quotePrefix="1" applyNumberFormat="1" applyFill="1" applyAlignment="1">
      <alignment horizontal="right"/>
    </xf>
    <xf numFmtId="3" fontId="0" fillId="4" borderId="0" xfId="0" quotePrefix="1" applyNumberFormat="1" applyFill="1" applyAlignment="1">
      <alignment horizontal="right"/>
    </xf>
    <xf numFmtId="20" fontId="0" fillId="0" borderId="0" xfId="0" applyNumberFormat="1" applyFill="1" applyAlignment="1">
      <alignment horizontal="center"/>
    </xf>
    <xf numFmtId="20" fontId="0" fillId="4" borderId="0" xfId="0" applyNumberFormat="1" applyFill="1" applyAlignment="1">
      <alignment horizontal="center"/>
    </xf>
    <xf numFmtId="0" fontId="6" fillId="0" borderId="0" xfId="0" applyFont="1" applyFill="1"/>
    <xf numFmtId="0" fontId="6" fillId="0" borderId="0" xfId="0" quotePrefix="1" applyFont="1" applyFill="1" applyAlignment="1">
      <alignment horizontal="center"/>
    </xf>
    <xf numFmtId="20" fontId="0" fillId="0" borderId="0" xfId="0" quotePrefix="1" applyNumberFormat="1" applyFill="1" applyAlignment="1">
      <alignment horizontal="center"/>
    </xf>
    <xf numFmtId="0" fontId="6" fillId="4" borderId="0" xfId="0" applyFont="1" applyFill="1"/>
    <xf numFmtId="20" fontId="0" fillId="4" borderId="0" xfId="0" quotePrefix="1" applyNumberFormat="1" applyFill="1" applyAlignment="1">
      <alignment horizontal="center"/>
    </xf>
    <xf numFmtId="0" fontId="6" fillId="4" borderId="0" xfId="0" quotePrefix="1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12" fillId="0" borderId="0" xfId="0" quotePrefix="1" applyFont="1" applyFill="1" applyAlignment="1">
      <alignment horizontal="left"/>
    </xf>
    <xf numFmtId="0" fontId="6" fillId="0" borderId="0" xfId="0" quotePrefix="1" applyFont="1" applyFill="1" applyAlignment="1">
      <alignment horizontal="left"/>
    </xf>
    <xf numFmtId="3" fontId="0" fillId="0" borderId="0" xfId="0" quotePrefix="1" applyNumberFormat="1" applyFont="1" applyFill="1" applyAlignment="1">
      <alignment horizontal="right"/>
    </xf>
    <xf numFmtId="1" fontId="4" fillId="0" borderId="0" xfId="0" quotePrefix="1" applyNumberFormat="1" applyFont="1" applyFill="1" applyAlignment="1">
      <alignment horizontal="right"/>
    </xf>
    <xf numFmtId="0" fontId="6" fillId="4" borderId="0" xfId="0" quotePrefix="1" applyFont="1" applyFill="1" applyAlignment="1">
      <alignment horizontal="left"/>
    </xf>
    <xf numFmtId="3" fontId="6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167" fontId="0" fillId="3" borderId="0" xfId="0" applyNumberFormat="1" applyFill="1" applyAlignment="1"/>
    <xf numFmtId="167" fontId="0" fillId="3" borderId="0" xfId="0" applyNumberFormat="1" applyFill="1" applyAlignment="1">
      <alignment horizontal="left" indent="4"/>
    </xf>
    <xf numFmtId="0" fontId="0" fillId="3" borderId="0" xfId="0" quotePrefix="1" applyFill="1" applyAlignment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" fontId="0" fillId="4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ont="1" applyFill="1" applyAlignment="1">
      <alignment horizontal="right"/>
    </xf>
    <xf numFmtId="3" fontId="0" fillId="0" borderId="0" xfId="0" quotePrefix="1" applyNumberFormat="1" applyFill="1" applyAlignment="1">
      <alignment horizontal="center"/>
    </xf>
    <xf numFmtId="2" fontId="6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2" fontId="6" fillId="4" borderId="0" xfId="0" applyNumberFormat="1" applyFont="1" applyFill="1" applyAlignment="1">
      <alignment horizontal="right"/>
    </xf>
    <xf numFmtId="2" fontId="0" fillId="4" borderId="0" xfId="0" applyNumberFormat="1" applyFont="1" applyFill="1"/>
    <xf numFmtId="2" fontId="0" fillId="0" borderId="0" xfId="0" applyNumberFormat="1" applyFont="1" applyFill="1"/>
    <xf numFmtId="0" fontId="0" fillId="0" borderId="0" xfId="0" applyAlignment="1">
      <alignment horizontal="center"/>
    </xf>
    <xf numFmtId="3" fontId="14" fillId="11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1" quotePrefix="1"/>
    <xf numFmtId="3" fontId="14" fillId="4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right"/>
    </xf>
    <xf numFmtId="3" fontId="14" fillId="0" borderId="0" xfId="0" quotePrefix="1" applyNumberFormat="1" applyFont="1" applyFill="1" applyAlignment="1">
      <alignment horizontal="center"/>
    </xf>
    <xf numFmtId="3" fontId="14" fillId="4" borderId="0" xfId="0" quotePrefix="1" applyNumberFormat="1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3" fontId="0" fillId="0" borderId="0" xfId="0" quotePrefix="1" applyNumberFormat="1" applyFill="1" applyAlignment="1">
      <alignment horizontal="left"/>
    </xf>
    <xf numFmtId="3" fontId="6" fillId="0" borderId="0" xfId="0" quotePrefix="1" applyNumberFormat="1" applyFont="1" applyFill="1" applyAlignment="1">
      <alignment horizontal="center"/>
    </xf>
    <xf numFmtId="3" fontId="6" fillId="2" borderId="0" xfId="0" quotePrefix="1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2" fontId="0" fillId="0" borderId="0" xfId="0" applyNumberFormat="1" applyFill="1" applyAlignment="1">
      <alignment horizontal="left"/>
    </xf>
    <xf numFmtId="0" fontId="0" fillId="0" borderId="0" xfId="0" applyFont="1" applyFill="1"/>
    <xf numFmtId="3" fontId="0" fillId="0" borderId="0" xfId="0" quotePrefix="1" applyNumberFormat="1" applyFont="1" applyFill="1" applyAlignment="1">
      <alignment horizontal="center"/>
    </xf>
    <xf numFmtId="3" fontId="4" fillId="4" borderId="0" xfId="0" applyNumberFormat="1" applyFont="1" applyFill="1" applyAlignment="1">
      <alignment horizontal="right"/>
    </xf>
    <xf numFmtId="0" fontId="4" fillId="4" borderId="0" xfId="0" applyFont="1" applyFill="1"/>
    <xf numFmtId="3" fontId="4" fillId="4" borderId="0" xfId="0" quotePrefix="1" applyNumberFormat="1" applyFont="1" applyFill="1" applyAlignment="1">
      <alignment horizontal="right"/>
    </xf>
    <xf numFmtId="0" fontId="4" fillId="4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5" fontId="4" fillId="4" borderId="0" xfId="0" applyNumberFormat="1" applyFont="1" applyFill="1"/>
    <xf numFmtId="168" fontId="4" fillId="4" borderId="0" xfId="0" applyNumberFormat="1" applyFont="1" applyFill="1"/>
    <xf numFmtId="3" fontId="4" fillId="4" borderId="0" xfId="0" quotePrefix="1" applyNumberFormat="1" applyFont="1" applyFill="1" applyAlignment="1">
      <alignment horizontal="center"/>
    </xf>
    <xf numFmtId="0" fontId="12" fillId="4" borderId="0" xfId="0" quotePrefix="1" applyFont="1" applyFill="1" applyAlignment="1">
      <alignment horizontal="left"/>
    </xf>
    <xf numFmtId="3" fontId="4" fillId="4" borderId="0" xfId="0" applyNumberFormat="1" applyFont="1" applyFill="1"/>
    <xf numFmtId="3" fontId="15" fillId="4" borderId="0" xfId="0" quotePrefix="1" applyNumberFormat="1" applyFon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167" fontId="4" fillId="4" borderId="0" xfId="0" applyNumberFormat="1" applyFont="1" applyFill="1"/>
    <xf numFmtId="167" fontId="4" fillId="4" borderId="0" xfId="0" applyNumberFormat="1" applyFont="1" applyFill="1" applyAlignment="1">
      <alignment horizontal="right"/>
    </xf>
    <xf numFmtId="4" fontId="4" fillId="4" borderId="0" xfId="0" applyNumberFormat="1" applyFont="1" applyFill="1"/>
    <xf numFmtId="2" fontId="4" fillId="4" borderId="0" xfId="0" applyNumberFormat="1" applyFont="1" applyFill="1"/>
    <xf numFmtId="0" fontId="12" fillId="4" borderId="0" xfId="0" quotePrefix="1" applyFont="1" applyFill="1" applyAlignment="1">
      <alignment horizontal="right"/>
    </xf>
    <xf numFmtId="4" fontId="4" fillId="4" borderId="0" xfId="0" applyNumberFormat="1" applyFont="1" applyFill="1" applyAlignment="1">
      <alignment horizontal="center"/>
    </xf>
    <xf numFmtId="167" fontId="4" fillId="0" borderId="0" xfId="0" applyNumberFormat="1" applyFont="1" applyFill="1"/>
    <xf numFmtId="167" fontId="4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4" fontId="4" fillId="0" borderId="0" xfId="0" applyNumberFormat="1" applyFont="1" applyFill="1"/>
    <xf numFmtId="2" fontId="4" fillId="0" borderId="0" xfId="0" applyNumberFormat="1" applyFont="1" applyFill="1"/>
    <xf numFmtId="0" fontId="12" fillId="0" borderId="0" xfId="0" quotePrefix="1" applyFont="1" applyFill="1" applyAlignment="1">
      <alignment horizontal="right"/>
    </xf>
    <xf numFmtId="3" fontId="4" fillId="0" borderId="0" xfId="0" quotePrefix="1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center"/>
    </xf>
    <xf numFmtId="3" fontId="0" fillId="4" borderId="0" xfId="0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2" fontId="0" fillId="3" borderId="0" xfId="0" applyNumberFormat="1" applyFill="1" applyAlignment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1" fillId="0" borderId="0" xfId="1" applyAlignment="1">
      <alignment horizontal="center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baseline="0"/>
              <a:t>2. Total de óbitos:  </a:t>
            </a:r>
            <a:r>
              <a:rPr lang="pt-BR" sz="1800" b="1" i="0" u="none" strike="noStrike" baseline="0">
                <a:effectLst/>
              </a:rPr>
              <a:t>taxa de crescimento  </a:t>
            </a:r>
            <a:r>
              <a:rPr lang="pt-BR" baseline="0"/>
              <a:t>(em relação ao dia anterior) </a:t>
            </a:r>
            <a:endParaRPr lang="pt-B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703177203818181E-2"/>
          <c:y val="0.2043990745780962"/>
          <c:w val="0.94941556111840442"/>
          <c:h val="0.67962135454695027"/>
        </c:manualLayout>
      </c:layout>
      <c:lineChart>
        <c:grouping val="standard"/>
        <c:varyColors val="0"/>
        <c:ser>
          <c:idx val="0"/>
          <c:order val="0"/>
          <c:tx>
            <c:strRef>
              <c:f>Plan1!$B$15:$B$16</c:f>
              <c:strCache>
                <c:ptCount val="2"/>
                <c:pt idx="0">
                  <c:v>Total de</c:v>
                </c:pt>
                <c:pt idx="1">
                  <c:v>óbitos</c:v>
                </c:pt>
              </c:strCache>
            </c:strRef>
          </c:tx>
          <c:marker>
            <c:symbol val="none"/>
          </c:marker>
          <c:trendline>
            <c:spPr>
              <a:ln w="22225">
                <a:noFill/>
              </a:ln>
            </c:spPr>
            <c:trendlineType val="poly"/>
            <c:order val="6"/>
            <c:dispRSqr val="0"/>
            <c:dispEq val="0"/>
          </c:trendline>
          <c:cat>
            <c:strRef>
              <c:f>Plan1!$A$57:$A$824</c:f>
              <c:strCache>
                <c:ptCount val="76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105</c:v>
                </c:pt>
                <c:pt idx="6">
                  <c:v>205</c:v>
                </c:pt>
                <c:pt idx="7">
                  <c:v>305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106</c:v>
                </c:pt>
                <c:pt idx="37">
                  <c:v>206</c:v>
                </c:pt>
                <c:pt idx="38">
                  <c:v>306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23</c:v>
                </c:pt>
                <c:pt idx="59">
                  <c:v>24</c:v>
                </c:pt>
                <c:pt idx="60">
                  <c:v>25</c:v>
                </c:pt>
                <c:pt idx="61">
                  <c:v>26</c:v>
                </c:pt>
                <c:pt idx="62">
                  <c:v>27</c:v>
                </c:pt>
                <c:pt idx="63">
                  <c:v>28</c:v>
                </c:pt>
                <c:pt idx="64">
                  <c:v>29</c:v>
                </c:pt>
                <c:pt idx="65">
                  <c:v>30</c:v>
                </c:pt>
                <c:pt idx="66">
                  <c:v>107</c:v>
                </c:pt>
                <c:pt idx="67">
                  <c:v>207</c:v>
                </c:pt>
                <c:pt idx="68">
                  <c:v>307</c:v>
                </c:pt>
                <c:pt idx="69">
                  <c:v>4</c:v>
                </c:pt>
                <c:pt idx="70">
                  <c:v>5</c:v>
                </c:pt>
                <c:pt idx="71">
                  <c:v>6</c:v>
                </c:pt>
                <c:pt idx="72">
                  <c:v>7</c:v>
                </c:pt>
                <c:pt idx="73">
                  <c:v>8</c:v>
                </c:pt>
                <c:pt idx="74">
                  <c:v>9</c:v>
                </c:pt>
                <c:pt idx="75">
                  <c:v>10</c:v>
                </c:pt>
                <c:pt idx="76">
                  <c:v>11</c:v>
                </c:pt>
                <c:pt idx="77">
                  <c:v>12</c:v>
                </c:pt>
                <c:pt idx="78">
                  <c:v>13</c:v>
                </c:pt>
                <c:pt idx="79">
                  <c:v>14</c:v>
                </c:pt>
                <c:pt idx="80">
                  <c:v>15</c:v>
                </c:pt>
                <c:pt idx="81">
                  <c:v>16</c:v>
                </c:pt>
                <c:pt idx="82">
                  <c:v>17</c:v>
                </c:pt>
                <c:pt idx="83">
                  <c:v>18</c:v>
                </c:pt>
                <c:pt idx="84">
                  <c:v>19</c:v>
                </c:pt>
                <c:pt idx="85">
                  <c:v>20</c:v>
                </c:pt>
                <c:pt idx="86">
                  <c:v>21</c:v>
                </c:pt>
                <c:pt idx="87">
                  <c:v>22</c:v>
                </c:pt>
                <c:pt idx="88">
                  <c:v>23</c:v>
                </c:pt>
                <c:pt idx="89">
                  <c:v>24</c:v>
                </c:pt>
                <c:pt idx="90">
                  <c:v>25</c:v>
                </c:pt>
                <c:pt idx="91">
                  <c:v>26</c:v>
                </c:pt>
                <c:pt idx="92">
                  <c:v>27</c:v>
                </c:pt>
                <c:pt idx="93">
                  <c:v>28</c:v>
                </c:pt>
                <c:pt idx="94">
                  <c:v>29</c:v>
                </c:pt>
                <c:pt idx="95">
                  <c:v>30</c:v>
                </c:pt>
                <c:pt idx="96">
                  <c:v>31</c:v>
                </c:pt>
                <c:pt idx="97">
                  <c:v>108</c:v>
                </c:pt>
                <c:pt idx="98">
                  <c:v>208</c:v>
                </c:pt>
                <c:pt idx="99">
                  <c:v>308</c:v>
                </c:pt>
                <c:pt idx="100">
                  <c:v>4</c:v>
                </c:pt>
                <c:pt idx="101">
                  <c:v>5</c:v>
                </c:pt>
                <c:pt idx="102">
                  <c:v>6</c:v>
                </c:pt>
                <c:pt idx="103">
                  <c:v>7</c:v>
                </c:pt>
                <c:pt idx="104">
                  <c:v>8</c:v>
                </c:pt>
                <c:pt idx="105">
                  <c:v>9</c:v>
                </c:pt>
                <c:pt idx="106">
                  <c:v>10</c:v>
                </c:pt>
                <c:pt idx="107">
                  <c:v>11</c:v>
                </c:pt>
                <c:pt idx="108">
                  <c:v>12</c:v>
                </c:pt>
                <c:pt idx="109">
                  <c:v>13</c:v>
                </c:pt>
                <c:pt idx="110">
                  <c:v>14</c:v>
                </c:pt>
                <c:pt idx="111">
                  <c:v>15</c:v>
                </c:pt>
                <c:pt idx="112">
                  <c:v>16</c:v>
                </c:pt>
                <c:pt idx="113">
                  <c:v>17</c:v>
                </c:pt>
                <c:pt idx="114">
                  <c:v>18</c:v>
                </c:pt>
                <c:pt idx="115">
                  <c:v>19</c:v>
                </c:pt>
                <c:pt idx="116">
                  <c:v>20</c:v>
                </c:pt>
                <c:pt idx="117">
                  <c:v>21</c:v>
                </c:pt>
                <c:pt idx="118">
                  <c:v>22</c:v>
                </c:pt>
                <c:pt idx="119">
                  <c:v>23</c:v>
                </c:pt>
                <c:pt idx="120">
                  <c:v>24</c:v>
                </c:pt>
                <c:pt idx="121">
                  <c:v>25</c:v>
                </c:pt>
                <c:pt idx="122">
                  <c:v>26</c:v>
                </c:pt>
                <c:pt idx="123">
                  <c:v>27</c:v>
                </c:pt>
                <c:pt idx="124">
                  <c:v>28</c:v>
                </c:pt>
                <c:pt idx="125">
                  <c:v>29</c:v>
                </c:pt>
                <c:pt idx="126">
                  <c:v>30</c:v>
                </c:pt>
                <c:pt idx="127">
                  <c:v>31</c:v>
                </c:pt>
                <c:pt idx="128">
                  <c:v>109</c:v>
                </c:pt>
                <c:pt idx="129">
                  <c:v>209</c:v>
                </c:pt>
                <c:pt idx="130">
                  <c:v>309</c:v>
                </c:pt>
                <c:pt idx="131">
                  <c:v>4</c:v>
                </c:pt>
                <c:pt idx="132">
                  <c:v>5</c:v>
                </c:pt>
                <c:pt idx="133">
                  <c:v>6</c:v>
                </c:pt>
                <c:pt idx="134">
                  <c:v>7</c:v>
                </c:pt>
                <c:pt idx="135">
                  <c:v>8</c:v>
                </c:pt>
                <c:pt idx="136">
                  <c:v>9</c:v>
                </c:pt>
                <c:pt idx="137">
                  <c:v>10</c:v>
                </c:pt>
                <c:pt idx="138">
                  <c:v>11</c:v>
                </c:pt>
                <c:pt idx="139">
                  <c:v>12</c:v>
                </c:pt>
                <c:pt idx="140">
                  <c:v>13</c:v>
                </c:pt>
                <c:pt idx="141">
                  <c:v>14</c:v>
                </c:pt>
                <c:pt idx="142">
                  <c:v>15</c:v>
                </c:pt>
                <c:pt idx="143">
                  <c:v>16</c:v>
                </c:pt>
                <c:pt idx="144">
                  <c:v>17</c:v>
                </c:pt>
                <c:pt idx="145">
                  <c:v>18</c:v>
                </c:pt>
                <c:pt idx="146">
                  <c:v>19</c:v>
                </c:pt>
                <c:pt idx="147">
                  <c:v>20</c:v>
                </c:pt>
                <c:pt idx="148">
                  <c:v>21</c:v>
                </c:pt>
                <c:pt idx="149">
                  <c:v>22</c:v>
                </c:pt>
                <c:pt idx="150">
                  <c:v>23</c:v>
                </c:pt>
                <c:pt idx="151">
                  <c:v>24</c:v>
                </c:pt>
                <c:pt idx="152">
                  <c:v>25</c:v>
                </c:pt>
                <c:pt idx="153">
                  <c:v>26</c:v>
                </c:pt>
                <c:pt idx="154">
                  <c:v>27</c:v>
                </c:pt>
                <c:pt idx="155">
                  <c:v>28</c:v>
                </c:pt>
                <c:pt idx="156">
                  <c:v>29</c:v>
                </c:pt>
                <c:pt idx="157">
                  <c:v>30</c:v>
                </c:pt>
                <c:pt idx="158">
                  <c:v>110</c:v>
                </c:pt>
                <c:pt idx="159">
                  <c:v>210</c:v>
                </c:pt>
                <c:pt idx="160">
                  <c:v>310</c:v>
                </c:pt>
                <c:pt idx="161">
                  <c:v>4</c:v>
                </c:pt>
                <c:pt idx="162">
                  <c:v>5</c:v>
                </c:pt>
                <c:pt idx="163">
                  <c:v>6</c:v>
                </c:pt>
                <c:pt idx="164">
                  <c:v>7</c:v>
                </c:pt>
                <c:pt idx="165">
                  <c:v>8</c:v>
                </c:pt>
                <c:pt idx="166">
                  <c:v>9</c:v>
                </c:pt>
                <c:pt idx="167">
                  <c:v>10</c:v>
                </c:pt>
                <c:pt idx="168">
                  <c:v>11</c:v>
                </c:pt>
                <c:pt idx="169">
                  <c:v>12</c:v>
                </c:pt>
                <c:pt idx="170">
                  <c:v>13</c:v>
                </c:pt>
                <c:pt idx="171">
                  <c:v>14</c:v>
                </c:pt>
                <c:pt idx="172">
                  <c:v>15</c:v>
                </c:pt>
                <c:pt idx="173">
                  <c:v>16</c:v>
                </c:pt>
                <c:pt idx="174">
                  <c:v>17</c:v>
                </c:pt>
                <c:pt idx="175">
                  <c:v>18</c:v>
                </c:pt>
                <c:pt idx="176">
                  <c:v>19</c:v>
                </c:pt>
                <c:pt idx="177">
                  <c:v>20</c:v>
                </c:pt>
                <c:pt idx="178">
                  <c:v>21</c:v>
                </c:pt>
                <c:pt idx="179">
                  <c:v>22</c:v>
                </c:pt>
                <c:pt idx="180">
                  <c:v>23</c:v>
                </c:pt>
                <c:pt idx="181">
                  <c:v>24</c:v>
                </c:pt>
                <c:pt idx="182">
                  <c:v>25</c:v>
                </c:pt>
                <c:pt idx="183">
                  <c:v>26</c:v>
                </c:pt>
                <c:pt idx="184">
                  <c:v>27</c:v>
                </c:pt>
                <c:pt idx="185">
                  <c:v>28</c:v>
                </c:pt>
                <c:pt idx="186">
                  <c:v>29</c:v>
                </c:pt>
                <c:pt idx="187">
                  <c:v>30</c:v>
                </c:pt>
                <c:pt idx="188">
                  <c:v>31</c:v>
                </c:pt>
                <c:pt idx="189">
                  <c:v>111</c:v>
                </c:pt>
                <c:pt idx="190">
                  <c:v>211</c:v>
                </c:pt>
                <c:pt idx="191">
                  <c:v>311</c:v>
                </c:pt>
                <c:pt idx="192">
                  <c:v>4</c:v>
                </c:pt>
                <c:pt idx="193">
                  <c:v>5</c:v>
                </c:pt>
                <c:pt idx="194">
                  <c:v>6</c:v>
                </c:pt>
                <c:pt idx="195">
                  <c:v>7</c:v>
                </c:pt>
                <c:pt idx="196">
                  <c:v>8</c:v>
                </c:pt>
                <c:pt idx="197">
                  <c:v>9</c:v>
                </c:pt>
                <c:pt idx="198">
                  <c:v>10</c:v>
                </c:pt>
                <c:pt idx="199">
                  <c:v>11</c:v>
                </c:pt>
                <c:pt idx="200">
                  <c:v>12</c:v>
                </c:pt>
                <c:pt idx="201">
                  <c:v>13</c:v>
                </c:pt>
                <c:pt idx="202">
                  <c:v>14</c:v>
                </c:pt>
                <c:pt idx="203">
                  <c:v>15</c:v>
                </c:pt>
                <c:pt idx="204">
                  <c:v>16</c:v>
                </c:pt>
                <c:pt idx="205">
                  <c:v>17</c:v>
                </c:pt>
                <c:pt idx="206">
                  <c:v>18</c:v>
                </c:pt>
                <c:pt idx="207">
                  <c:v>19</c:v>
                </c:pt>
                <c:pt idx="208">
                  <c:v>20</c:v>
                </c:pt>
                <c:pt idx="209">
                  <c:v>21</c:v>
                </c:pt>
                <c:pt idx="210">
                  <c:v>22</c:v>
                </c:pt>
                <c:pt idx="211">
                  <c:v>23</c:v>
                </c:pt>
                <c:pt idx="212">
                  <c:v>24</c:v>
                </c:pt>
                <c:pt idx="213">
                  <c:v>25</c:v>
                </c:pt>
                <c:pt idx="214">
                  <c:v>26</c:v>
                </c:pt>
                <c:pt idx="215">
                  <c:v>27</c:v>
                </c:pt>
                <c:pt idx="216">
                  <c:v>28</c:v>
                </c:pt>
                <c:pt idx="217">
                  <c:v>29</c:v>
                </c:pt>
                <c:pt idx="218">
                  <c:v>30</c:v>
                </c:pt>
                <c:pt idx="219">
                  <c:v>112</c:v>
                </c:pt>
                <c:pt idx="220">
                  <c:v>212</c:v>
                </c:pt>
                <c:pt idx="221">
                  <c:v>312</c:v>
                </c:pt>
                <c:pt idx="222">
                  <c:v>4</c:v>
                </c:pt>
                <c:pt idx="223">
                  <c:v>5</c:v>
                </c:pt>
                <c:pt idx="224">
                  <c:v>6</c:v>
                </c:pt>
                <c:pt idx="225">
                  <c:v>7</c:v>
                </c:pt>
                <c:pt idx="226">
                  <c:v>8</c:v>
                </c:pt>
                <c:pt idx="227">
                  <c:v>9</c:v>
                </c:pt>
                <c:pt idx="228">
                  <c:v>10</c:v>
                </c:pt>
                <c:pt idx="229">
                  <c:v>11</c:v>
                </c:pt>
                <c:pt idx="230">
                  <c:v>12</c:v>
                </c:pt>
                <c:pt idx="231">
                  <c:v>13</c:v>
                </c:pt>
                <c:pt idx="232">
                  <c:v>14</c:v>
                </c:pt>
                <c:pt idx="233">
                  <c:v>15</c:v>
                </c:pt>
                <c:pt idx="234">
                  <c:v>16</c:v>
                </c:pt>
                <c:pt idx="235">
                  <c:v>17</c:v>
                </c:pt>
                <c:pt idx="236">
                  <c:v>18</c:v>
                </c:pt>
                <c:pt idx="237">
                  <c:v>19</c:v>
                </c:pt>
                <c:pt idx="238">
                  <c:v>20</c:v>
                </c:pt>
                <c:pt idx="239">
                  <c:v>21</c:v>
                </c:pt>
                <c:pt idx="240">
                  <c:v>22</c:v>
                </c:pt>
                <c:pt idx="241">
                  <c:v>23</c:v>
                </c:pt>
                <c:pt idx="242">
                  <c:v>24</c:v>
                </c:pt>
                <c:pt idx="243">
                  <c:v>25</c:v>
                </c:pt>
                <c:pt idx="244">
                  <c:v>26</c:v>
                </c:pt>
                <c:pt idx="245">
                  <c:v>27</c:v>
                </c:pt>
                <c:pt idx="246">
                  <c:v>28</c:v>
                </c:pt>
                <c:pt idx="247">
                  <c:v>29</c:v>
                </c:pt>
                <c:pt idx="248">
                  <c:v>30</c:v>
                </c:pt>
                <c:pt idx="249">
                  <c:v>31</c:v>
                </c:pt>
                <c:pt idx="250">
                  <c:v>010121</c:v>
                </c:pt>
                <c:pt idx="251">
                  <c:v>201</c:v>
                </c:pt>
                <c:pt idx="252">
                  <c:v>301</c:v>
                </c:pt>
                <c:pt idx="253">
                  <c:v>4</c:v>
                </c:pt>
                <c:pt idx="254">
                  <c:v>5</c:v>
                </c:pt>
                <c:pt idx="255">
                  <c:v>6</c:v>
                </c:pt>
                <c:pt idx="256">
                  <c:v>7</c:v>
                </c:pt>
                <c:pt idx="257">
                  <c:v>8</c:v>
                </c:pt>
                <c:pt idx="258">
                  <c:v>9</c:v>
                </c:pt>
                <c:pt idx="259">
                  <c:v>10</c:v>
                </c:pt>
                <c:pt idx="260">
                  <c:v>11</c:v>
                </c:pt>
                <c:pt idx="261">
                  <c:v>12</c:v>
                </c:pt>
                <c:pt idx="262">
                  <c:v>13</c:v>
                </c:pt>
                <c:pt idx="263">
                  <c:v>14</c:v>
                </c:pt>
                <c:pt idx="264">
                  <c:v>15</c:v>
                </c:pt>
                <c:pt idx="265">
                  <c:v>16</c:v>
                </c:pt>
                <c:pt idx="266">
                  <c:v>17</c:v>
                </c:pt>
                <c:pt idx="267">
                  <c:v>18</c:v>
                </c:pt>
                <c:pt idx="268">
                  <c:v>19</c:v>
                </c:pt>
                <c:pt idx="269">
                  <c:v>20</c:v>
                </c:pt>
                <c:pt idx="270">
                  <c:v>21</c:v>
                </c:pt>
                <c:pt idx="271">
                  <c:v>22</c:v>
                </c:pt>
                <c:pt idx="272">
                  <c:v>23</c:v>
                </c:pt>
                <c:pt idx="273">
                  <c:v>24</c:v>
                </c:pt>
                <c:pt idx="274">
                  <c:v>25</c:v>
                </c:pt>
                <c:pt idx="275">
                  <c:v>26</c:v>
                </c:pt>
                <c:pt idx="276">
                  <c:v>27</c:v>
                </c:pt>
                <c:pt idx="277">
                  <c:v>28</c:v>
                </c:pt>
                <c:pt idx="278">
                  <c:v>29</c:v>
                </c:pt>
                <c:pt idx="279">
                  <c:v>30</c:v>
                </c:pt>
                <c:pt idx="280">
                  <c:v>31</c:v>
                </c:pt>
                <c:pt idx="281">
                  <c:v>102</c:v>
                </c:pt>
                <c:pt idx="282">
                  <c:v>202</c:v>
                </c:pt>
                <c:pt idx="283">
                  <c:v>302</c:v>
                </c:pt>
                <c:pt idx="284">
                  <c:v>4</c:v>
                </c:pt>
                <c:pt idx="285">
                  <c:v>5</c:v>
                </c:pt>
                <c:pt idx="286">
                  <c:v>6</c:v>
                </c:pt>
                <c:pt idx="287">
                  <c:v>7</c:v>
                </c:pt>
                <c:pt idx="288">
                  <c:v>8</c:v>
                </c:pt>
                <c:pt idx="289">
                  <c:v>9</c:v>
                </c:pt>
                <c:pt idx="290">
                  <c:v>10</c:v>
                </c:pt>
                <c:pt idx="291">
                  <c:v>11</c:v>
                </c:pt>
                <c:pt idx="292">
                  <c:v>12</c:v>
                </c:pt>
                <c:pt idx="293">
                  <c:v>13</c:v>
                </c:pt>
                <c:pt idx="294">
                  <c:v>14</c:v>
                </c:pt>
                <c:pt idx="295">
                  <c:v>15</c:v>
                </c:pt>
                <c:pt idx="296">
                  <c:v>16</c:v>
                </c:pt>
                <c:pt idx="297">
                  <c:v>17</c:v>
                </c:pt>
                <c:pt idx="298">
                  <c:v>18</c:v>
                </c:pt>
                <c:pt idx="299">
                  <c:v>19</c:v>
                </c:pt>
                <c:pt idx="300">
                  <c:v>20</c:v>
                </c:pt>
                <c:pt idx="301">
                  <c:v>21</c:v>
                </c:pt>
                <c:pt idx="302">
                  <c:v>22</c:v>
                </c:pt>
                <c:pt idx="303">
                  <c:v>23</c:v>
                </c:pt>
                <c:pt idx="304">
                  <c:v>24</c:v>
                </c:pt>
                <c:pt idx="305">
                  <c:v>25</c:v>
                </c:pt>
                <c:pt idx="306">
                  <c:v>26</c:v>
                </c:pt>
                <c:pt idx="307">
                  <c:v>27</c:v>
                </c:pt>
                <c:pt idx="308">
                  <c:v>28</c:v>
                </c:pt>
                <c:pt idx="309">
                  <c:v>103</c:v>
                </c:pt>
                <c:pt idx="310">
                  <c:v>203</c:v>
                </c:pt>
                <c:pt idx="311">
                  <c:v>303</c:v>
                </c:pt>
                <c:pt idx="312">
                  <c:v>4</c:v>
                </c:pt>
                <c:pt idx="313">
                  <c:v>5</c:v>
                </c:pt>
                <c:pt idx="314">
                  <c:v>6</c:v>
                </c:pt>
                <c:pt idx="315">
                  <c:v>7</c:v>
                </c:pt>
                <c:pt idx="316">
                  <c:v>8</c:v>
                </c:pt>
                <c:pt idx="317">
                  <c:v>9</c:v>
                </c:pt>
                <c:pt idx="318">
                  <c:v>10</c:v>
                </c:pt>
                <c:pt idx="319">
                  <c:v>11</c:v>
                </c:pt>
                <c:pt idx="320">
                  <c:v>12</c:v>
                </c:pt>
                <c:pt idx="321">
                  <c:v>13</c:v>
                </c:pt>
                <c:pt idx="322">
                  <c:v>14</c:v>
                </c:pt>
                <c:pt idx="323">
                  <c:v>15</c:v>
                </c:pt>
                <c:pt idx="324">
                  <c:v>16</c:v>
                </c:pt>
                <c:pt idx="325">
                  <c:v>17</c:v>
                </c:pt>
                <c:pt idx="326">
                  <c:v>18</c:v>
                </c:pt>
                <c:pt idx="327">
                  <c:v>19</c:v>
                </c:pt>
                <c:pt idx="328">
                  <c:v>20</c:v>
                </c:pt>
                <c:pt idx="329">
                  <c:v>21</c:v>
                </c:pt>
                <c:pt idx="330">
                  <c:v>22</c:v>
                </c:pt>
                <c:pt idx="331">
                  <c:v>23</c:v>
                </c:pt>
                <c:pt idx="332">
                  <c:v>24</c:v>
                </c:pt>
                <c:pt idx="333">
                  <c:v>25</c:v>
                </c:pt>
                <c:pt idx="334">
                  <c:v>26</c:v>
                </c:pt>
                <c:pt idx="335">
                  <c:v>27</c:v>
                </c:pt>
                <c:pt idx="336">
                  <c:v>28</c:v>
                </c:pt>
                <c:pt idx="337">
                  <c:v>29</c:v>
                </c:pt>
                <c:pt idx="338">
                  <c:v>30</c:v>
                </c:pt>
                <c:pt idx="339">
                  <c:v>31</c:v>
                </c:pt>
                <c:pt idx="340">
                  <c:v>104</c:v>
                </c:pt>
                <c:pt idx="341">
                  <c:v>204</c:v>
                </c:pt>
                <c:pt idx="342">
                  <c:v>304</c:v>
                </c:pt>
                <c:pt idx="343">
                  <c:v>4</c:v>
                </c:pt>
                <c:pt idx="344">
                  <c:v>5</c:v>
                </c:pt>
                <c:pt idx="345">
                  <c:v>6</c:v>
                </c:pt>
                <c:pt idx="346">
                  <c:v>7</c:v>
                </c:pt>
                <c:pt idx="347">
                  <c:v>8</c:v>
                </c:pt>
                <c:pt idx="348">
                  <c:v>9</c:v>
                </c:pt>
                <c:pt idx="349">
                  <c:v>10</c:v>
                </c:pt>
                <c:pt idx="350">
                  <c:v>11</c:v>
                </c:pt>
                <c:pt idx="351">
                  <c:v>12</c:v>
                </c:pt>
                <c:pt idx="352">
                  <c:v>13</c:v>
                </c:pt>
                <c:pt idx="353">
                  <c:v>14</c:v>
                </c:pt>
                <c:pt idx="354">
                  <c:v>15</c:v>
                </c:pt>
                <c:pt idx="355">
                  <c:v>16</c:v>
                </c:pt>
                <c:pt idx="356">
                  <c:v>17</c:v>
                </c:pt>
                <c:pt idx="357">
                  <c:v>18</c:v>
                </c:pt>
                <c:pt idx="358">
                  <c:v>19</c:v>
                </c:pt>
                <c:pt idx="359">
                  <c:v>20</c:v>
                </c:pt>
                <c:pt idx="360">
                  <c:v>21</c:v>
                </c:pt>
                <c:pt idx="361">
                  <c:v>22</c:v>
                </c:pt>
                <c:pt idx="362">
                  <c:v>23</c:v>
                </c:pt>
                <c:pt idx="363">
                  <c:v>24</c:v>
                </c:pt>
                <c:pt idx="364">
                  <c:v>25</c:v>
                </c:pt>
                <c:pt idx="365">
                  <c:v>26</c:v>
                </c:pt>
                <c:pt idx="366">
                  <c:v>27</c:v>
                </c:pt>
                <c:pt idx="367">
                  <c:v>28</c:v>
                </c:pt>
                <c:pt idx="368">
                  <c:v>29</c:v>
                </c:pt>
                <c:pt idx="369">
                  <c:v>30</c:v>
                </c:pt>
                <c:pt idx="370">
                  <c:v>105</c:v>
                </c:pt>
                <c:pt idx="371">
                  <c:v>205</c:v>
                </c:pt>
                <c:pt idx="372">
                  <c:v>305</c:v>
                </c:pt>
                <c:pt idx="373">
                  <c:v>4</c:v>
                </c:pt>
                <c:pt idx="374">
                  <c:v>5</c:v>
                </c:pt>
                <c:pt idx="375">
                  <c:v>6</c:v>
                </c:pt>
                <c:pt idx="376">
                  <c:v>7</c:v>
                </c:pt>
                <c:pt idx="377">
                  <c:v>8</c:v>
                </c:pt>
                <c:pt idx="378">
                  <c:v>9</c:v>
                </c:pt>
                <c:pt idx="379">
                  <c:v>10</c:v>
                </c:pt>
                <c:pt idx="380">
                  <c:v>11</c:v>
                </c:pt>
                <c:pt idx="381">
                  <c:v>12</c:v>
                </c:pt>
                <c:pt idx="382">
                  <c:v>13</c:v>
                </c:pt>
                <c:pt idx="383">
                  <c:v>14</c:v>
                </c:pt>
                <c:pt idx="384">
                  <c:v>15</c:v>
                </c:pt>
                <c:pt idx="385">
                  <c:v>16</c:v>
                </c:pt>
                <c:pt idx="386">
                  <c:v>17</c:v>
                </c:pt>
                <c:pt idx="387">
                  <c:v>18</c:v>
                </c:pt>
                <c:pt idx="388">
                  <c:v>19</c:v>
                </c:pt>
                <c:pt idx="389">
                  <c:v>20</c:v>
                </c:pt>
                <c:pt idx="390">
                  <c:v>21</c:v>
                </c:pt>
                <c:pt idx="391">
                  <c:v>22</c:v>
                </c:pt>
                <c:pt idx="392">
                  <c:v>23</c:v>
                </c:pt>
                <c:pt idx="393">
                  <c:v>24</c:v>
                </c:pt>
                <c:pt idx="394">
                  <c:v>25</c:v>
                </c:pt>
                <c:pt idx="395">
                  <c:v>26</c:v>
                </c:pt>
                <c:pt idx="396">
                  <c:v>27</c:v>
                </c:pt>
                <c:pt idx="397">
                  <c:v>28</c:v>
                </c:pt>
                <c:pt idx="398">
                  <c:v>29</c:v>
                </c:pt>
                <c:pt idx="399">
                  <c:v>30</c:v>
                </c:pt>
                <c:pt idx="400">
                  <c:v>31</c:v>
                </c:pt>
                <c:pt idx="401">
                  <c:v>106</c:v>
                </c:pt>
                <c:pt idx="402">
                  <c:v>206</c:v>
                </c:pt>
                <c:pt idx="403">
                  <c:v>306</c:v>
                </c:pt>
                <c:pt idx="404">
                  <c:v>4</c:v>
                </c:pt>
                <c:pt idx="405">
                  <c:v>5</c:v>
                </c:pt>
                <c:pt idx="406">
                  <c:v>6</c:v>
                </c:pt>
                <c:pt idx="407">
                  <c:v>7</c:v>
                </c:pt>
                <c:pt idx="408">
                  <c:v>8</c:v>
                </c:pt>
                <c:pt idx="409">
                  <c:v>9</c:v>
                </c:pt>
                <c:pt idx="410">
                  <c:v>10</c:v>
                </c:pt>
                <c:pt idx="411">
                  <c:v>11</c:v>
                </c:pt>
                <c:pt idx="412">
                  <c:v>12</c:v>
                </c:pt>
                <c:pt idx="413">
                  <c:v>13</c:v>
                </c:pt>
                <c:pt idx="414">
                  <c:v>14</c:v>
                </c:pt>
                <c:pt idx="415">
                  <c:v>15</c:v>
                </c:pt>
                <c:pt idx="416">
                  <c:v>16</c:v>
                </c:pt>
                <c:pt idx="417">
                  <c:v>17</c:v>
                </c:pt>
                <c:pt idx="418">
                  <c:v>18</c:v>
                </c:pt>
                <c:pt idx="419">
                  <c:v>19</c:v>
                </c:pt>
                <c:pt idx="420">
                  <c:v>20</c:v>
                </c:pt>
                <c:pt idx="421">
                  <c:v>21</c:v>
                </c:pt>
                <c:pt idx="422">
                  <c:v>22</c:v>
                </c:pt>
                <c:pt idx="423">
                  <c:v>23</c:v>
                </c:pt>
                <c:pt idx="424">
                  <c:v>24</c:v>
                </c:pt>
                <c:pt idx="425">
                  <c:v>25</c:v>
                </c:pt>
                <c:pt idx="426">
                  <c:v>26</c:v>
                </c:pt>
                <c:pt idx="427">
                  <c:v>27</c:v>
                </c:pt>
                <c:pt idx="428">
                  <c:v>28</c:v>
                </c:pt>
                <c:pt idx="429">
                  <c:v>29</c:v>
                </c:pt>
                <c:pt idx="430">
                  <c:v>30</c:v>
                </c:pt>
                <c:pt idx="431">
                  <c:v>107</c:v>
                </c:pt>
                <c:pt idx="432">
                  <c:v>207</c:v>
                </c:pt>
                <c:pt idx="433">
                  <c:v>307</c:v>
                </c:pt>
                <c:pt idx="434">
                  <c:v>4</c:v>
                </c:pt>
                <c:pt idx="435">
                  <c:v>5</c:v>
                </c:pt>
                <c:pt idx="436">
                  <c:v>6</c:v>
                </c:pt>
                <c:pt idx="437">
                  <c:v>7</c:v>
                </c:pt>
                <c:pt idx="438">
                  <c:v>8</c:v>
                </c:pt>
                <c:pt idx="439">
                  <c:v>9</c:v>
                </c:pt>
                <c:pt idx="440">
                  <c:v>10</c:v>
                </c:pt>
                <c:pt idx="441">
                  <c:v>11</c:v>
                </c:pt>
                <c:pt idx="442">
                  <c:v>12</c:v>
                </c:pt>
                <c:pt idx="443">
                  <c:v>13</c:v>
                </c:pt>
                <c:pt idx="444">
                  <c:v>14</c:v>
                </c:pt>
                <c:pt idx="445">
                  <c:v>15</c:v>
                </c:pt>
                <c:pt idx="446">
                  <c:v>16</c:v>
                </c:pt>
                <c:pt idx="447">
                  <c:v>17</c:v>
                </c:pt>
                <c:pt idx="448">
                  <c:v>18</c:v>
                </c:pt>
                <c:pt idx="449">
                  <c:v>19</c:v>
                </c:pt>
                <c:pt idx="450">
                  <c:v>20</c:v>
                </c:pt>
                <c:pt idx="451">
                  <c:v>21</c:v>
                </c:pt>
                <c:pt idx="452">
                  <c:v>22</c:v>
                </c:pt>
                <c:pt idx="453">
                  <c:v>23</c:v>
                </c:pt>
                <c:pt idx="454">
                  <c:v>24</c:v>
                </c:pt>
                <c:pt idx="455">
                  <c:v>25</c:v>
                </c:pt>
                <c:pt idx="456">
                  <c:v>26</c:v>
                </c:pt>
                <c:pt idx="457">
                  <c:v>27</c:v>
                </c:pt>
                <c:pt idx="458">
                  <c:v>28</c:v>
                </c:pt>
                <c:pt idx="459">
                  <c:v>29</c:v>
                </c:pt>
                <c:pt idx="460">
                  <c:v>30</c:v>
                </c:pt>
                <c:pt idx="461">
                  <c:v>31</c:v>
                </c:pt>
                <c:pt idx="462">
                  <c:v>108</c:v>
                </c:pt>
                <c:pt idx="463">
                  <c:v>208</c:v>
                </c:pt>
                <c:pt idx="464">
                  <c:v>308</c:v>
                </c:pt>
                <c:pt idx="465">
                  <c:v>4</c:v>
                </c:pt>
                <c:pt idx="466">
                  <c:v>5</c:v>
                </c:pt>
                <c:pt idx="467">
                  <c:v>6</c:v>
                </c:pt>
                <c:pt idx="468">
                  <c:v>7</c:v>
                </c:pt>
                <c:pt idx="469">
                  <c:v>8</c:v>
                </c:pt>
                <c:pt idx="470">
                  <c:v>9</c:v>
                </c:pt>
                <c:pt idx="471">
                  <c:v>10</c:v>
                </c:pt>
                <c:pt idx="472">
                  <c:v>11</c:v>
                </c:pt>
                <c:pt idx="473">
                  <c:v>12</c:v>
                </c:pt>
                <c:pt idx="474">
                  <c:v>13</c:v>
                </c:pt>
                <c:pt idx="475">
                  <c:v>14</c:v>
                </c:pt>
                <c:pt idx="476">
                  <c:v>15</c:v>
                </c:pt>
                <c:pt idx="477">
                  <c:v>16</c:v>
                </c:pt>
                <c:pt idx="478">
                  <c:v>17</c:v>
                </c:pt>
                <c:pt idx="479">
                  <c:v>18</c:v>
                </c:pt>
                <c:pt idx="480">
                  <c:v>19</c:v>
                </c:pt>
                <c:pt idx="481">
                  <c:v>20</c:v>
                </c:pt>
                <c:pt idx="482">
                  <c:v>21</c:v>
                </c:pt>
                <c:pt idx="483">
                  <c:v>22</c:v>
                </c:pt>
                <c:pt idx="484">
                  <c:v>23</c:v>
                </c:pt>
                <c:pt idx="485">
                  <c:v>24</c:v>
                </c:pt>
                <c:pt idx="486">
                  <c:v>25</c:v>
                </c:pt>
                <c:pt idx="487">
                  <c:v>26</c:v>
                </c:pt>
                <c:pt idx="488">
                  <c:v>27</c:v>
                </c:pt>
                <c:pt idx="489">
                  <c:v>28</c:v>
                </c:pt>
                <c:pt idx="490">
                  <c:v>29</c:v>
                </c:pt>
                <c:pt idx="491">
                  <c:v>30</c:v>
                </c:pt>
                <c:pt idx="492">
                  <c:v>31</c:v>
                </c:pt>
                <c:pt idx="493">
                  <c:v>109</c:v>
                </c:pt>
                <c:pt idx="494">
                  <c:v>209</c:v>
                </c:pt>
                <c:pt idx="495">
                  <c:v>309</c:v>
                </c:pt>
                <c:pt idx="496">
                  <c:v>4</c:v>
                </c:pt>
                <c:pt idx="497">
                  <c:v>5</c:v>
                </c:pt>
                <c:pt idx="498">
                  <c:v>6</c:v>
                </c:pt>
                <c:pt idx="499">
                  <c:v>7</c:v>
                </c:pt>
                <c:pt idx="500">
                  <c:v>8</c:v>
                </c:pt>
                <c:pt idx="501">
                  <c:v>9</c:v>
                </c:pt>
                <c:pt idx="502">
                  <c:v>10</c:v>
                </c:pt>
                <c:pt idx="503">
                  <c:v>11</c:v>
                </c:pt>
                <c:pt idx="504">
                  <c:v>12</c:v>
                </c:pt>
                <c:pt idx="505">
                  <c:v>13</c:v>
                </c:pt>
                <c:pt idx="506">
                  <c:v>14</c:v>
                </c:pt>
                <c:pt idx="507">
                  <c:v>15</c:v>
                </c:pt>
                <c:pt idx="508">
                  <c:v>16</c:v>
                </c:pt>
                <c:pt idx="509">
                  <c:v>17</c:v>
                </c:pt>
                <c:pt idx="510">
                  <c:v>18</c:v>
                </c:pt>
                <c:pt idx="511">
                  <c:v>19</c:v>
                </c:pt>
                <c:pt idx="512">
                  <c:v>20</c:v>
                </c:pt>
                <c:pt idx="513">
                  <c:v>21</c:v>
                </c:pt>
                <c:pt idx="514">
                  <c:v>22</c:v>
                </c:pt>
                <c:pt idx="515">
                  <c:v>23</c:v>
                </c:pt>
                <c:pt idx="516">
                  <c:v>24</c:v>
                </c:pt>
                <c:pt idx="517">
                  <c:v>25</c:v>
                </c:pt>
                <c:pt idx="518">
                  <c:v>26</c:v>
                </c:pt>
                <c:pt idx="519">
                  <c:v>27</c:v>
                </c:pt>
                <c:pt idx="520">
                  <c:v>28</c:v>
                </c:pt>
                <c:pt idx="521">
                  <c:v>29</c:v>
                </c:pt>
                <c:pt idx="522">
                  <c:v>30</c:v>
                </c:pt>
                <c:pt idx="523">
                  <c:v>110</c:v>
                </c:pt>
                <c:pt idx="524">
                  <c:v>210</c:v>
                </c:pt>
                <c:pt idx="525">
                  <c:v>310</c:v>
                </c:pt>
                <c:pt idx="526">
                  <c:v>410</c:v>
                </c:pt>
                <c:pt idx="527">
                  <c:v>5</c:v>
                </c:pt>
                <c:pt idx="528">
                  <c:v>6</c:v>
                </c:pt>
                <c:pt idx="529">
                  <c:v>7</c:v>
                </c:pt>
                <c:pt idx="530">
                  <c:v>8</c:v>
                </c:pt>
                <c:pt idx="531">
                  <c:v>9</c:v>
                </c:pt>
                <c:pt idx="532">
                  <c:v>10</c:v>
                </c:pt>
                <c:pt idx="533">
                  <c:v>11</c:v>
                </c:pt>
                <c:pt idx="534">
                  <c:v>12</c:v>
                </c:pt>
                <c:pt idx="535">
                  <c:v>13</c:v>
                </c:pt>
                <c:pt idx="536">
                  <c:v>14</c:v>
                </c:pt>
                <c:pt idx="537">
                  <c:v>15</c:v>
                </c:pt>
                <c:pt idx="538">
                  <c:v>16</c:v>
                </c:pt>
                <c:pt idx="539">
                  <c:v>17</c:v>
                </c:pt>
                <c:pt idx="540">
                  <c:v>18</c:v>
                </c:pt>
                <c:pt idx="541">
                  <c:v>19</c:v>
                </c:pt>
                <c:pt idx="542">
                  <c:v>20</c:v>
                </c:pt>
                <c:pt idx="543">
                  <c:v>21</c:v>
                </c:pt>
                <c:pt idx="544">
                  <c:v>22</c:v>
                </c:pt>
                <c:pt idx="545">
                  <c:v>23</c:v>
                </c:pt>
                <c:pt idx="546">
                  <c:v>24</c:v>
                </c:pt>
                <c:pt idx="547">
                  <c:v>25</c:v>
                </c:pt>
                <c:pt idx="548">
                  <c:v>26</c:v>
                </c:pt>
                <c:pt idx="549">
                  <c:v>27</c:v>
                </c:pt>
                <c:pt idx="550">
                  <c:v>28</c:v>
                </c:pt>
                <c:pt idx="551">
                  <c:v>29</c:v>
                </c:pt>
                <c:pt idx="552">
                  <c:v>30</c:v>
                </c:pt>
                <c:pt idx="553">
                  <c:v>31</c:v>
                </c:pt>
                <c:pt idx="554">
                  <c:v>111</c:v>
                </c:pt>
                <c:pt idx="555">
                  <c:v>211</c:v>
                </c:pt>
                <c:pt idx="556">
                  <c:v>311</c:v>
                </c:pt>
                <c:pt idx="557">
                  <c:v>411</c:v>
                </c:pt>
                <c:pt idx="558">
                  <c:v>5</c:v>
                </c:pt>
                <c:pt idx="559">
                  <c:v>6</c:v>
                </c:pt>
                <c:pt idx="560">
                  <c:v>7</c:v>
                </c:pt>
                <c:pt idx="561">
                  <c:v>8</c:v>
                </c:pt>
                <c:pt idx="562">
                  <c:v>9</c:v>
                </c:pt>
                <c:pt idx="563">
                  <c:v>10</c:v>
                </c:pt>
                <c:pt idx="564">
                  <c:v>11</c:v>
                </c:pt>
                <c:pt idx="565">
                  <c:v>12</c:v>
                </c:pt>
                <c:pt idx="566">
                  <c:v>13</c:v>
                </c:pt>
                <c:pt idx="567">
                  <c:v>14</c:v>
                </c:pt>
                <c:pt idx="568">
                  <c:v>15</c:v>
                </c:pt>
                <c:pt idx="569">
                  <c:v>16</c:v>
                </c:pt>
                <c:pt idx="570">
                  <c:v>17</c:v>
                </c:pt>
                <c:pt idx="571">
                  <c:v>18</c:v>
                </c:pt>
                <c:pt idx="572">
                  <c:v>19</c:v>
                </c:pt>
                <c:pt idx="573">
                  <c:v>20</c:v>
                </c:pt>
                <c:pt idx="574">
                  <c:v>21</c:v>
                </c:pt>
                <c:pt idx="575">
                  <c:v>22</c:v>
                </c:pt>
                <c:pt idx="576">
                  <c:v>23</c:v>
                </c:pt>
                <c:pt idx="577">
                  <c:v>24</c:v>
                </c:pt>
                <c:pt idx="578">
                  <c:v>25</c:v>
                </c:pt>
                <c:pt idx="579">
                  <c:v>26</c:v>
                </c:pt>
                <c:pt idx="580">
                  <c:v>27</c:v>
                </c:pt>
                <c:pt idx="581">
                  <c:v>28</c:v>
                </c:pt>
                <c:pt idx="582">
                  <c:v>29</c:v>
                </c:pt>
                <c:pt idx="583">
                  <c:v>30</c:v>
                </c:pt>
                <c:pt idx="584">
                  <c:v>112</c:v>
                </c:pt>
                <c:pt idx="585">
                  <c:v>212</c:v>
                </c:pt>
                <c:pt idx="586">
                  <c:v>312</c:v>
                </c:pt>
                <c:pt idx="587">
                  <c:v>4</c:v>
                </c:pt>
                <c:pt idx="588">
                  <c:v>5</c:v>
                </c:pt>
                <c:pt idx="589">
                  <c:v>6</c:v>
                </c:pt>
                <c:pt idx="590">
                  <c:v>7</c:v>
                </c:pt>
                <c:pt idx="591">
                  <c:v>8</c:v>
                </c:pt>
                <c:pt idx="592">
                  <c:v>9</c:v>
                </c:pt>
                <c:pt idx="593">
                  <c:v>10</c:v>
                </c:pt>
                <c:pt idx="594">
                  <c:v>11</c:v>
                </c:pt>
                <c:pt idx="595">
                  <c:v>12</c:v>
                </c:pt>
                <c:pt idx="596">
                  <c:v>13</c:v>
                </c:pt>
                <c:pt idx="597">
                  <c:v>14</c:v>
                </c:pt>
                <c:pt idx="598">
                  <c:v>15</c:v>
                </c:pt>
                <c:pt idx="599">
                  <c:v>16</c:v>
                </c:pt>
                <c:pt idx="600">
                  <c:v>17</c:v>
                </c:pt>
                <c:pt idx="601">
                  <c:v>18</c:v>
                </c:pt>
                <c:pt idx="602">
                  <c:v>19</c:v>
                </c:pt>
                <c:pt idx="603">
                  <c:v>20</c:v>
                </c:pt>
                <c:pt idx="604">
                  <c:v>21</c:v>
                </c:pt>
                <c:pt idx="605">
                  <c:v>22</c:v>
                </c:pt>
                <c:pt idx="606">
                  <c:v>23</c:v>
                </c:pt>
                <c:pt idx="607">
                  <c:v>24</c:v>
                </c:pt>
                <c:pt idx="608">
                  <c:v>25</c:v>
                </c:pt>
                <c:pt idx="609">
                  <c:v>26</c:v>
                </c:pt>
                <c:pt idx="610">
                  <c:v>27</c:v>
                </c:pt>
                <c:pt idx="611">
                  <c:v>28</c:v>
                </c:pt>
                <c:pt idx="612">
                  <c:v>29</c:v>
                </c:pt>
                <c:pt idx="613">
                  <c:v>30</c:v>
                </c:pt>
                <c:pt idx="614">
                  <c:v>31</c:v>
                </c:pt>
                <c:pt idx="615">
                  <c:v>101</c:v>
                </c:pt>
                <c:pt idx="616">
                  <c:v>201</c:v>
                </c:pt>
                <c:pt idx="617">
                  <c:v>301</c:v>
                </c:pt>
                <c:pt idx="618">
                  <c:v>401</c:v>
                </c:pt>
                <c:pt idx="619">
                  <c:v>5</c:v>
                </c:pt>
                <c:pt idx="620">
                  <c:v>6</c:v>
                </c:pt>
                <c:pt idx="621">
                  <c:v>7</c:v>
                </c:pt>
                <c:pt idx="622">
                  <c:v>8</c:v>
                </c:pt>
                <c:pt idx="623">
                  <c:v>9</c:v>
                </c:pt>
                <c:pt idx="624">
                  <c:v>10</c:v>
                </c:pt>
                <c:pt idx="625">
                  <c:v>11</c:v>
                </c:pt>
                <c:pt idx="626">
                  <c:v>12</c:v>
                </c:pt>
                <c:pt idx="627">
                  <c:v>13</c:v>
                </c:pt>
                <c:pt idx="628">
                  <c:v>14</c:v>
                </c:pt>
                <c:pt idx="629">
                  <c:v>15</c:v>
                </c:pt>
                <c:pt idx="630">
                  <c:v>16</c:v>
                </c:pt>
                <c:pt idx="631">
                  <c:v>17</c:v>
                </c:pt>
                <c:pt idx="632">
                  <c:v>18</c:v>
                </c:pt>
                <c:pt idx="633">
                  <c:v>19</c:v>
                </c:pt>
                <c:pt idx="634">
                  <c:v>20</c:v>
                </c:pt>
                <c:pt idx="635">
                  <c:v>21</c:v>
                </c:pt>
                <c:pt idx="636">
                  <c:v>22</c:v>
                </c:pt>
                <c:pt idx="637">
                  <c:v>23</c:v>
                </c:pt>
                <c:pt idx="638">
                  <c:v>24</c:v>
                </c:pt>
                <c:pt idx="639">
                  <c:v>25</c:v>
                </c:pt>
                <c:pt idx="640">
                  <c:v>26</c:v>
                </c:pt>
                <c:pt idx="641">
                  <c:v>27</c:v>
                </c:pt>
                <c:pt idx="642">
                  <c:v>28</c:v>
                </c:pt>
                <c:pt idx="643">
                  <c:v>29</c:v>
                </c:pt>
                <c:pt idx="644">
                  <c:v>30</c:v>
                </c:pt>
                <c:pt idx="645">
                  <c:v>31</c:v>
                </c:pt>
                <c:pt idx="646">
                  <c:v>102</c:v>
                </c:pt>
                <c:pt idx="647">
                  <c:v>202</c:v>
                </c:pt>
                <c:pt idx="648">
                  <c:v>302</c:v>
                </c:pt>
                <c:pt idx="649">
                  <c:v>402</c:v>
                </c:pt>
                <c:pt idx="650">
                  <c:v>5</c:v>
                </c:pt>
                <c:pt idx="651">
                  <c:v>6</c:v>
                </c:pt>
                <c:pt idx="652">
                  <c:v>7</c:v>
                </c:pt>
                <c:pt idx="653">
                  <c:v>8</c:v>
                </c:pt>
                <c:pt idx="654">
                  <c:v>9</c:v>
                </c:pt>
                <c:pt idx="655">
                  <c:v>10</c:v>
                </c:pt>
                <c:pt idx="656">
                  <c:v>11</c:v>
                </c:pt>
                <c:pt idx="657">
                  <c:v>12</c:v>
                </c:pt>
                <c:pt idx="658">
                  <c:v>13</c:v>
                </c:pt>
                <c:pt idx="659">
                  <c:v>14</c:v>
                </c:pt>
                <c:pt idx="660">
                  <c:v>15</c:v>
                </c:pt>
                <c:pt idx="661">
                  <c:v>16</c:v>
                </c:pt>
                <c:pt idx="662">
                  <c:v>17</c:v>
                </c:pt>
                <c:pt idx="663">
                  <c:v>18</c:v>
                </c:pt>
                <c:pt idx="664">
                  <c:v>19</c:v>
                </c:pt>
                <c:pt idx="665">
                  <c:v>20</c:v>
                </c:pt>
                <c:pt idx="666">
                  <c:v>21</c:v>
                </c:pt>
                <c:pt idx="667">
                  <c:v>22</c:v>
                </c:pt>
                <c:pt idx="668">
                  <c:v>23</c:v>
                </c:pt>
                <c:pt idx="669">
                  <c:v>24</c:v>
                </c:pt>
                <c:pt idx="670">
                  <c:v>25</c:v>
                </c:pt>
                <c:pt idx="671">
                  <c:v>26</c:v>
                </c:pt>
                <c:pt idx="672">
                  <c:v>27</c:v>
                </c:pt>
                <c:pt idx="673">
                  <c:v>28</c:v>
                </c:pt>
                <c:pt idx="674">
                  <c:v>103</c:v>
                </c:pt>
                <c:pt idx="675">
                  <c:v>203</c:v>
                </c:pt>
                <c:pt idx="676">
                  <c:v>303</c:v>
                </c:pt>
                <c:pt idx="677">
                  <c:v>403</c:v>
                </c:pt>
                <c:pt idx="678">
                  <c:v>5</c:v>
                </c:pt>
                <c:pt idx="679">
                  <c:v>6</c:v>
                </c:pt>
                <c:pt idx="680">
                  <c:v>7</c:v>
                </c:pt>
                <c:pt idx="681">
                  <c:v>8</c:v>
                </c:pt>
                <c:pt idx="682">
                  <c:v>9</c:v>
                </c:pt>
                <c:pt idx="683">
                  <c:v>10</c:v>
                </c:pt>
                <c:pt idx="684">
                  <c:v>11</c:v>
                </c:pt>
                <c:pt idx="685">
                  <c:v>12</c:v>
                </c:pt>
                <c:pt idx="686">
                  <c:v>13</c:v>
                </c:pt>
                <c:pt idx="687">
                  <c:v>14</c:v>
                </c:pt>
                <c:pt idx="688">
                  <c:v>15</c:v>
                </c:pt>
                <c:pt idx="689">
                  <c:v>16</c:v>
                </c:pt>
                <c:pt idx="690">
                  <c:v>17</c:v>
                </c:pt>
                <c:pt idx="691">
                  <c:v>18</c:v>
                </c:pt>
                <c:pt idx="692">
                  <c:v>19</c:v>
                </c:pt>
                <c:pt idx="693">
                  <c:v>20</c:v>
                </c:pt>
                <c:pt idx="694">
                  <c:v>21</c:v>
                </c:pt>
                <c:pt idx="695">
                  <c:v>22</c:v>
                </c:pt>
                <c:pt idx="696">
                  <c:v>23</c:v>
                </c:pt>
                <c:pt idx="697">
                  <c:v>24</c:v>
                </c:pt>
                <c:pt idx="698">
                  <c:v>25</c:v>
                </c:pt>
                <c:pt idx="699">
                  <c:v>26</c:v>
                </c:pt>
                <c:pt idx="700">
                  <c:v>27</c:v>
                </c:pt>
                <c:pt idx="701">
                  <c:v>28</c:v>
                </c:pt>
                <c:pt idx="702">
                  <c:v>29</c:v>
                </c:pt>
                <c:pt idx="703">
                  <c:v>30</c:v>
                </c:pt>
                <c:pt idx="704">
                  <c:v>31</c:v>
                </c:pt>
                <c:pt idx="705">
                  <c:v>104</c:v>
                </c:pt>
                <c:pt idx="706">
                  <c:v>204</c:v>
                </c:pt>
                <c:pt idx="707">
                  <c:v>304</c:v>
                </c:pt>
                <c:pt idx="708">
                  <c:v>404</c:v>
                </c:pt>
                <c:pt idx="709">
                  <c:v>5</c:v>
                </c:pt>
                <c:pt idx="710">
                  <c:v>6</c:v>
                </c:pt>
                <c:pt idx="711">
                  <c:v>7</c:v>
                </c:pt>
                <c:pt idx="712">
                  <c:v>8</c:v>
                </c:pt>
                <c:pt idx="713">
                  <c:v>9</c:v>
                </c:pt>
                <c:pt idx="714">
                  <c:v>10</c:v>
                </c:pt>
                <c:pt idx="715">
                  <c:v>11</c:v>
                </c:pt>
                <c:pt idx="716">
                  <c:v>12</c:v>
                </c:pt>
                <c:pt idx="717">
                  <c:v>13</c:v>
                </c:pt>
                <c:pt idx="718">
                  <c:v>14</c:v>
                </c:pt>
                <c:pt idx="719">
                  <c:v>15</c:v>
                </c:pt>
                <c:pt idx="720">
                  <c:v>16</c:v>
                </c:pt>
                <c:pt idx="721">
                  <c:v>17</c:v>
                </c:pt>
                <c:pt idx="722">
                  <c:v>18</c:v>
                </c:pt>
                <c:pt idx="723">
                  <c:v>19</c:v>
                </c:pt>
                <c:pt idx="724">
                  <c:v>20</c:v>
                </c:pt>
                <c:pt idx="725">
                  <c:v>21</c:v>
                </c:pt>
                <c:pt idx="726">
                  <c:v>22</c:v>
                </c:pt>
                <c:pt idx="727">
                  <c:v>23</c:v>
                </c:pt>
                <c:pt idx="728">
                  <c:v>24</c:v>
                </c:pt>
                <c:pt idx="729">
                  <c:v>25</c:v>
                </c:pt>
                <c:pt idx="730">
                  <c:v>26</c:v>
                </c:pt>
                <c:pt idx="731">
                  <c:v>27</c:v>
                </c:pt>
                <c:pt idx="732">
                  <c:v>28</c:v>
                </c:pt>
                <c:pt idx="733">
                  <c:v>29</c:v>
                </c:pt>
                <c:pt idx="734">
                  <c:v>30</c:v>
                </c:pt>
                <c:pt idx="735">
                  <c:v>105</c:v>
                </c:pt>
                <c:pt idx="736">
                  <c:v>205</c:v>
                </c:pt>
                <c:pt idx="737">
                  <c:v>305</c:v>
                </c:pt>
                <c:pt idx="738">
                  <c:v>405</c:v>
                </c:pt>
                <c:pt idx="739">
                  <c:v>5</c:v>
                </c:pt>
                <c:pt idx="740">
                  <c:v>6</c:v>
                </c:pt>
                <c:pt idx="741">
                  <c:v>7</c:v>
                </c:pt>
                <c:pt idx="742">
                  <c:v>8</c:v>
                </c:pt>
                <c:pt idx="743">
                  <c:v>9</c:v>
                </c:pt>
                <c:pt idx="744">
                  <c:v>10</c:v>
                </c:pt>
                <c:pt idx="745">
                  <c:v>11</c:v>
                </c:pt>
                <c:pt idx="746">
                  <c:v>12</c:v>
                </c:pt>
                <c:pt idx="747">
                  <c:v>13</c:v>
                </c:pt>
                <c:pt idx="748">
                  <c:v>14</c:v>
                </c:pt>
                <c:pt idx="749">
                  <c:v>15</c:v>
                </c:pt>
                <c:pt idx="750">
                  <c:v>16</c:v>
                </c:pt>
                <c:pt idx="751">
                  <c:v>17</c:v>
                </c:pt>
                <c:pt idx="752">
                  <c:v>18</c:v>
                </c:pt>
                <c:pt idx="753">
                  <c:v>19</c:v>
                </c:pt>
                <c:pt idx="754">
                  <c:v>20</c:v>
                </c:pt>
                <c:pt idx="755">
                  <c:v>21</c:v>
                </c:pt>
                <c:pt idx="756">
                  <c:v>22</c:v>
                </c:pt>
                <c:pt idx="757">
                  <c:v>23</c:v>
                </c:pt>
                <c:pt idx="758">
                  <c:v>24</c:v>
                </c:pt>
                <c:pt idx="759">
                  <c:v>25</c:v>
                </c:pt>
                <c:pt idx="760">
                  <c:v>26</c:v>
                </c:pt>
                <c:pt idx="761">
                  <c:v>27</c:v>
                </c:pt>
                <c:pt idx="762">
                  <c:v>28</c:v>
                </c:pt>
                <c:pt idx="763">
                  <c:v>29</c:v>
                </c:pt>
                <c:pt idx="764">
                  <c:v>30</c:v>
                </c:pt>
                <c:pt idx="765">
                  <c:v>31</c:v>
                </c:pt>
                <c:pt idx="766">
                  <c:v>106</c:v>
                </c:pt>
                <c:pt idx="767">
                  <c:v>206</c:v>
                </c:pt>
              </c:strCache>
            </c:strRef>
          </c:cat>
          <c:val>
            <c:numRef>
              <c:f>Plan1!$C$57:$C$824</c:f>
              <c:numCache>
                <c:formatCode>#,##0.000</c:formatCode>
                <c:ptCount val="768"/>
                <c:pt idx="0">
                  <c:v>1.0470617529880477</c:v>
                </c:pt>
                <c:pt idx="1">
                  <c:v>1.0803804994054698</c:v>
                </c:pt>
                <c:pt idx="2">
                  <c:v>1.1043363416244771</c:v>
                </c:pt>
                <c:pt idx="3">
                  <c:v>1.0894957145704605</c:v>
                </c:pt>
                <c:pt idx="4">
                  <c:v>1.0795828759604831</c:v>
                </c:pt>
                <c:pt idx="5">
                  <c:v>1.0725300796475175</c:v>
                </c:pt>
                <c:pt idx="6">
                  <c:v>1.0665191973455521</c:v>
                </c:pt>
                <c:pt idx="7">
                  <c:v>1.0407407407407407</c:v>
                </c:pt>
                <c:pt idx="8">
                  <c:v>1.0374377224199289</c:v>
                </c:pt>
                <c:pt idx="9">
                  <c:v>1.08685510428101</c:v>
                </c:pt>
                <c:pt idx="10">
                  <c:v>1.0776417119050625</c:v>
                </c:pt>
                <c:pt idx="11">
                  <c:v>1.0714620431115276</c:v>
                </c:pt>
                <c:pt idx="12">
                  <c:v>1.0821123988628909</c:v>
                </c:pt>
                <c:pt idx="13">
                  <c:v>1.0737597251692432</c:v>
                </c:pt>
                <c:pt idx="14">
                  <c:v>1.0466735673285028</c:v>
                </c:pt>
                <c:pt idx="15">
                  <c:v>1.0356019059606221</c:v>
                </c:pt>
                <c:pt idx="16">
                  <c:v>1.0764823335358973</c:v>
                </c:pt>
                <c:pt idx="17">
                  <c:v>1.0604032258064515</c:v>
                </c:pt>
                <c:pt idx="18">
                  <c:v>1.064187390676097</c:v>
                </c:pt>
                <c:pt idx="19">
                  <c:v>1.0588865861502179</c:v>
                </c:pt>
                <c:pt idx="20">
                  <c:v>1.0550718768981575</c:v>
                </c:pt>
                <c:pt idx="21">
                  <c:v>1.0310241156527857</c:v>
                </c:pt>
                <c:pt idx="22">
                  <c:v>1.0418166025561484</c:v>
                </c:pt>
                <c:pt idx="23">
                  <c:v>1.0702120057170081</c:v>
                </c:pt>
                <c:pt idx="24">
                  <c:v>1.0494129430749541</c:v>
                </c:pt>
                <c:pt idx="25">
                  <c:v>1.0629937960655389</c:v>
                </c:pt>
                <c:pt idx="26">
                  <c:v>1.0499326582531052</c:v>
                </c:pt>
                <c:pt idx="27">
                  <c:v>1.0458475864690231</c:v>
                </c:pt>
                <c:pt idx="28">
                  <c:v>1.0296642892836052</c:v>
                </c:pt>
                <c:pt idx="29">
                  <c:v>1.0356039883525987</c:v>
                </c:pt>
                <c:pt idx="30">
                  <c:v>1.0442636220338262</c:v>
                </c:pt>
                <c:pt idx="31">
                  <c:v>1.0443048302872062</c:v>
                </c:pt>
                <c:pt idx="32">
                  <c:v>1.0451597781076647</c:v>
                </c:pt>
                <c:pt idx="33">
                  <c:v>1.0420124093593481</c:v>
                </c:pt>
                <c:pt idx="34">
                  <c:v>1.0342922734772939</c:v>
                </c:pt>
                <c:pt idx="35">
                  <c:v>1.0166470139418742</c:v>
                </c:pt>
                <c:pt idx="36">
                  <c:v>1.0212526437879512</c:v>
                </c:pt>
                <c:pt idx="37">
                  <c:v>1.0421551925710659</c:v>
                </c:pt>
                <c:pt idx="38">
                  <c:v>1.0432385653386327</c:v>
                </c:pt>
                <c:pt idx="39">
                  <c:v>1.0452562369423621</c:v>
                </c:pt>
                <c:pt idx="40">
                  <c:v>1.0295405778783693</c:v>
                </c:pt>
                <c:pt idx="41">
                  <c:v>1.0149888654142636</c:v>
                </c:pt>
                <c:pt idx="42">
                  <c:v>1.0238811847767995</c:v>
                </c:pt>
                <c:pt idx="43">
                  <c:v>1.0250549450549451</c:v>
                </c:pt>
                <c:pt idx="44">
                  <c:v>1.0317592195540308</c:v>
                </c:pt>
                <c:pt idx="45">
                  <c:v>1.0337688651063719</c:v>
                </c:pt>
                <c:pt idx="46">
                  <c:v>1.0316858054627234</c:v>
                </c:pt>
                <c:pt idx="47">
                  <c:v>1.0205319304398655</c:v>
                </c:pt>
                <c:pt idx="48">
                  <c:v>1.0212405431851268</c:v>
                </c:pt>
                <c:pt idx="49">
                  <c:v>1.0139749012642845</c:v>
                </c:pt>
                <c:pt idx="50">
                  <c:v>1.0168014934660858</c:v>
                </c:pt>
                <c:pt idx="51">
                  <c:v>1.030327757377941</c:v>
                </c:pt>
                <c:pt idx="52">
                  <c:v>1.0265971488912355</c:v>
                </c:pt>
                <c:pt idx="53">
                  <c:v>1.0258009214614807</c:v>
                </c:pt>
                <c:pt idx="54">
                  <c:v>1.0255071131630074</c:v>
                </c:pt>
                <c:pt idx="55">
                  <c:v>1.0197188836830311</c:v>
                </c:pt>
                <c:pt idx="56">
                  <c:v>1.0120060729553717</c:v>
                </c:pt>
                <c:pt idx="57">
                  <c:v>1.0147653921317041</c:v>
                </c:pt>
                <c:pt idx="58">
                  <c:v>1.0265333514890969</c:v>
                </c:pt>
                <c:pt idx="59">
                  <c:v>1.02090163157795</c:v>
                </c:pt>
                <c:pt idx="60">
                  <c:v>1.021902958755615</c:v>
                </c:pt>
                <c:pt idx="61">
                  <c:v>1.0191630035964689</c:v>
                </c:pt>
                <c:pt idx="62">
                  <c:v>1.0177155180095885</c:v>
                </c:pt>
                <c:pt idx="63">
                  <c:v>1.00971927919724</c:v>
                </c:pt>
                <c:pt idx="64">
                  <c:v>1.0126088313850636</c:v>
                </c:pt>
                <c:pt idx="65">
                  <c:v>1.0217692900573778</c:v>
                </c:pt>
                <c:pt idx="66">
                  <c:v>1.0177182513074963</c:v>
                </c:pt>
                <c:pt idx="67">
                  <c:v>1.021033386589363</c:v>
                </c:pt>
                <c:pt idx="68">
                  <c:v>1.0203903855460559</c:v>
                </c:pt>
                <c:pt idx="69">
                  <c:v>1.0175641066177632</c:v>
                </c:pt>
                <c:pt idx="70">
                  <c:v>1.0083119707915793</c:v>
                </c:pt>
                <c:pt idx="71">
                  <c:v>1.0101078582434515</c:v>
                </c:pt>
                <c:pt idx="72">
                  <c:v>1.0200134236378058</c:v>
                </c:pt>
                <c:pt idx="73">
                  <c:v>1.0177513907997846</c:v>
                </c:pt>
                <c:pt idx="74">
                  <c:v>1.0176181030049225</c:v>
                </c:pt>
                <c:pt idx="75">
                  <c:v>1.0183382909290437</c:v>
                </c:pt>
                <c:pt idx="76">
                  <c:v>1.0137258238330213</c:v>
                </c:pt>
                <c:pt idx="77">
                  <c:v>1.0092178145806523</c:v>
                </c:pt>
                <c:pt idx="78">
                  <c:v>1.0106720627572729</c:v>
                </c:pt>
                <c:pt idx="79">
                  <c:v>1.018389764265438</c:v>
                </c:pt>
                <c:pt idx="80">
                  <c:v>1.0169804206727533</c:v>
                </c:pt>
                <c:pt idx="81">
                  <c:v>1.0172000582603975</c:v>
                </c:pt>
                <c:pt idx="82">
                  <c:v>1.0144489859675614</c:v>
                </c:pt>
                <c:pt idx="83">
                  <c:v>1.0113560539957911</c:v>
                </c:pt>
                <c:pt idx="84">
                  <c:v>1.009084334597866</c:v>
                </c:pt>
                <c:pt idx="85">
                  <c:v>1.0090276991940452</c:v>
                </c:pt>
                <c:pt idx="86">
                  <c:v>1.0167723766682035</c:v>
                </c:pt>
                <c:pt idx="87">
                  <c:v>1.0158461708151034</c:v>
                </c:pt>
                <c:pt idx="88">
                  <c:v>1.0158885269634454</c:v>
                </c:pt>
                <c:pt idx="89">
                  <c:v>1.0139893358034369</c:v>
                </c:pt>
                <c:pt idx="90">
                  <c:v>1.0130116531006617</c:v>
                </c:pt>
                <c:pt idx="91">
                  <c:v>1.0064280429152792</c:v>
                </c:pt>
                <c:pt idx="92">
                  <c:v>1.0078688599917291</c:v>
                </c:pt>
                <c:pt idx="93">
                  <c:v>1.0102237368499036</c:v>
                </c:pt>
                <c:pt idx="94">
                  <c:v>1.0175327752329806</c:v>
                </c:pt>
                <c:pt idx="95">
                  <c:v>1.0131835720938485</c:v>
                </c:pt>
                <c:pt idx="96">
                  <c:v>1.0130339144423652</c:v>
                </c:pt>
                <c:pt idx="97">
                  <c:v>1.0113214069656902</c:v>
                </c:pt>
                <c:pt idx="98">
                  <c:v>1.0054905144419757</c:v>
                </c:pt>
                <c:pt idx="99">
                  <c:v>1.0060767024328057</c:v>
                </c:pt>
                <c:pt idx="100">
                  <c:v>1.0147198580811387</c:v>
                </c:pt>
                <c:pt idx="101">
                  <c:v>1.0137570762570762</c:v>
                </c:pt>
                <c:pt idx="102">
                  <c:v>1.0125849432343099</c:v>
                </c:pt>
                <c:pt idx="103">
                  <c:v>1.010725436924699</c:v>
                </c:pt>
                <c:pt idx="104">
                  <c:v>1.008435136707388</c:v>
                </c:pt>
                <c:pt idx="105">
                  <c:v>1.0058979740011735</c:v>
                </c:pt>
                <c:pt idx="106">
                  <c:v>1.0071290143964562</c:v>
                </c:pt>
                <c:pt idx="107">
                  <c:v>1.0121935654888716</c:v>
                </c:pt>
                <c:pt idx="108">
                  <c:v>1.0112901192058119</c:v>
                </c:pt>
                <c:pt idx="109">
                  <c:v>1.012478060289844</c:v>
                </c:pt>
                <c:pt idx="110">
                  <c:v>1.0095392368610512</c:v>
                </c:pt>
                <c:pt idx="111">
                  <c:v>1.0068123598352272</c:v>
                </c:pt>
                <c:pt idx="112">
                  <c:v>1.005424196389461</c:v>
                </c:pt>
                <c:pt idx="113">
                  <c:v>1.007183974638252</c:v>
                </c:pt>
                <c:pt idx="114">
                  <c:v>1.0125628140703518</c:v>
                </c:pt>
                <c:pt idx="115">
                  <c:v>1.010634526763559</c:v>
                </c:pt>
                <c:pt idx="116">
                  <c:v>1.0110982201476766</c:v>
                </c:pt>
                <c:pt idx="117">
                  <c:v>1.0091707212936853</c:v>
                </c:pt>
                <c:pt idx="118">
                  <c:v>1.0072540412854549</c:v>
                </c:pt>
                <c:pt idx="119">
                  <c:v>1.0043315802829966</c:v>
                </c:pt>
                <c:pt idx="120">
                  <c:v>1.0059160770919737</c:v>
                </c:pt>
                <c:pt idx="121">
                  <c:v>1.0105239452235146</c:v>
                </c:pt>
                <c:pt idx="122">
                  <c:v>1.0093429105309173</c:v>
                </c:pt>
                <c:pt idx="123">
                  <c:v>1.0082373721933489</c:v>
                </c:pt>
                <c:pt idx="124">
                  <c:v>1.0073109512659402</c:v>
                </c:pt>
                <c:pt idx="125">
                  <c:v>1.0075589076375069</c:v>
                </c:pt>
                <c:pt idx="126">
                  <c:v>1.0033029593852181</c:v>
                </c:pt>
                <c:pt idx="127">
                  <c:v>1.0051201032292219</c:v>
                </c:pt>
                <c:pt idx="128">
                  <c:v>1.009595523186438</c:v>
                </c:pt>
                <c:pt idx="129">
                  <c:v>1.0099281877389328</c:v>
                </c:pt>
                <c:pt idx="130">
                  <c:v>1.006699004834583</c:v>
                </c:pt>
                <c:pt idx="131">
                  <c:v>1.0068548613393837</c:v>
                </c:pt>
                <c:pt idx="132">
                  <c:v>1.0051439673843803</c:v>
                </c:pt>
                <c:pt idx="133">
                  <c:v>1.0036124534579736</c:v>
                </c:pt>
                <c:pt idx="134">
                  <c:v>1.0024864625925516</c:v>
                </c:pt>
                <c:pt idx="135">
                  <c:v>1.0040629601341722</c:v>
                </c:pt>
                <c:pt idx="136">
                  <c:v>1.0089086161060878</c:v>
                </c:pt>
                <c:pt idx="137">
                  <c:v>1.0071665643241898</c:v>
                </c:pt>
                <c:pt idx="138">
                  <c:v>1.0069380667567047</c:v>
                </c:pt>
                <c:pt idx="139">
                  <c:v>1.0061314897987339</c:v>
                </c:pt>
                <c:pt idx="140">
                  <c:v>1.00296326766915</c:v>
                </c:pt>
                <c:pt idx="141">
                  <c:v>1.0034481972915701</c:v>
                </c:pt>
                <c:pt idx="142">
                  <c:v>1.0082502630244405</c:v>
                </c:pt>
                <c:pt idx="143">
                  <c:v>1.0072593782609023</c:v>
                </c:pt>
                <c:pt idx="144">
                  <c:v>1.0063872285241553</c:v>
                </c:pt>
                <c:pt idx="145">
                  <c:v>1.0061171138479312</c:v>
                </c:pt>
                <c:pt idx="146">
                  <c:v>1.0052113619467529</c:v>
                </c:pt>
                <c:pt idx="147">
                  <c:v>1.0024164317358035</c:v>
                </c:pt>
                <c:pt idx="148">
                  <c:v>1.0033237152562182</c:v>
                </c:pt>
                <c:pt idx="149">
                  <c:v>1.0058900618856934</c:v>
                </c:pt>
                <c:pt idx="150">
                  <c:v>1.0065576618244196</c:v>
                </c:pt>
                <c:pt idx="151">
                  <c:v>1.0058821414446482</c:v>
                </c:pt>
                <c:pt idx="152">
                  <c:v>1.0059049348384006</c:v>
                </c:pt>
                <c:pt idx="153">
                  <c:v>1.0052022258704134</c:v>
                </c:pt>
                <c:pt idx="154">
                  <c:v>1.002368478729647</c:v>
                </c:pt>
                <c:pt idx="155">
                  <c:v>1.0027155512921793</c:v>
                </c:pt>
                <c:pt idx="156">
                  <c:v>1.0059721020533057</c:v>
                </c:pt>
                <c:pt idx="157">
                  <c:v>1.0061254457730229</c:v>
                </c:pt>
                <c:pt idx="158">
                  <c:v>1.006122902853648</c:v>
                </c:pt>
                <c:pt idx="159">
                  <c:v>1.0045866806661738</c:v>
                </c:pt>
                <c:pt idx="160">
                  <c:v>1.003988145581066</c:v>
                </c:pt>
                <c:pt idx="161">
                  <c:v>1.0024929628589627</c:v>
                </c:pt>
                <c:pt idx="162">
                  <c:v>1.0027190435525193</c:v>
                </c:pt>
                <c:pt idx="163">
                  <c:v>1.0054369672896242</c:v>
                </c:pt>
                <c:pt idx="164">
                  <c:v>1.0049671005820926</c:v>
                </c:pt>
                <c:pt idx="165">
                  <c:v>1.0049223217175531</c:v>
                </c:pt>
                <c:pt idx="166">
                  <c:v>1.0044150999100876</c:v>
                </c:pt>
                <c:pt idx="167">
                  <c:v>1.0036341287443551</c:v>
                </c:pt>
                <c:pt idx="168">
                  <c:v>1.0017971724486807</c:v>
                </c:pt>
                <c:pt idx="169">
                  <c:v>1.0013487834372052</c:v>
                </c:pt>
                <c:pt idx="170">
                  <c:v>1.002348897544274</c:v>
                </c:pt>
                <c:pt idx="171">
                  <c:v>1.0047397443450745</c:v>
                </c:pt>
                <c:pt idx="172">
                  <c:v>1.0048359786268193</c:v>
                </c:pt>
                <c:pt idx="173">
                  <c:v>1.0046946817648332</c:v>
                </c:pt>
                <c:pt idx="174">
                  <c:v>1.0030085688740382</c:v>
                </c:pt>
                <c:pt idx="175">
                  <c:v>1.0012687878196369</c:v>
                </c:pt>
                <c:pt idx="176">
                  <c:v>1.0022159404750302</c:v>
                </c:pt>
                <c:pt idx="177">
                  <c:v>1.0042924020593156</c:v>
                </c:pt>
                <c:pt idx="178">
                  <c:v>1.0036865347864263</c:v>
                </c:pt>
                <c:pt idx="179">
                  <c:v>1.0032355797991754</c:v>
                </c:pt>
                <c:pt idx="180">
                  <c:v>1.0036290891370976</c:v>
                </c:pt>
                <c:pt idx="181">
                  <c:v>1.002542676070735</c:v>
                </c:pt>
                <c:pt idx="182">
                  <c:v>1.0015102659852415</c:v>
                </c:pt>
                <c:pt idx="183">
                  <c:v>1.0018324923805222</c:v>
                </c:pt>
                <c:pt idx="184">
                  <c:v>1.0033661266044673</c:v>
                </c:pt>
                <c:pt idx="185">
                  <c:v>1.0031586076806704</c:v>
                </c:pt>
                <c:pt idx="186">
                  <c:v>1.0034893992932863</c:v>
                </c:pt>
                <c:pt idx="187">
                  <c:v>1.0033263536498713</c:v>
                </c:pt>
                <c:pt idx="188">
                  <c:v>1.0021308331557639</c:v>
                </c:pt>
                <c:pt idx="189">
                  <c:v>1.001263273755175</c:v>
                </c:pt>
                <c:pt idx="190">
                  <c:v>1.0010493179433368</c:v>
                </c:pt>
                <c:pt idx="191">
                  <c:v>1.0017220724767895</c:v>
                </c:pt>
                <c:pt idx="192">
                  <c:v>1.0038742307596482</c:v>
                </c:pt>
                <c:pt idx="193">
                  <c:v>1.0037786188496618</c:v>
                </c:pt>
                <c:pt idx="194">
                  <c:v>1.0015824056274301</c:v>
                </c:pt>
                <c:pt idx="195">
                  <c:v>1.0015490480451754</c:v>
                </c:pt>
                <c:pt idx="196">
                  <c:v>1.0005422525664567</c:v>
                </c:pt>
                <c:pt idx="197">
                  <c:v>1.0016258760639019</c:v>
                </c:pt>
                <c:pt idx="198">
                  <c:v>1.0012543194087482</c:v>
                </c:pt>
                <c:pt idx="199">
                  <c:v>1.0034634799376083</c:v>
                </c:pt>
                <c:pt idx="200">
                  <c:v>1.0056668665777266</c:v>
                </c:pt>
                <c:pt idx="201">
                  <c:v>1.0031825816030961</c:v>
                </c:pt>
                <c:pt idx="202">
                  <c:v>1.004961936247005</c:v>
                </c:pt>
                <c:pt idx="203">
                  <c:v>1.0008329661441515</c:v>
                </c:pt>
                <c:pt idx="204">
                  <c:v>1.0015439265187474</c:v>
                </c:pt>
                <c:pt idx="205">
                  <c:v>1.0040706461849735</c:v>
                </c:pt>
                <c:pt idx="206">
                  <c:v>1.0045219289565379</c:v>
                </c:pt>
                <c:pt idx="207">
                  <c:v>1.0038448449822981</c:v>
                </c:pt>
                <c:pt idx="208">
                  <c:v>1.0030985898739748</c:v>
                </c:pt>
                <c:pt idx="209">
                  <c:v>1.0020988723008146</c:v>
                </c:pt>
                <c:pt idx="210">
                  <c:v>1.0010709045297486</c:v>
                </c:pt>
                <c:pt idx="211">
                  <c:v>1.002033132975171</c:v>
                </c:pt>
                <c:pt idx="212">
                  <c:v>1.0037631015506574</c:v>
                </c:pt>
                <c:pt idx="213">
                  <c:v>1.0036432227243079</c:v>
                </c:pt>
                <c:pt idx="214">
                  <c:v>1.0040866749805326</c:v>
                </c:pt>
                <c:pt idx="215">
                  <c:v>1.0029213339008847</c:v>
                </c:pt>
                <c:pt idx="216">
                  <c:v>1.0037151594785987</c:v>
                </c:pt>
                <c:pt idx="217">
                  <c:v>1.0012222177169436</c:v>
                </c:pt>
                <c:pt idx="218">
                  <c:v>1.0018339813014903</c:v>
                </c:pt>
                <c:pt idx="219">
                  <c:v>1.0040250628013745</c:v>
                </c:pt>
                <c:pt idx="220">
                  <c:v>1.00384787935259</c:v>
                </c:pt>
                <c:pt idx="221">
                  <c:v>1.004446201534398</c:v>
                </c:pt>
                <c:pt idx="222">
                  <c:v>1.0038446838973913</c:v>
                </c:pt>
                <c:pt idx="223">
                  <c:v>1.0037504048732533</c:v>
                </c:pt>
                <c:pt idx="224">
                  <c:v>1.0018172451469365</c:v>
                </c:pt>
                <c:pt idx="225">
                  <c:v>1.0024072964817305</c:v>
                </c:pt>
                <c:pt idx="226">
                  <c:v>1.0044873384896384</c:v>
                </c:pt>
                <c:pt idx="227">
                  <c:v>1.0047591253984645</c:v>
                </c:pt>
                <c:pt idx="228">
                  <c:v>1.0042953215067698</c:v>
                </c:pt>
                <c:pt idx="229">
                  <c:v>1.0036262312222957</c:v>
                </c:pt>
                <c:pt idx="230">
                  <c:v>1.0038237103290053</c:v>
                </c:pt>
                <c:pt idx="231">
                  <c:v>1.0015236581043705</c:v>
                </c:pt>
                <c:pt idx="232">
                  <c:v>1.0028993655570806</c:v>
                </c:pt>
                <c:pt idx="233">
                  <c:v>1.0049960152793427</c:v>
                </c:pt>
                <c:pt idx="234">
                  <c:v>1.005293840987892</c:v>
                </c:pt>
                <c:pt idx="235">
                  <c:v>1.0057338077052802</c:v>
                </c:pt>
                <c:pt idx="236">
                  <c:v>1.0043867240745148</c:v>
                </c:pt>
                <c:pt idx="237">
                  <c:v>1.0036513056918364</c:v>
                </c:pt>
                <c:pt idx="238">
                  <c:v>1.0021892522737639</c:v>
                </c:pt>
                <c:pt idx="239">
                  <c:v>1.0029393970220535</c:v>
                </c:pt>
                <c:pt idx="240">
                  <c:v>1.0051408804091351</c:v>
                </c:pt>
                <c:pt idx="241">
                  <c:v>1.0051995644900018</c:v>
                </c:pt>
                <c:pt idx="242">
                  <c:v>1.0040578239918843</c:v>
                </c:pt>
                <c:pt idx="243">
                  <c:v>1.0025416771912099</c:v>
                </c:pt>
                <c:pt idx="244">
                  <c:v>1.0015746791591214</c:v>
                </c:pt>
                <c:pt idx="245">
                  <c:v>1.0017346644655818</c:v>
                </c:pt>
                <c:pt idx="246">
                  <c:v>1.0025896435185671</c:v>
                </c:pt>
                <c:pt idx="247">
                  <c:v>1.0056094468302712</c:v>
                </c:pt>
                <c:pt idx="248">
                  <c:v>1.0063513148882293</c:v>
                </c:pt>
                <c:pt idx="249">
                  <c:v>1.0053418583066929</c:v>
                </c:pt>
                <c:pt idx="250">
                  <c:v>1.0023849089118662</c:v>
                </c:pt>
                <c:pt idx="251">
                  <c:v>1.0015401067329783</c:v>
                </c:pt>
                <c:pt idx="252">
                  <c:v>1.0014662157329546</c:v>
                </c:pt>
                <c:pt idx="253">
                  <c:v>1.0028669227512257</c:v>
                </c:pt>
                <c:pt idx="254">
                  <c:v>1.0060328295801944</c:v>
                </c:pt>
                <c:pt idx="255">
                  <c:v>1.0064011487685627</c:v>
                </c:pt>
                <c:pt idx="256">
                  <c:v>1.0056269248353371</c:v>
                </c:pt>
                <c:pt idx="257">
                  <c:v>1.0068893851511018</c:v>
                </c:pt>
                <c:pt idx="258">
                  <c:v>1.005532345615306</c:v>
                </c:pt>
                <c:pt idx="259">
                  <c:v>1.0023833373631308</c:v>
                </c:pt>
                <c:pt idx="260">
                  <c:v>1.0023481342916216</c:v>
                </c:pt>
                <c:pt idx="261">
                  <c:v>1.0054465000466561</c:v>
                </c:pt>
                <c:pt idx="262">
                  <c:v>1.0062669128493693</c:v>
                </c:pt>
                <c:pt idx="263">
                  <c:v>1.0055871345426657</c:v>
                </c:pt>
                <c:pt idx="264">
                  <c:v>1.0054595481753235</c:v>
                </c:pt>
                <c:pt idx="265">
                  <c:v>1.0050842331161691</c:v>
                </c:pt>
                <c:pt idx="266">
                  <c:v>1.0024743252925723</c:v>
                </c:pt>
                <c:pt idx="267">
                  <c:v>1.0021918539272305</c:v>
                </c:pt>
                <c:pt idx="268">
                  <c:v>1.0056245483245216</c:v>
                </c:pt>
                <c:pt idx="269">
                  <c:v>1.0065339391331893</c:v>
                </c:pt>
                <c:pt idx="270">
                  <c:v>1.0062707557317525</c:v>
                </c:pt>
                <c:pt idx="271">
                  <c:v>1.0049993464906548</c:v>
                </c:pt>
                <c:pt idx="272">
                  <c:v>1.0054621712130571</c:v>
                </c:pt>
                <c:pt idx="273">
                  <c:v>1.0027993994687607</c:v>
                </c:pt>
                <c:pt idx="274">
                  <c:v>1.0029067490936563</c:v>
                </c:pt>
                <c:pt idx="275">
                  <c:v>1.005539428235467</c:v>
                </c:pt>
                <c:pt idx="276">
                  <c:v>1.0060250870188838</c:v>
                </c:pt>
                <c:pt idx="277">
                  <c:v>1.0065338703305984</c:v>
                </c:pt>
                <c:pt idx="278">
                  <c:v>1.0049576859921687</c:v>
                </c:pt>
                <c:pt idx="279">
                  <c:v>1.0053686454943329</c:v>
                </c:pt>
                <c:pt idx="280">
                  <c:v>1.0025137182938864</c:v>
                </c:pt>
                <c:pt idx="281">
                  <c:v>1.0027122841084202</c:v>
                </c:pt>
                <c:pt idx="282">
                  <c:v>1.005507610718521</c:v>
                </c:pt>
                <c:pt idx="283">
                  <c:v>1.0053405070168697</c:v>
                </c:pt>
                <c:pt idx="284">
                  <c:v>1.0056724313684136</c:v>
                </c:pt>
                <c:pt idx="285">
                  <c:v>1.0054350912911838</c:v>
                </c:pt>
                <c:pt idx="286">
                  <c:v>1.0040933919096846</c:v>
                </c:pt>
                <c:pt idx="287">
                  <c:v>1.0021292341248718</c:v>
                </c:pt>
                <c:pt idx="288">
                  <c:v>1.0029668208377058</c:v>
                </c:pt>
                <c:pt idx="289">
                  <c:v>1.005769694464538</c:v>
                </c:pt>
                <c:pt idx="290">
                  <c:v>1.0058093737692004</c:v>
                </c:pt>
                <c:pt idx="291">
                  <c:v>1.0061801698269808</c:v>
                </c:pt>
                <c:pt idx="292">
                  <c:v>1.0050931272393473</c:v>
                </c:pt>
                <c:pt idx="293">
                  <c:v>1.0044023383739968</c:v>
                </c:pt>
                <c:pt idx="294">
                  <c:v>1.002711117256869</c:v>
                </c:pt>
                <c:pt idx="295">
                  <c:v>1.0025115548237733</c:v>
                </c:pt>
                <c:pt idx="296">
                  <c:v>1.0045353175347549</c:v>
                </c:pt>
                <c:pt idx="297">
                  <c:v>1.0049588560188893</c:v>
                </c:pt>
                <c:pt idx="298">
                  <c:v>1.0059130061359827</c:v>
                </c:pt>
                <c:pt idx="299">
                  <c:v>1.0055211198226675</c:v>
                </c:pt>
                <c:pt idx="300">
                  <c:v>1.0042905839848135</c:v>
                </c:pt>
                <c:pt idx="301">
                  <c:v>1.0022519775940424</c:v>
                </c:pt>
                <c:pt idx="302">
                  <c:v>1.0029039584685269</c:v>
                </c:pt>
                <c:pt idx="303">
                  <c:v>1.0055403678480725</c:v>
                </c:pt>
                <c:pt idx="304">
                  <c:v>1.0057632135646661</c:v>
                </c:pt>
                <c:pt idx="305">
                  <c:v>1.0063260009836892</c:v>
                </c:pt>
                <c:pt idx="306">
                  <c:v>1.0052729664111641</c:v>
                </c:pt>
                <c:pt idx="307">
                  <c:v>1.005039764731924</c:v>
                </c:pt>
                <c:pt idx="308">
                  <c:v>1.0029693663647483</c:v>
                </c:pt>
                <c:pt idx="309">
                  <c:v>1.0032076167172512</c:v>
                </c:pt>
                <c:pt idx="310">
                  <c:v>1.0067465094826373</c:v>
                </c:pt>
                <c:pt idx="311">
                  <c:v>1.007143910980657</c:v>
                </c:pt>
                <c:pt idx="312">
                  <c:v>1.0068850664220013</c:v>
                </c:pt>
                <c:pt idx="313">
                  <c:v>1.0067384412760156</c:v>
                </c:pt>
                <c:pt idx="314">
                  <c:v>1.0056969438824406</c:v>
                </c:pt>
                <c:pt idx="315">
                  <c:v>1.0039856908404741</c:v>
                </c:pt>
                <c:pt idx="316">
                  <c:v>1.004195856873823</c:v>
                </c:pt>
                <c:pt idx="317">
                  <c:v>1.0073289474671248</c:v>
                </c:pt>
                <c:pt idx="318">
                  <c:v>1.0087463882517649</c:v>
                </c:pt>
                <c:pt idx="319">
                  <c:v>1.0081464064639725</c:v>
                </c:pt>
                <c:pt idx="320">
                  <c:v>1.0078792050497209</c:v>
                </c:pt>
                <c:pt idx="321">
                  <c:v>1.0070474723550182</c:v>
                </c:pt>
                <c:pt idx="322">
                  <c:v>1.0040077051829621</c:v>
                </c:pt>
                <c:pt idx="323">
                  <c:v>1.0045809425603696</c:v>
                </c:pt>
                <c:pt idx="324">
                  <c:v>1.01000708149441</c:v>
                </c:pt>
                <c:pt idx="325">
                  <c:v>1.0096883852691219</c:v>
                </c:pt>
                <c:pt idx="326">
                  <c:v>1.0093253745581057</c:v>
                </c:pt>
                <c:pt idx="327">
                  <c:v>1.0094859187963654</c:v>
                </c:pt>
                <c:pt idx="328">
                  <c:v>1.0080234059031064</c:v>
                </c:pt>
                <c:pt idx="329">
                  <c:v>1.0042990411669899</c:v>
                </c:pt>
                <c:pt idx="330">
                  <c:v>1.0053380480424323</c:v>
                </c:pt>
                <c:pt idx="331">
                  <c:v>1.0106802847625007</c:v>
                </c:pt>
                <c:pt idx="332">
                  <c:v>1.0075089595540132</c:v>
                </c:pt>
                <c:pt idx="333">
                  <c:v>1.0087649084816017</c:v>
                </c:pt>
                <c:pt idx="334">
                  <c:v>1.0118527883684636</c:v>
                </c:pt>
                <c:pt idx="335">
                  <c:v>1.0109590467451501</c:v>
                </c:pt>
                <c:pt idx="336">
                  <c:v>1.0051658545063631</c:v>
                </c:pt>
                <c:pt idx="337">
                  <c:v>1.0063048552829179</c:v>
                </c:pt>
                <c:pt idx="338">
                  <c:v>1.011671566942864</c:v>
                </c:pt>
                <c:pt idx="339">
                  <c:v>1.0124238840521362</c:v>
                </c:pt>
                <c:pt idx="340">
                  <c:v>1.0114108721721355</c:v>
                </c:pt>
                <c:pt idx="341">
                  <c:v>1.0086220930768308</c:v>
                </c:pt>
                <c:pt idx="342">
                  <c:v>1.0058806331958852</c:v>
                </c:pt>
                <c:pt idx="343">
                  <c:v>1.0037330039328241</c:v>
                </c:pt>
                <c:pt idx="344">
                  <c:v>1.0048954845715319</c:v>
                </c:pt>
                <c:pt idx="345">
                  <c:v>1.0126398381524404</c:v>
                </c:pt>
                <c:pt idx="346">
                  <c:v>1.01106519960636</c:v>
                </c:pt>
                <c:pt idx="347">
                  <c:v>1.0122838957833109</c:v>
                </c:pt>
                <c:pt idx="348">
                  <c:v>1.0105622279437105</c:v>
                </c:pt>
                <c:pt idx="349">
                  <c:v>1.0072649842090482</c:v>
                </c:pt>
                <c:pt idx="350">
                  <c:v>1.0051896468820862</c:v>
                </c:pt>
                <c:pt idx="351">
                  <c:v>1.0049194294820447</c:v>
                </c:pt>
                <c:pt idx="352">
                  <c:v>1.010385008633049</c:v>
                </c:pt>
                <c:pt idx="353">
                  <c:v>1.0096510350749057</c:v>
                </c:pt>
                <c:pt idx="354">
                  <c:v>1.0104202330332983</c:v>
                </c:pt>
                <c:pt idx="355">
                  <c:v>1.0083890325013527</c:v>
                </c:pt>
                <c:pt idx="356">
                  <c:v>1.0077637226847034</c:v>
                </c:pt>
                <c:pt idx="357">
                  <c:v>1.0041759772405208</c:v>
                </c:pt>
                <c:pt idx="358">
                  <c:v>1.0043032117437245</c:v>
                </c:pt>
                <c:pt idx="359">
                  <c:v>1.009281453890025</c:v>
                </c:pt>
                <c:pt idx="360">
                  <c:v>1.0083401579795526</c:v>
                </c:pt>
                <c:pt idx="361">
                  <c:v>1.0054232918595603</c:v>
                </c:pt>
                <c:pt idx="362">
                  <c:v>1.0074682676798079</c:v>
                </c:pt>
                <c:pt idx="363">
                  <c:v>1.0077232859917802</c:v>
                </c:pt>
                <c:pt idx="364">
                  <c:v>1.0033777453806252</c:v>
                </c:pt>
                <c:pt idx="365">
                  <c:v>1.0032717273134233</c:v>
                </c:pt>
                <c:pt idx="366">
                  <c:v>1.0079550438037348</c:v>
                </c:pt>
                <c:pt idx="367">
                  <c:v>1.007636773886736</c:v>
                </c:pt>
                <c:pt idx="368">
                  <c:v>1.0077169675380262</c:v>
                </c:pt>
                <c:pt idx="369">
                  <c:v>1.007149672285927</c:v>
                </c:pt>
                <c:pt idx="370">
                  <c:v>1.0056346110560073</c:v>
                </c:pt>
                <c:pt idx="371">
                  <c:v>1.0029761538745343</c:v>
                </c:pt>
                <c:pt idx="372">
                  <c:v>1.0025847587517627</c:v>
                </c:pt>
                <c:pt idx="373">
                  <c:v>1.0073991815649086</c:v>
                </c:pt>
                <c:pt idx="374">
                  <c:v>1.0067766732871357</c:v>
                </c:pt>
                <c:pt idx="375">
                  <c:v>1.006104016688975</c:v>
                </c:pt>
                <c:pt idx="376">
                  <c:v>1.0053143037950409</c:v>
                </c:pt>
                <c:pt idx="377">
                  <c:v>1.004985777063518</c:v>
                </c:pt>
                <c:pt idx="378">
                  <c:v>1.002215979728768</c:v>
                </c:pt>
                <c:pt idx="379">
                  <c:v>1.0024099351826863</c:v>
                </c:pt>
                <c:pt idx="380">
                  <c:v>1.0053727127594252</c:v>
                </c:pt>
                <c:pt idx="381">
                  <c:v>1.0059782340601957</c:v>
                </c:pt>
                <c:pt idx="382">
                  <c:v>1.0054640215198385</c:v>
                </c:pt>
                <c:pt idx="383">
                  <c:v>1.005083651496995</c:v>
                </c:pt>
                <c:pt idx="384">
                  <c:v>1.0047760435320079</c:v>
                </c:pt>
                <c:pt idx="385">
                  <c:v>1.0022329436221979</c:v>
                </c:pt>
                <c:pt idx="386">
                  <c:v>1.0023839953375568</c:v>
                </c:pt>
                <c:pt idx="387">
                  <c:v>1.0057615448356689</c:v>
                </c:pt>
                <c:pt idx="388">
                  <c:v>1.0056557095355034</c:v>
                </c:pt>
                <c:pt idx="389">
                  <c:v>1.005718954248366</c:v>
                </c:pt>
                <c:pt idx="390">
                  <c:v>1.0048065779910034</c:v>
                </c:pt>
                <c:pt idx="391">
                  <c:v>1.0039504889961861</c:v>
                </c:pt>
                <c:pt idx="392">
                  <c:v>1.0019942403483451</c:v>
                </c:pt>
                <c:pt idx="393">
                  <c:v>1.0018722797956299</c:v>
                </c:pt>
                <c:pt idx="394">
                  <c:v>1.0048841622484035</c:v>
                </c:pt>
                <c:pt idx="395">
                  <c:v>1.0053048931502973</c:v>
                </c:pt>
                <c:pt idx="396">
                  <c:v>1.0046852007047598</c:v>
                </c:pt>
                <c:pt idx="397">
                  <c:v>1.0052938896953059</c:v>
                </c:pt>
                <c:pt idx="398">
                  <c:v>1.0042925184735099</c:v>
                </c:pt>
                <c:pt idx="399">
                  <c:v>1.0020601029617775</c:v>
                </c:pt>
                <c:pt idx="400">
                  <c:v>1.0018913982496991</c:v>
                </c:pt>
                <c:pt idx="401">
                  <c:v>1.0050673267583365</c:v>
                </c:pt>
                <c:pt idx="402">
                  <c:v>1.0051363386287051</c:v>
                </c:pt>
                <c:pt idx="403">
                  <c:v>1.0044515524842741</c:v>
                </c:pt>
                <c:pt idx="404">
                  <c:v>1.0025203072050133</c:v>
                </c:pt>
                <c:pt idx="405">
                  <c:v>1.0035267788894362</c:v>
                </c:pt>
                <c:pt idx="406">
                  <c:v>1.0018323039847321</c:v>
                </c:pt>
                <c:pt idx="407">
                  <c:v>1.002363277331334</c:v>
                </c:pt>
                <c:pt idx="408">
                  <c:v>1.005674084624558</c:v>
                </c:pt>
                <c:pt idx="409">
                  <c:v>1.0052041977176116</c:v>
                </c:pt>
                <c:pt idx="410">
                  <c:v>1.0048854605442787</c:v>
                </c:pt>
                <c:pt idx="411">
                  <c:v>1.0045941489416865</c:v>
                </c:pt>
                <c:pt idx="412">
                  <c:v>1.0041457623619283</c:v>
                </c:pt>
                <c:pt idx="413">
                  <c:v>1.0022987182281364</c:v>
                </c:pt>
                <c:pt idx="414">
                  <c:v>1.001903683463391</c:v>
                </c:pt>
                <c:pt idx="415">
                  <c:v>1.0056510593688832</c:v>
                </c:pt>
                <c:pt idx="416">
                  <c:v>1.0054421741007078</c:v>
                </c:pt>
                <c:pt idx="417">
                  <c:v>1.0047282807890052</c:v>
                </c:pt>
                <c:pt idx="418">
                  <c:v>1.0049357883959595</c:v>
                </c:pt>
                <c:pt idx="419">
                  <c:v>1.0045064287304386</c:v>
                </c:pt>
                <c:pt idx="420">
                  <c:v>1.002096360717794</c:v>
                </c:pt>
                <c:pt idx="421">
                  <c:v>1.0017911292282804</c:v>
                </c:pt>
                <c:pt idx="422">
                  <c:v>1.0041366938667546</c:v>
                </c:pt>
                <c:pt idx="423">
                  <c:v>1.0046405504489035</c:v>
                </c:pt>
                <c:pt idx="424">
                  <c:v>1.0040257077517547</c:v>
                </c:pt>
                <c:pt idx="425">
                  <c:v>1.0039074618777024</c:v>
                </c:pt>
                <c:pt idx="426">
                  <c:v>1.0030257866654149</c:v>
                </c:pt>
                <c:pt idx="427">
                  <c:v>1.0014137541705748</c:v>
                </c:pt>
                <c:pt idx="428">
                  <c:v>1.0012812923527488</c:v>
                </c:pt>
                <c:pt idx="429">
                  <c:v>1.0037281068529489</c:v>
                </c:pt>
                <c:pt idx="430">
                  <c:v>1.0041211426047094</c:v>
                </c:pt>
                <c:pt idx="431">
                  <c:v>1.0037491847500994</c:v>
                </c:pt>
                <c:pt idx="432">
                  <c:v>1.0036121486613518</c:v>
                </c:pt>
                <c:pt idx="433">
                  <c:v>1.0031241141000788</c:v>
                </c:pt>
                <c:pt idx="434">
                  <c:v>1.0014817671983334</c:v>
                </c:pt>
                <c:pt idx="435">
                  <c:v>1.0014376281042947</c:v>
                </c:pt>
                <c:pt idx="436">
                  <c:v>1.0034023254618463</c:v>
                </c:pt>
                <c:pt idx="437">
                  <c:v>1.0030264735795498</c:v>
                </c:pt>
                <c:pt idx="438">
                  <c:v>1.0032784032114352</c:v>
                </c:pt>
                <c:pt idx="439">
                  <c:v>1.0027020198210972</c:v>
                </c:pt>
                <c:pt idx="440">
                  <c:v>1.0022039313471625</c:v>
                </c:pt>
                <c:pt idx="441">
                  <c:v>1.0011201822313205</c:v>
                </c:pt>
                <c:pt idx="442">
                  <c:v>1.0014338032709458</c:v>
                </c:pt>
                <c:pt idx="443">
                  <c:v>1.0030188410869325</c:v>
                </c:pt>
                <c:pt idx="444">
                  <c:v>1.0029369836021524</c:v>
                </c:pt>
                <c:pt idx="445">
                  <c:v>1.0028874526044749</c:v>
                </c:pt>
                <c:pt idx="446">
                  <c:v>1.0026899174473611</c:v>
                </c:pt>
                <c:pt idx="447">
                  <c:v>1.0015226641998149</c:v>
                </c:pt>
                <c:pt idx="448">
                  <c:v>1.0017346390232817</c:v>
                </c:pt>
                <c:pt idx="449">
                  <c:v>1.00113413811036</c:v>
                </c:pt>
                <c:pt idx="450">
                  <c:v>1.0026249039837754</c:v>
                </c:pt>
                <c:pt idx="451">
                  <c:v>1.0025500549327395</c:v>
                </c:pt>
                <c:pt idx="452">
                  <c:v>1.0026461910608588</c:v>
                </c:pt>
                <c:pt idx="453">
                  <c:v>1.0023504296936399</c:v>
                </c:pt>
                <c:pt idx="454">
                  <c:v>1.0019692936070894</c:v>
                </c:pt>
                <c:pt idx="455">
                  <c:v>1.0009080982711556</c:v>
                </c:pt>
                <c:pt idx="456">
                  <c:v>1.0010672746677722</c:v>
                </c:pt>
                <c:pt idx="457">
                  <c:v>1.0023974456306552</c:v>
                </c:pt>
                <c:pt idx="458">
                  <c:v>1.0024750591586249</c:v>
                </c:pt>
                <c:pt idx="459">
                  <c:v>1.0024472592142744</c:v>
                </c:pt>
                <c:pt idx="460">
                  <c:v>1.0015974728916424</c:v>
                </c:pt>
                <c:pt idx="461">
                  <c:v>1.0016651305462347</c:v>
                </c:pt>
                <c:pt idx="462">
                  <c:v>1.0008069197411387</c:v>
                </c:pt>
                <c:pt idx="463">
                  <c:v>1.0008493659384505</c:v>
                </c:pt>
                <c:pt idx="464">
                  <c:v>1.0022211895744035</c:v>
                </c:pt>
                <c:pt idx="465">
                  <c:v>1.0020014429006958</c:v>
                </c:pt>
                <c:pt idx="466">
                  <c:v>1.0019402731747407</c:v>
                </c:pt>
                <c:pt idx="467">
                  <c:v>1.0017938627070921</c:v>
                </c:pt>
                <c:pt idx="468">
                  <c:v>1.0022694626446449</c:v>
                </c:pt>
                <c:pt idx="469">
                  <c:v>1.0006890648253719</c:v>
                </c:pt>
                <c:pt idx="470">
                  <c:v>1.000420608018173</c:v>
                </c:pt>
                <c:pt idx="471">
                  <c:v>1.002098607964776</c:v>
                </c:pt>
                <c:pt idx="472">
                  <c:v>1.001987997663262</c:v>
                </c:pt>
                <c:pt idx="473">
                  <c:v>1.0017225752765395</c:v>
                </c:pt>
                <c:pt idx="474">
                  <c:v>1.0016331915313905</c:v>
                </c:pt>
                <c:pt idx="475">
                  <c:v>1.0016182027560512</c:v>
                </c:pt>
                <c:pt idx="476">
                  <c:v>1.0006768243052002</c:v>
                </c:pt>
                <c:pt idx="477">
                  <c:v>1.0006377170082463</c:v>
                </c:pt>
                <c:pt idx="478">
                  <c:v>1.0019962042273181</c:v>
                </c:pt>
                <c:pt idx="479">
                  <c:v>1.0017258961518649</c:v>
                </c:pt>
                <c:pt idx="480">
                  <c:v>1.0018016347649041</c:v>
                </c:pt>
                <c:pt idx="481">
                  <c:v>1.0016150632144472</c:v>
                </c:pt>
                <c:pt idx="482">
                  <c:v>1.001019771362031</c:v>
                </c:pt>
                <c:pt idx="483">
                  <c:v>1.0005764110315667</c:v>
                </c:pt>
                <c:pt idx="484">
                  <c:v>1.0006439553477882</c:v>
                </c:pt>
                <c:pt idx="485">
                  <c:v>1.0015392803473033</c:v>
                </c:pt>
                <c:pt idx="486">
                  <c:v>1.0015647006316111</c:v>
                </c:pt>
                <c:pt idx="487">
                  <c:v>1.0015189083279872</c:v>
                </c:pt>
                <c:pt idx="488">
                  <c:v>1.0013677143242972</c:v>
                </c:pt>
                <c:pt idx="489">
                  <c:v>1.0011341710523587</c:v>
                </c:pt>
                <c:pt idx="490">
                  <c:v>1.0004800950519124</c:v>
                </c:pt>
                <c:pt idx="491">
                  <c:v>1.0005402792881433</c:v>
                </c:pt>
                <c:pt idx="492">
                  <c:v>1.0015216262423596</c:v>
                </c:pt>
                <c:pt idx="493">
                  <c:v>1.001210972826321</c:v>
                </c:pt>
                <c:pt idx="494">
                  <c:v>1.0013351042964207</c:v>
                </c:pt>
                <c:pt idx="495">
                  <c:v>1.0012869327358576</c:v>
                </c:pt>
                <c:pt idx="496">
                  <c:v>1.0009609560139545</c:v>
                </c:pt>
                <c:pt idx="497">
                  <c:v>1.0004405867861679</c:v>
                </c:pt>
                <c:pt idx="498">
                  <c:v>1.0005072227838991</c:v>
                </c:pt>
                <c:pt idx="499">
                  <c:v>1.0005857508400899</c:v>
                </c:pt>
                <c:pt idx="500">
                  <c:v>1.0004279297784351</c:v>
                </c:pt>
                <c:pt idx="501">
                  <c:v>1.001278107237817</c:v>
                </c:pt>
                <c:pt idx="502">
                  <c:v>1.001226920480857</c:v>
                </c:pt>
                <c:pt idx="503">
                  <c:v>1.0011383748376492</c:v>
                </c:pt>
                <c:pt idx="504">
                  <c:v>1.0004977923251335</c:v>
                </c:pt>
                <c:pt idx="505">
                  <c:v>1.0004362035298409</c:v>
                </c:pt>
                <c:pt idx="506">
                  <c:v>1.0012075525685613</c:v>
                </c:pt>
                <c:pt idx="507">
                  <c:v>1.0013489904686084</c:v>
                </c:pt>
                <c:pt idx="508">
                  <c:v>1.0010821554770317</c:v>
                </c:pt>
                <c:pt idx="509">
                  <c:v>1.0007924965678281</c:v>
                </c:pt>
                <c:pt idx="510">
                  <c:v>1.0013616077484468</c:v>
                </c:pt>
                <c:pt idx="511">
                  <c:v>1.0004047095320101</c:v>
                </c:pt>
                <c:pt idx="512">
                  <c:v>1.0004197797510435</c:v>
                </c:pt>
                <c:pt idx="513">
                  <c:v>1.000818903819408</c:v>
                </c:pt>
                <c:pt idx="514">
                  <c:v>1.0014183845631071</c:v>
                </c:pt>
                <c:pt idx="515">
                  <c:v>1.0011158811324927</c:v>
                </c:pt>
                <c:pt idx="516">
                  <c:v>1.0011466768293711</c:v>
                </c:pt>
                <c:pt idx="517">
                  <c:v>1.0009230282062598</c:v>
                </c:pt>
                <c:pt idx="518">
                  <c:v>1.0004005075339168</c:v>
                </c:pt>
                <c:pt idx="519">
                  <c:v>1.0003667045706865</c:v>
                </c:pt>
                <c:pt idx="520">
                  <c:v>1.0013754788112366</c:v>
                </c:pt>
                <c:pt idx="521">
                  <c:v>1.0010797286405158</c:v>
                </c:pt>
                <c:pt idx="522">
                  <c:v>1.0010684997223913</c:v>
                </c:pt>
                <c:pt idx="523">
                  <c:v>1.0008243967828419</c:v>
                </c:pt>
                <c:pt idx="524">
                  <c:v>1.0007651199078507</c:v>
                </c:pt>
                <c:pt idx="525">
                  <c:v>1.0003964874888958</c:v>
                </c:pt>
                <c:pt idx="526">
                  <c:v>1.0003327837106555</c:v>
                </c:pt>
                <c:pt idx="527">
                  <c:v>1.0011468024106254</c:v>
                </c:pt>
                <c:pt idx="528">
                  <c:v>1.00090670611868</c:v>
                </c:pt>
                <c:pt idx="529">
                  <c:v>1.0007524015121436</c:v>
                </c:pt>
                <c:pt idx="530">
                  <c:v>1.0010469022196662</c:v>
                </c:pt>
                <c:pt idx="531">
                  <c:v>1.0006444704601052</c:v>
                </c:pt>
                <c:pt idx="532">
                  <c:v>1.0002779257089602</c:v>
                </c:pt>
                <c:pt idx="533">
                  <c:v>1.0003643641844981</c:v>
                </c:pt>
                <c:pt idx="534">
                  <c:v>1.0002927157031996</c:v>
                </c:pt>
                <c:pt idx="535">
                  <c:v>1.0003341968136579</c:v>
                </c:pt>
                <c:pt idx="536">
                  <c:v>1.0009274603045328</c:v>
                </c:pt>
                <c:pt idx="537">
                  <c:v>1.0008734625150075</c:v>
                </c:pt>
                <c:pt idx="538">
                  <c:v>1.0007831074433367</c:v>
                </c:pt>
                <c:pt idx="539">
                  <c:v>1.0002569632907217</c:v>
                </c:pt>
                <c:pt idx="540">
                  <c:v>1.0002767860990398</c:v>
                </c:pt>
                <c:pt idx="541">
                  <c:v>1.0006312953484635</c:v>
                </c:pt>
                <c:pt idx="542">
                  <c:v>1.000664015022305</c:v>
                </c:pt>
                <c:pt idx="543">
                  <c:v>1.000762862338926</c:v>
                </c:pt>
                <c:pt idx="544">
                  <c:v>1.0007391312974978</c:v>
                </c:pt>
                <c:pt idx="545">
                  <c:v>1.0005915292352585</c:v>
                </c:pt>
                <c:pt idx="546">
                  <c:v>1.0001866013616945</c:v>
                </c:pt>
                <c:pt idx="547">
                  <c:v>1.0003335083426617</c:v>
                </c:pt>
                <c:pt idx="548">
                  <c:v>1.000675046708611</c:v>
                </c:pt>
                <c:pt idx="549">
                  <c:v>1.0007141761491556</c:v>
                </c:pt>
                <c:pt idx="550">
                  <c:v>1.0006576279902295</c:v>
                </c:pt>
                <c:pt idx="551">
                  <c:v>1.0006242536545193</c:v>
                </c:pt>
                <c:pt idx="552">
                  <c:v>1.0004279807211145</c:v>
                </c:pt>
                <c:pt idx="553">
                  <c:v>1.0001579560487295</c:v>
                </c:pt>
                <c:pt idx="554">
                  <c:v>1.0001546408712532</c:v>
                </c:pt>
                <c:pt idx="555">
                  <c:v>1.000269757251371</c:v>
                </c:pt>
                <c:pt idx="556">
                  <c:v>1.0003058616913165</c:v>
                </c:pt>
                <c:pt idx="557">
                  <c:v>1.0006756490175965</c:v>
                </c:pt>
                <c:pt idx="558">
                  <c:v>1.0006521935552763</c:v>
                </c:pt>
                <c:pt idx="559">
                  <c:v>1.0005007289299834</c:v>
                </c:pt>
                <c:pt idx="560">
                  <c:v>1.0001115820530113</c:v>
                </c:pt>
                <c:pt idx="561">
                  <c:v>1.0001919653477935</c:v>
                </c:pt>
                <c:pt idx="562">
                  <c:v>1.0003510487170317</c:v>
                </c:pt>
                <c:pt idx="563">
                  <c:v>1.0004329174701878</c:v>
                </c:pt>
                <c:pt idx="564">
                  <c:v>1.0003983084185681</c:v>
                </c:pt>
                <c:pt idx="565">
                  <c:v>1.0010027477253847</c:v>
                </c:pt>
                <c:pt idx="566">
                  <c:v>1.0005237873096156</c:v>
                </c:pt>
                <c:pt idx="567">
                  <c:v>1.000107974576895</c:v>
                </c:pt>
                <c:pt idx="568">
                  <c:v>1.0001030555142061</c:v>
                </c:pt>
                <c:pt idx="569">
                  <c:v>1.0002289886552478</c:v>
                </c:pt>
                <c:pt idx="570">
                  <c:v>1.0006115867897254</c:v>
                </c:pt>
                <c:pt idx="571">
                  <c:v>1.0004559583459989</c:v>
                </c:pt>
                <c:pt idx="572">
                  <c:v>1.0003822423906812</c:v>
                </c:pt>
                <c:pt idx="573">
                  <c:v>1.0003494385306599</c:v>
                </c:pt>
                <c:pt idx="574">
                  <c:v>1.0001583350336667</c:v>
                </c:pt>
                <c:pt idx="575">
                  <c:v>1.0001958473826629</c:v>
                </c:pt>
                <c:pt idx="576">
                  <c:v>1.0006494332960207</c:v>
                </c:pt>
                <c:pt idx="577">
                  <c:v>1.0002870001956818</c:v>
                </c:pt>
                <c:pt idx="578">
                  <c:v>1.0004580904312896</c:v>
                </c:pt>
                <c:pt idx="579">
                  <c:v>1.0004937289900391</c:v>
                </c:pt>
                <c:pt idx="580">
                  <c:v>1.0003843648208468</c:v>
                </c:pt>
                <c:pt idx="581">
                  <c:v>1.0001269870212752</c:v>
                </c:pt>
                <c:pt idx="582">
                  <c:v>1.0001855728503664</c:v>
                </c:pt>
                <c:pt idx="583">
                  <c:v>1.0005305747784932</c:v>
                </c:pt>
                <c:pt idx="584">
                  <c:v>1.0004326934025642</c:v>
                </c:pt>
                <c:pt idx="585">
                  <c:v>1.0003333224935775</c:v>
                </c:pt>
                <c:pt idx="586">
                  <c:v>1.0003722215449633</c:v>
                </c:pt>
                <c:pt idx="587">
                  <c:v>1.0002469721538896</c:v>
                </c:pt>
                <c:pt idx="588">
                  <c:v>1.0001104602619209</c:v>
                </c:pt>
                <c:pt idx="589">
                  <c:v>1.0001867871633365</c:v>
                </c:pt>
                <c:pt idx="590">
                  <c:v>1.0004514533387248</c:v>
                </c:pt>
                <c:pt idx="591">
                  <c:v>1.0003749592170981</c:v>
                </c:pt>
                <c:pt idx="592">
                  <c:v>1.0003342538836733</c:v>
                </c:pt>
                <c:pt idx="593">
                  <c:v>1.0003714493336622</c:v>
                </c:pt>
                <c:pt idx="594">
                  <c:v>1.0002043023480176</c:v>
                </c:pt>
                <c:pt idx="595">
                  <c:v>1.0001329315127119</c:v>
                </c:pt>
                <c:pt idx="596">
                  <c:v>1.0000632151210569</c:v>
                </c:pt>
                <c:pt idx="597">
                  <c:v>1.0002285325294176</c:v>
                </c:pt>
                <c:pt idx="598">
                  <c:v>1.000367837101638</c:v>
                </c:pt>
                <c:pt idx="599">
                  <c:v>1.0002802309232395</c:v>
                </c:pt>
                <c:pt idx="600">
                  <c:v>1.000204041643928</c:v>
                </c:pt>
                <c:pt idx="601">
                  <c:v>1.0002218095449342</c:v>
                </c:pt>
                <c:pt idx="602">
                  <c:v>1.0000874091915621</c:v>
                </c:pt>
                <c:pt idx="603">
                  <c:v>1.0001084426662006</c:v>
                </c:pt>
                <c:pt idx="604">
                  <c:v>1.0001391799710311</c:v>
                </c:pt>
                <c:pt idx="605">
                  <c:v>1.0002216860763344</c:v>
                </c:pt>
                <c:pt idx="606">
                  <c:v>1.0001536898506458</c:v>
                </c:pt>
                <c:pt idx="607">
                  <c:v>1.0003332130962452</c:v>
                </c:pt>
                <c:pt idx="608">
                  <c:v>1.0000452760138998</c:v>
                </c:pt>
                <c:pt idx="609">
                  <c:v>1.0000436570367868</c:v>
                </c:pt>
                <c:pt idx="610">
                  <c:v>1.0001471339598114</c:v>
                </c:pt>
                <c:pt idx="611">
                  <c:v>1.0002392595885705</c:v>
                </c:pt>
                <c:pt idx="612">
                  <c:v>1.0002375861249704</c:v>
                </c:pt>
                <c:pt idx="613">
                  <c:v>1.0002488406288881</c:v>
                </c:pt>
                <c:pt idx="614">
                  <c:v>1.0001373129313242</c:v>
                </c:pt>
                <c:pt idx="615">
                  <c:v>1.0000484567337899</c:v>
                </c:pt>
                <c:pt idx="616">
                  <c:v>1.0000516846782386</c:v>
                </c:pt>
                <c:pt idx="617">
                  <c:v>1.0001195146413511</c:v>
                </c:pt>
                <c:pt idx="618">
                  <c:v>1.0002922914193897</c:v>
                </c:pt>
                <c:pt idx="619">
                  <c:v>1.0002147149134843</c:v>
                </c:pt>
                <c:pt idx="620">
                  <c:v>1.000276002769712</c:v>
                </c:pt>
                <c:pt idx="621">
                  <c:v>1.0002388136769238</c:v>
                </c:pt>
                <c:pt idx="622">
                  <c:v>1.0001661617285982</c:v>
                </c:pt>
                <c:pt idx="623">
                  <c:v>1.00008064763275</c:v>
                </c:pt>
                <c:pt idx="624">
                  <c:v>1.0001790233068992</c:v>
                </c:pt>
                <c:pt idx="625">
                  <c:v>1.0002257547464934</c:v>
                </c:pt>
                <c:pt idx="626">
                  <c:v>1.0002208672829456</c:v>
                </c:pt>
                <c:pt idx="627">
                  <c:v>1.0003062446507924</c:v>
                </c:pt>
                <c:pt idx="628">
                  <c:v>1.0003834942773953</c:v>
                </c:pt>
                <c:pt idx="629">
                  <c:v>1.0002577124476724</c:v>
                </c:pt>
                <c:pt idx="630">
                  <c:v>1.00014814647822</c:v>
                </c:pt>
                <c:pt idx="631">
                  <c:v>1.0002608279839447</c:v>
                </c:pt>
                <c:pt idx="632">
                  <c:v>1.000510252534764</c:v>
                </c:pt>
                <c:pt idx="633">
                  <c:v>1.0005614741834492</c:v>
                </c:pt>
                <c:pt idx="634">
                  <c:v>1.0005209614633228</c:v>
                </c:pt>
                <c:pt idx="635">
                  <c:v>1.0006363991379685</c:v>
                </c:pt>
                <c:pt idx="636">
                  <c:v>1.0005332074192921</c:v>
                </c:pt>
                <c:pt idx="637">
                  <c:v>1.0002664616303278</c:v>
                </c:pt>
                <c:pt idx="638">
                  <c:v>1.0004284717040175</c:v>
                </c:pt>
                <c:pt idx="639">
                  <c:v>1.0007843929856981</c:v>
                </c:pt>
                <c:pt idx="640">
                  <c:v>1.0009713079478957</c:v>
                </c:pt>
                <c:pt idx="641">
                  <c:v>1.0010600361565203</c:v>
                </c:pt>
                <c:pt idx="642">
                  <c:v>1.0012460630645474</c:v>
                </c:pt>
                <c:pt idx="643">
                  <c:v>1.001110315872884</c:v>
                </c:pt>
                <c:pt idx="644">
                  <c:v>1.0004468253854268</c:v>
                </c:pt>
                <c:pt idx="645">
                  <c:v>1.0007050307613534</c:v>
                </c:pt>
                <c:pt idx="646">
                  <c:v>1.0012225737808134</c:v>
                </c:pt>
                <c:pt idx="647">
                  <c:v>1.0015060528678685</c:v>
                </c:pt>
                <c:pt idx="648">
                  <c:v>1.0014576888716502</c:v>
                </c:pt>
                <c:pt idx="649">
                  <c:v>1.0017047754347257</c:v>
                </c:pt>
                <c:pt idx="650">
                  <c:v>1.0012676902208792</c:v>
                </c:pt>
                <c:pt idx="651">
                  <c:v>1.000664694738941</c:v>
                </c:pt>
                <c:pt idx="652">
                  <c:v>1.000681650321293</c:v>
                </c:pt>
                <c:pt idx="653">
                  <c:v>1.0018554810974838</c:v>
                </c:pt>
                <c:pt idx="654">
                  <c:v>1.0020429283129355</c:v>
                </c:pt>
                <c:pt idx="655">
                  <c:v>1.0014515364718217</c:v>
                </c:pt>
                <c:pt idx="656">
                  <c:v>1.0017622710501783</c:v>
                </c:pt>
                <c:pt idx="657">
                  <c:v>1.0013998041529615</c:v>
                </c:pt>
                <c:pt idx="658">
                  <c:v>1.000509305401458</c:v>
                </c:pt>
                <c:pt idx="659">
                  <c:v>1.0007267612604922</c:v>
                </c:pt>
                <c:pt idx="660">
                  <c:v>1.0014227289161435</c:v>
                </c:pt>
                <c:pt idx="661">
                  <c:v>1.0016348296870068</c:v>
                </c:pt>
                <c:pt idx="662">
                  <c:v>1.0017616732306809</c:v>
                </c:pt>
                <c:pt idx="663">
                  <c:v>1.0017352106006725</c:v>
                </c:pt>
                <c:pt idx="664">
                  <c:v>1.0012859366423525</c:v>
                </c:pt>
                <c:pt idx="665">
                  <c:v>1.0006584484841707</c:v>
                </c:pt>
                <c:pt idx="666">
                  <c:v>1.0005167902514425</c:v>
                </c:pt>
                <c:pt idx="667">
                  <c:v>1.0013013905800416</c:v>
                </c:pt>
                <c:pt idx="668">
                  <c:v>1.0014809444583863</c:v>
                </c:pt>
                <c:pt idx="669">
                  <c:v>1.0015406270785319</c:v>
                </c:pt>
                <c:pt idx="670">
                  <c:v>1.0012062036862572</c:v>
                </c:pt>
                <c:pt idx="671">
                  <c:v>1.0011137386292994</c:v>
                </c:pt>
                <c:pt idx="672">
                  <c:v>1.0002403738738253</c:v>
                </c:pt>
                <c:pt idx="673">
                  <c:v>1.0004590653860077</c:v>
                </c:pt>
                <c:pt idx="674">
                  <c:v>1.0004218999973824</c:v>
                </c:pt>
                <c:pt idx="675">
                  <c:v>1.000515609103656</c:v>
                </c:pt>
                <c:pt idx="676">
                  <c:v>1.0009137730520019</c:v>
                </c:pt>
                <c:pt idx="677">
                  <c:v>1.0010712430415309</c:v>
                </c:pt>
                <c:pt idx="678">
                  <c:v>1.0009902616593715</c:v>
                </c:pt>
                <c:pt idx="679">
                  <c:v>1.0003358957526827</c:v>
                </c:pt>
                <c:pt idx="680">
                  <c:v>1.0003235169202416</c:v>
                </c:pt>
                <c:pt idx="681">
                  <c:v>1.0007939695103445</c:v>
                </c:pt>
                <c:pt idx="682">
                  <c:v>1.0009985664751215</c:v>
                </c:pt>
                <c:pt idx="683">
                  <c:v>1.000855278860689</c:v>
                </c:pt>
                <c:pt idx="684">
                  <c:v>1.0007108493962367</c:v>
                </c:pt>
                <c:pt idx="685">
                  <c:v>1.0005820241608769</c:v>
                </c:pt>
                <c:pt idx="686">
                  <c:v>1.0002229031455299</c:v>
                </c:pt>
                <c:pt idx="687">
                  <c:v>1.0002854356098476</c:v>
                </c:pt>
                <c:pt idx="688">
                  <c:v>1.0004928844575067</c:v>
                </c:pt>
                <c:pt idx="689">
                  <c:v>1.0005399230380889</c:v>
                </c:pt>
                <c:pt idx="690">
                  <c:v>1.0007378015039565</c:v>
                </c:pt>
                <c:pt idx="691">
                  <c:v>1.0005788385756307</c:v>
                </c:pt>
                <c:pt idx="692">
                  <c:v>1.0004414896775147</c:v>
                </c:pt>
                <c:pt idx="693">
                  <c:v>1.0001582574635894</c:v>
                </c:pt>
                <c:pt idx="694">
                  <c:v>1.0001551894909328</c:v>
                </c:pt>
                <c:pt idx="695">
                  <c:v>1.0006237041026038</c:v>
                </c:pt>
                <c:pt idx="696">
                  <c:v>1.0004469627059791</c:v>
                </c:pt>
                <c:pt idx="697">
                  <c:v>1.0004558806322152</c:v>
                </c:pt>
                <c:pt idx="698">
                  <c:v>1.0003933976034642</c:v>
                </c:pt>
                <c:pt idx="699">
                  <c:v>1.0002824060999718</c:v>
                </c:pt>
                <c:pt idx="700">
                  <c:v>1.0001730387424637</c:v>
                </c:pt>
                <c:pt idx="701">
                  <c:v>1.0001305154144775</c:v>
                </c:pt>
                <c:pt idx="702">
                  <c:v>1.0004279133005165</c:v>
                </c:pt>
                <c:pt idx="703">
                  <c:v>1.000418629625023</c:v>
                </c:pt>
                <c:pt idx="704">
                  <c:v>1.000439680397835</c:v>
                </c:pt>
                <c:pt idx="705">
                  <c:v>1.0003106719607189</c:v>
                </c:pt>
                <c:pt idx="706">
                  <c:v>1.0001924052934181</c:v>
                </c:pt>
                <c:pt idx="707">
                  <c:v>1.0001166327371431</c:v>
                </c:pt>
                <c:pt idx="708">
                  <c:v>1.0001696278335042</c:v>
                </c:pt>
                <c:pt idx="709">
                  <c:v>1.0003104268596461</c:v>
                </c:pt>
                <c:pt idx="710">
                  <c:v>1.0002967062577772</c:v>
                </c:pt>
                <c:pt idx="711">
                  <c:v>1.0003828796789258</c:v>
                </c:pt>
                <c:pt idx="712">
                  <c:v>1.0002223785427398</c:v>
                </c:pt>
                <c:pt idx="713">
                  <c:v>1.0001330949723375</c:v>
                </c:pt>
                <c:pt idx="714">
                  <c:v>1.000058977422233</c:v>
                </c:pt>
                <c:pt idx="715">
                  <c:v>1.0001209721930293</c:v>
                </c:pt>
                <c:pt idx="716">
                  <c:v>1.0002464510295757</c:v>
                </c:pt>
                <c:pt idx="717">
                  <c:v>1.0002388323215712</c:v>
                </c:pt>
                <c:pt idx="718">
                  <c:v>1.0002206404618337</c:v>
                </c:pt>
                <c:pt idx="719">
                  <c:v>1.0001571338780642</c:v>
                </c:pt>
                <c:pt idx="720">
                  <c:v>1.0000498519548009</c:v>
                </c:pt>
                <c:pt idx="721">
                  <c:v>1.0000271906198404</c:v>
                </c:pt>
                <c:pt idx="722">
                  <c:v>1.0000981856796942</c:v>
                </c:pt>
                <c:pt idx="723">
                  <c:v>1.0002869761175455</c:v>
                </c:pt>
                <c:pt idx="724">
                  <c:v>1.0003080333279981</c:v>
                </c:pt>
                <c:pt idx="725">
                  <c:v>1.0001298171992694</c:v>
                </c:pt>
                <c:pt idx="726">
                  <c:v>1.0000935769957557</c:v>
                </c:pt>
                <c:pt idx="727">
                  <c:v>1.0000679124322007</c:v>
                </c:pt>
                <c:pt idx="728">
                  <c:v>1.0000573443816843</c:v>
                </c:pt>
                <c:pt idx="729">
                  <c:v>1.0001146821869893</c:v>
                </c:pt>
                <c:pt idx="730">
                  <c:v>1.0002474437103279</c:v>
                </c:pt>
                <c:pt idx="731">
                  <c:v>1.0003378882887015</c:v>
                </c:pt>
                <c:pt idx="732">
                  <c:v>1.0001869821236042</c:v>
                </c:pt>
                <c:pt idx="733">
                  <c:v>1.0002939894977905</c:v>
                </c:pt>
                <c:pt idx="734">
                  <c:v>1.0001009820884905</c:v>
                </c:pt>
                <c:pt idx="735">
                  <c:v>1.0000241126906597</c:v>
                </c:pt>
                <c:pt idx="736">
                  <c:v>1.0001356306145424</c:v>
                </c:pt>
                <c:pt idx="737">
                  <c:v>1.0001627346656481</c:v>
                </c:pt>
                <c:pt idx="738">
                  <c:v>1.0000768344218209</c:v>
                </c:pt>
                <c:pt idx="739">
                  <c:v>1.0002274726731504</c:v>
                </c:pt>
                <c:pt idx="740">
                  <c:v>1.0002650734147933</c:v>
                </c:pt>
                <c:pt idx="741">
                  <c:v>1.0000542051937611</c:v>
                </c:pt>
                <c:pt idx="742">
                  <c:v>1.0000150561821437</c:v>
                </c:pt>
                <c:pt idx="743">
                  <c:v>1.0000888301372048</c:v>
                </c:pt>
                <c:pt idx="744">
                  <c:v>1.0002935650540159</c:v>
                </c:pt>
                <c:pt idx="745">
                  <c:v>1.0001821074192971</c:v>
                </c:pt>
                <c:pt idx="746">
                  <c:v>1.0002046454517548</c:v>
                </c:pt>
                <c:pt idx="747">
                  <c:v>1.0001955769520083</c:v>
                </c:pt>
                <c:pt idx="748">
                  <c:v>1.000135372952484</c:v>
                </c:pt>
                <c:pt idx="749">
                  <c:v>1.0000706851952115</c:v>
                </c:pt>
                <c:pt idx="750">
                  <c:v>1.0001338412282113</c:v>
                </c:pt>
                <c:pt idx="751">
                  <c:v>1.0003323028436704</c:v>
                </c:pt>
                <c:pt idx="752">
                  <c:v>1.0001488101948512</c:v>
                </c:pt>
                <c:pt idx="753">
                  <c:v>1.0001728346078007</c:v>
                </c:pt>
                <c:pt idx="754">
                  <c:v>1.0001562755920066</c:v>
                </c:pt>
                <c:pt idx="755">
                  <c:v>1.0000931497382042</c:v>
                </c:pt>
                <c:pt idx="756">
                  <c:v>1.0000345523295031</c:v>
                </c:pt>
                <c:pt idx="757">
                  <c:v>1.0000706044946521</c:v>
                </c:pt>
                <c:pt idx="758">
                  <c:v>1.0003424827294072</c:v>
                </c:pt>
                <c:pt idx="759">
                  <c:v>1.0002357516649023</c:v>
                </c:pt>
                <c:pt idx="760">
                  <c:v>1.0002041698693314</c:v>
                </c:pt>
                <c:pt idx="761">
                  <c:v>1.000175610283258</c:v>
                </c:pt>
                <c:pt idx="762">
                  <c:v>1.0001050475340092</c:v>
                </c:pt>
                <c:pt idx="763">
                  <c:v>1.0000915318073031</c:v>
                </c:pt>
                <c:pt idx="764">
                  <c:v>1.0001080276550798</c:v>
                </c:pt>
                <c:pt idx="765">
                  <c:v>1.0002385353032248</c:v>
                </c:pt>
                <c:pt idx="766">
                  <c:v>1.0001814835757363</c:v>
                </c:pt>
                <c:pt idx="767">
                  <c:v>1.0001949469744229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A5-4660-B310-033D23B56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14688"/>
        <c:axId val="82924672"/>
      </c:lineChart>
      <c:catAx>
        <c:axId val="8291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924672"/>
        <c:crosses val="autoZero"/>
        <c:auto val="1"/>
        <c:lblAlgn val="ctr"/>
        <c:lblOffset val="100"/>
        <c:noMultiLvlLbl val="0"/>
      </c:catAx>
      <c:valAx>
        <c:axId val="82924672"/>
        <c:scaling>
          <c:orientation val="minMax"/>
          <c:min val="0.98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crossAx val="82914688"/>
        <c:crosses val="autoZero"/>
        <c:crossBetween val="between"/>
      </c:valAx>
    </c:plotArea>
    <c:plotVisOnly val="1"/>
    <c:dispBlanksAs val="gap"/>
    <c:showDLblsOverMax val="0"/>
  </c:chart>
  <c:spPr>
    <a:ln w="28575"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9. Novos casos confirmados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Plan1!$L$30</c:f>
              <c:strCache>
                <c:ptCount val="1"/>
                <c:pt idx="0">
                  <c:v>1,08</c:v>
                </c:pt>
              </c:strCache>
            </c:strRef>
          </c:tx>
          <c:marker>
            <c:symbol val="none"/>
          </c:marker>
          <c:cat>
            <c:strRef>
              <c:f>Plan1!$A$31:$A$824</c:f>
              <c:strCache>
                <c:ptCount val="794"/>
                <c:pt idx="0">
                  <c:v>31</c:v>
                </c:pt>
                <c:pt idx="1">
                  <c:v>104</c:v>
                </c:pt>
                <c:pt idx="2">
                  <c:v>204</c:v>
                </c:pt>
                <c:pt idx="3">
                  <c:v>304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105</c:v>
                </c:pt>
                <c:pt idx="32">
                  <c:v>205</c:v>
                </c:pt>
                <c:pt idx="33">
                  <c:v>305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31</c:v>
                </c:pt>
                <c:pt idx="62">
                  <c:v>106</c:v>
                </c:pt>
                <c:pt idx="63">
                  <c:v>206</c:v>
                </c:pt>
                <c:pt idx="64">
                  <c:v>306</c:v>
                </c:pt>
                <c:pt idx="65">
                  <c:v>4</c:v>
                </c:pt>
                <c:pt idx="66">
                  <c:v>5</c:v>
                </c:pt>
                <c:pt idx="67">
                  <c:v>6</c:v>
                </c:pt>
                <c:pt idx="68">
                  <c:v>7</c:v>
                </c:pt>
                <c:pt idx="69">
                  <c:v>8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12</c:v>
                </c:pt>
                <c:pt idx="74">
                  <c:v>13</c:v>
                </c:pt>
                <c:pt idx="75">
                  <c:v>14</c:v>
                </c:pt>
                <c:pt idx="76">
                  <c:v>15</c:v>
                </c:pt>
                <c:pt idx="77">
                  <c:v>16</c:v>
                </c:pt>
                <c:pt idx="78">
                  <c:v>17</c:v>
                </c:pt>
                <c:pt idx="79">
                  <c:v>18</c:v>
                </c:pt>
                <c:pt idx="80">
                  <c:v>19</c:v>
                </c:pt>
                <c:pt idx="81">
                  <c:v>20</c:v>
                </c:pt>
                <c:pt idx="82">
                  <c:v>21</c:v>
                </c:pt>
                <c:pt idx="83">
                  <c:v>22</c:v>
                </c:pt>
                <c:pt idx="84">
                  <c:v>23</c:v>
                </c:pt>
                <c:pt idx="85">
                  <c:v>24</c:v>
                </c:pt>
                <c:pt idx="86">
                  <c:v>25</c:v>
                </c:pt>
                <c:pt idx="87">
                  <c:v>26</c:v>
                </c:pt>
                <c:pt idx="88">
                  <c:v>27</c:v>
                </c:pt>
                <c:pt idx="89">
                  <c:v>28</c:v>
                </c:pt>
                <c:pt idx="90">
                  <c:v>29</c:v>
                </c:pt>
                <c:pt idx="91">
                  <c:v>30</c:v>
                </c:pt>
                <c:pt idx="92">
                  <c:v>107</c:v>
                </c:pt>
                <c:pt idx="93">
                  <c:v>207</c:v>
                </c:pt>
                <c:pt idx="94">
                  <c:v>307</c:v>
                </c:pt>
                <c:pt idx="95">
                  <c:v>4</c:v>
                </c:pt>
                <c:pt idx="96">
                  <c:v>5</c:v>
                </c:pt>
                <c:pt idx="97">
                  <c:v>6</c:v>
                </c:pt>
                <c:pt idx="98">
                  <c:v>7</c:v>
                </c:pt>
                <c:pt idx="99">
                  <c:v>8</c:v>
                </c:pt>
                <c:pt idx="100">
                  <c:v>9</c:v>
                </c:pt>
                <c:pt idx="101">
                  <c:v>10</c:v>
                </c:pt>
                <c:pt idx="102">
                  <c:v>11</c:v>
                </c:pt>
                <c:pt idx="103">
                  <c:v>12</c:v>
                </c:pt>
                <c:pt idx="104">
                  <c:v>13</c:v>
                </c:pt>
                <c:pt idx="105">
                  <c:v>14</c:v>
                </c:pt>
                <c:pt idx="106">
                  <c:v>15</c:v>
                </c:pt>
                <c:pt idx="107">
                  <c:v>16</c:v>
                </c:pt>
                <c:pt idx="108">
                  <c:v>17</c:v>
                </c:pt>
                <c:pt idx="109">
                  <c:v>18</c:v>
                </c:pt>
                <c:pt idx="110">
                  <c:v>19</c:v>
                </c:pt>
                <c:pt idx="111">
                  <c:v>20</c:v>
                </c:pt>
                <c:pt idx="112">
                  <c:v>21</c:v>
                </c:pt>
                <c:pt idx="113">
                  <c:v>22</c:v>
                </c:pt>
                <c:pt idx="114">
                  <c:v>23</c:v>
                </c:pt>
                <c:pt idx="115">
                  <c:v>24</c:v>
                </c:pt>
                <c:pt idx="116">
                  <c:v>25</c:v>
                </c:pt>
                <c:pt idx="117">
                  <c:v>26</c:v>
                </c:pt>
                <c:pt idx="118">
                  <c:v>27</c:v>
                </c:pt>
                <c:pt idx="119">
                  <c:v>28</c:v>
                </c:pt>
                <c:pt idx="120">
                  <c:v>29</c:v>
                </c:pt>
                <c:pt idx="121">
                  <c:v>30</c:v>
                </c:pt>
                <c:pt idx="122">
                  <c:v>31</c:v>
                </c:pt>
                <c:pt idx="123">
                  <c:v>108</c:v>
                </c:pt>
                <c:pt idx="124">
                  <c:v>208</c:v>
                </c:pt>
                <c:pt idx="125">
                  <c:v>308</c:v>
                </c:pt>
                <c:pt idx="126">
                  <c:v>4</c:v>
                </c:pt>
                <c:pt idx="127">
                  <c:v>5</c:v>
                </c:pt>
                <c:pt idx="128">
                  <c:v>6</c:v>
                </c:pt>
                <c:pt idx="129">
                  <c:v>7</c:v>
                </c:pt>
                <c:pt idx="130">
                  <c:v>8</c:v>
                </c:pt>
                <c:pt idx="131">
                  <c:v>9</c:v>
                </c:pt>
                <c:pt idx="132">
                  <c:v>10</c:v>
                </c:pt>
                <c:pt idx="133">
                  <c:v>11</c:v>
                </c:pt>
                <c:pt idx="134">
                  <c:v>12</c:v>
                </c:pt>
                <c:pt idx="135">
                  <c:v>13</c:v>
                </c:pt>
                <c:pt idx="136">
                  <c:v>14</c:v>
                </c:pt>
                <c:pt idx="137">
                  <c:v>15</c:v>
                </c:pt>
                <c:pt idx="138">
                  <c:v>16</c:v>
                </c:pt>
                <c:pt idx="139">
                  <c:v>17</c:v>
                </c:pt>
                <c:pt idx="140">
                  <c:v>18</c:v>
                </c:pt>
                <c:pt idx="141">
                  <c:v>19</c:v>
                </c:pt>
                <c:pt idx="142">
                  <c:v>20</c:v>
                </c:pt>
                <c:pt idx="143">
                  <c:v>21</c:v>
                </c:pt>
                <c:pt idx="144">
                  <c:v>22</c:v>
                </c:pt>
                <c:pt idx="145">
                  <c:v>23</c:v>
                </c:pt>
                <c:pt idx="146">
                  <c:v>24</c:v>
                </c:pt>
                <c:pt idx="147">
                  <c:v>25</c:v>
                </c:pt>
                <c:pt idx="148">
                  <c:v>26</c:v>
                </c:pt>
                <c:pt idx="149">
                  <c:v>27</c:v>
                </c:pt>
                <c:pt idx="150">
                  <c:v>28</c:v>
                </c:pt>
                <c:pt idx="151">
                  <c:v>29</c:v>
                </c:pt>
                <c:pt idx="152">
                  <c:v>30</c:v>
                </c:pt>
                <c:pt idx="153">
                  <c:v>31</c:v>
                </c:pt>
                <c:pt idx="154">
                  <c:v>109</c:v>
                </c:pt>
                <c:pt idx="155">
                  <c:v>209</c:v>
                </c:pt>
                <c:pt idx="156">
                  <c:v>309</c:v>
                </c:pt>
                <c:pt idx="157">
                  <c:v>4</c:v>
                </c:pt>
                <c:pt idx="158">
                  <c:v>5</c:v>
                </c:pt>
                <c:pt idx="159">
                  <c:v>6</c:v>
                </c:pt>
                <c:pt idx="160">
                  <c:v>7</c:v>
                </c:pt>
                <c:pt idx="161">
                  <c:v>8</c:v>
                </c:pt>
                <c:pt idx="162">
                  <c:v>9</c:v>
                </c:pt>
                <c:pt idx="163">
                  <c:v>10</c:v>
                </c:pt>
                <c:pt idx="164">
                  <c:v>11</c:v>
                </c:pt>
                <c:pt idx="165">
                  <c:v>12</c:v>
                </c:pt>
                <c:pt idx="166">
                  <c:v>13</c:v>
                </c:pt>
                <c:pt idx="167">
                  <c:v>14</c:v>
                </c:pt>
                <c:pt idx="168">
                  <c:v>15</c:v>
                </c:pt>
                <c:pt idx="169">
                  <c:v>16</c:v>
                </c:pt>
                <c:pt idx="170">
                  <c:v>17</c:v>
                </c:pt>
                <c:pt idx="171">
                  <c:v>18</c:v>
                </c:pt>
                <c:pt idx="172">
                  <c:v>19</c:v>
                </c:pt>
                <c:pt idx="173">
                  <c:v>20</c:v>
                </c:pt>
                <c:pt idx="174">
                  <c:v>21</c:v>
                </c:pt>
                <c:pt idx="175">
                  <c:v>22</c:v>
                </c:pt>
                <c:pt idx="176">
                  <c:v>23</c:v>
                </c:pt>
                <c:pt idx="177">
                  <c:v>24</c:v>
                </c:pt>
                <c:pt idx="178">
                  <c:v>25</c:v>
                </c:pt>
                <c:pt idx="179">
                  <c:v>26</c:v>
                </c:pt>
                <c:pt idx="180">
                  <c:v>27</c:v>
                </c:pt>
                <c:pt idx="181">
                  <c:v>28</c:v>
                </c:pt>
                <c:pt idx="182">
                  <c:v>29</c:v>
                </c:pt>
                <c:pt idx="183">
                  <c:v>30</c:v>
                </c:pt>
                <c:pt idx="184">
                  <c:v>110</c:v>
                </c:pt>
                <c:pt idx="185">
                  <c:v>210</c:v>
                </c:pt>
                <c:pt idx="186">
                  <c:v>310</c:v>
                </c:pt>
                <c:pt idx="187">
                  <c:v>4</c:v>
                </c:pt>
                <c:pt idx="188">
                  <c:v>5</c:v>
                </c:pt>
                <c:pt idx="189">
                  <c:v>6</c:v>
                </c:pt>
                <c:pt idx="190">
                  <c:v>7</c:v>
                </c:pt>
                <c:pt idx="191">
                  <c:v>8</c:v>
                </c:pt>
                <c:pt idx="192">
                  <c:v>9</c:v>
                </c:pt>
                <c:pt idx="193">
                  <c:v>10</c:v>
                </c:pt>
                <c:pt idx="194">
                  <c:v>11</c:v>
                </c:pt>
                <c:pt idx="195">
                  <c:v>12</c:v>
                </c:pt>
                <c:pt idx="196">
                  <c:v>13</c:v>
                </c:pt>
                <c:pt idx="197">
                  <c:v>14</c:v>
                </c:pt>
                <c:pt idx="198">
                  <c:v>15</c:v>
                </c:pt>
                <c:pt idx="199">
                  <c:v>16</c:v>
                </c:pt>
                <c:pt idx="200">
                  <c:v>17</c:v>
                </c:pt>
                <c:pt idx="201">
                  <c:v>18</c:v>
                </c:pt>
                <c:pt idx="202">
                  <c:v>19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23</c:v>
                </c:pt>
                <c:pt idx="207">
                  <c:v>24</c:v>
                </c:pt>
                <c:pt idx="208">
                  <c:v>25</c:v>
                </c:pt>
                <c:pt idx="209">
                  <c:v>26</c:v>
                </c:pt>
                <c:pt idx="210">
                  <c:v>27</c:v>
                </c:pt>
                <c:pt idx="211">
                  <c:v>28</c:v>
                </c:pt>
                <c:pt idx="212">
                  <c:v>29</c:v>
                </c:pt>
                <c:pt idx="213">
                  <c:v>30</c:v>
                </c:pt>
                <c:pt idx="214">
                  <c:v>31</c:v>
                </c:pt>
                <c:pt idx="215">
                  <c:v>111</c:v>
                </c:pt>
                <c:pt idx="216">
                  <c:v>211</c:v>
                </c:pt>
                <c:pt idx="217">
                  <c:v>311</c:v>
                </c:pt>
                <c:pt idx="218">
                  <c:v>4</c:v>
                </c:pt>
                <c:pt idx="219">
                  <c:v>5</c:v>
                </c:pt>
                <c:pt idx="220">
                  <c:v>6</c:v>
                </c:pt>
                <c:pt idx="221">
                  <c:v>7</c:v>
                </c:pt>
                <c:pt idx="222">
                  <c:v>8</c:v>
                </c:pt>
                <c:pt idx="223">
                  <c:v>9</c:v>
                </c:pt>
                <c:pt idx="224">
                  <c:v>10</c:v>
                </c:pt>
                <c:pt idx="225">
                  <c:v>11</c:v>
                </c:pt>
                <c:pt idx="226">
                  <c:v>12</c:v>
                </c:pt>
                <c:pt idx="227">
                  <c:v>13</c:v>
                </c:pt>
                <c:pt idx="228">
                  <c:v>14</c:v>
                </c:pt>
                <c:pt idx="229">
                  <c:v>15</c:v>
                </c:pt>
                <c:pt idx="230">
                  <c:v>16</c:v>
                </c:pt>
                <c:pt idx="231">
                  <c:v>17</c:v>
                </c:pt>
                <c:pt idx="232">
                  <c:v>18</c:v>
                </c:pt>
                <c:pt idx="233">
                  <c:v>19</c:v>
                </c:pt>
                <c:pt idx="234">
                  <c:v>20</c:v>
                </c:pt>
                <c:pt idx="235">
                  <c:v>21</c:v>
                </c:pt>
                <c:pt idx="236">
                  <c:v>22</c:v>
                </c:pt>
                <c:pt idx="237">
                  <c:v>23</c:v>
                </c:pt>
                <c:pt idx="238">
                  <c:v>24</c:v>
                </c:pt>
                <c:pt idx="239">
                  <c:v>25</c:v>
                </c:pt>
                <c:pt idx="240">
                  <c:v>26</c:v>
                </c:pt>
                <c:pt idx="241">
                  <c:v>27</c:v>
                </c:pt>
                <c:pt idx="242">
                  <c:v>28</c:v>
                </c:pt>
                <c:pt idx="243">
                  <c:v>29</c:v>
                </c:pt>
                <c:pt idx="244">
                  <c:v>30</c:v>
                </c:pt>
                <c:pt idx="245">
                  <c:v>112</c:v>
                </c:pt>
                <c:pt idx="246">
                  <c:v>212</c:v>
                </c:pt>
                <c:pt idx="247">
                  <c:v>312</c:v>
                </c:pt>
                <c:pt idx="248">
                  <c:v>4</c:v>
                </c:pt>
                <c:pt idx="249">
                  <c:v>5</c:v>
                </c:pt>
                <c:pt idx="250">
                  <c:v>6</c:v>
                </c:pt>
                <c:pt idx="251">
                  <c:v>7</c:v>
                </c:pt>
                <c:pt idx="252">
                  <c:v>8</c:v>
                </c:pt>
                <c:pt idx="253">
                  <c:v>9</c:v>
                </c:pt>
                <c:pt idx="254">
                  <c:v>10</c:v>
                </c:pt>
                <c:pt idx="255">
                  <c:v>11</c:v>
                </c:pt>
                <c:pt idx="256">
                  <c:v>12</c:v>
                </c:pt>
                <c:pt idx="257">
                  <c:v>13</c:v>
                </c:pt>
                <c:pt idx="258">
                  <c:v>14</c:v>
                </c:pt>
                <c:pt idx="259">
                  <c:v>15</c:v>
                </c:pt>
                <c:pt idx="260">
                  <c:v>16</c:v>
                </c:pt>
                <c:pt idx="261">
                  <c:v>17</c:v>
                </c:pt>
                <c:pt idx="262">
                  <c:v>18</c:v>
                </c:pt>
                <c:pt idx="263">
                  <c:v>19</c:v>
                </c:pt>
                <c:pt idx="264">
                  <c:v>20</c:v>
                </c:pt>
                <c:pt idx="265">
                  <c:v>21</c:v>
                </c:pt>
                <c:pt idx="266">
                  <c:v>22</c:v>
                </c:pt>
                <c:pt idx="267">
                  <c:v>23</c:v>
                </c:pt>
                <c:pt idx="268">
                  <c:v>24</c:v>
                </c:pt>
                <c:pt idx="269">
                  <c:v>25</c:v>
                </c:pt>
                <c:pt idx="270">
                  <c:v>26</c:v>
                </c:pt>
                <c:pt idx="271">
                  <c:v>27</c:v>
                </c:pt>
                <c:pt idx="272">
                  <c:v>28</c:v>
                </c:pt>
                <c:pt idx="273">
                  <c:v>29</c:v>
                </c:pt>
                <c:pt idx="274">
                  <c:v>30</c:v>
                </c:pt>
                <c:pt idx="275">
                  <c:v>31</c:v>
                </c:pt>
                <c:pt idx="276">
                  <c:v>010121</c:v>
                </c:pt>
                <c:pt idx="277">
                  <c:v>201</c:v>
                </c:pt>
                <c:pt idx="278">
                  <c:v>301</c:v>
                </c:pt>
                <c:pt idx="279">
                  <c:v>4</c:v>
                </c:pt>
                <c:pt idx="280">
                  <c:v>5</c:v>
                </c:pt>
                <c:pt idx="281">
                  <c:v>6</c:v>
                </c:pt>
                <c:pt idx="282">
                  <c:v>7</c:v>
                </c:pt>
                <c:pt idx="283">
                  <c:v>8</c:v>
                </c:pt>
                <c:pt idx="284">
                  <c:v>9</c:v>
                </c:pt>
                <c:pt idx="285">
                  <c:v>10</c:v>
                </c:pt>
                <c:pt idx="286">
                  <c:v>11</c:v>
                </c:pt>
                <c:pt idx="287">
                  <c:v>12</c:v>
                </c:pt>
                <c:pt idx="288">
                  <c:v>13</c:v>
                </c:pt>
                <c:pt idx="289">
                  <c:v>14</c:v>
                </c:pt>
                <c:pt idx="290">
                  <c:v>15</c:v>
                </c:pt>
                <c:pt idx="291">
                  <c:v>16</c:v>
                </c:pt>
                <c:pt idx="292">
                  <c:v>17</c:v>
                </c:pt>
                <c:pt idx="293">
                  <c:v>18</c:v>
                </c:pt>
                <c:pt idx="294">
                  <c:v>19</c:v>
                </c:pt>
                <c:pt idx="295">
                  <c:v>20</c:v>
                </c:pt>
                <c:pt idx="296">
                  <c:v>21</c:v>
                </c:pt>
                <c:pt idx="297">
                  <c:v>22</c:v>
                </c:pt>
                <c:pt idx="298">
                  <c:v>23</c:v>
                </c:pt>
                <c:pt idx="299">
                  <c:v>24</c:v>
                </c:pt>
                <c:pt idx="300">
                  <c:v>25</c:v>
                </c:pt>
                <c:pt idx="301">
                  <c:v>26</c:v>
                </c:pt>
                <c:pt idx="302">
                  <c:v>27</c:v>
                </c:pt>
                <c:pt idx="303">
                  <c:v>28</c:v>
                </c:pt>
                <c:pt idx="304">
                  <c:v>29</c:v>
                </c:pt>
                <c:pt idx="305">
                  <c:v>30</c:v>
                </c:pt>
                <c:pt idx="306">
                  <c:v>31</c:v>
                </c:pt>
                <c:pt idx="307">
                  <c:v>102</c:v>
                </c:pt>
                <c:pt idx="308">
                  <c:v>202</c:v>
                </c:pt>
                <c:pt idx="309">
                  <c:v>302</c:v>
                </c:pt>
                <c:pt idx="310">
                  <c:v>4</c:v>
                </c:pt>
                <c:pt idx="311">
                  <c:v>5</c:v>
                </c:pt>
                <c:pt idx="312">
                  <c:v>6</c:v>
                </c:pt>
                <c:pt idx="313">
                  <c:v>7</c:v>
                </c:pt>
                <c:pt idx="314">
                  <c:v>8</c:v>
                </c:pt>
                <c:pt idx="315">
                  <c:v>9</c:v>
                </c:pt>
                <c:pt idx="316">
                  <c:v>10</c:v>
                </c:pt>
                <c:pt idx="317">
                  <c:v>11</c:v>
                </c:pt>
                <c:pt idx="318">
                  <c:v>12</c:v>
                </c:pt>
                <c:pt idx="319">
                  <c:v>13</c:v>
                </c:pt>
                <c:pt idx="320">
                  <c:v>14</c:v>
                </c:pt>
                <c:pt idx="321">
                  <c:v>15</c:v>
                </c:pt>
                <c:pt idx="322">
                  <c:v>16</c:v>
                </c:pt>
                <c:pt idx="323">
                  <c:v>17</c:v>
                </c:pt>
                <c:pt idx="324">
                  <c:v>18</c:v>
                </c:pt>
                <c:pt idx="325">
                  <c:v>19</c:v>
                </c:pt>
                <c:pt idx="326">
                  <c:v>20</c:v>
                </c:pt>
                <c:pt idx="327">
                  <c:v>21</c:v>
                </c:pt>
                <c:pt idx="328">
                  <c:v>22</c:v>
                </c:pt>
                <c:pt idx="329">
                  <c:v>23</c:v>
                </c:pt>
                <c:pt idx="330">
                  <c:v>24</c:v>
                </c:pt>
                <c:pt idx="331">
                  <c:v>25</c:v>
                </c:pt>
                <c:pt idx="332">
                  <c:v>26</c:v>
                </c:pt>
                <c:pt idx="333">
                  <c:v>27</c:v>
                </c:pt>
                <c:pt idx="334">
                  <c:v>28</c:v>
                </c:pt>
                <c:pt idx="335">
                  <c:v>103</c:v>
                </c:pt>
                <c:pt idx="336">
                  <c:v>203</c:v>
                </c:pt>
                <c:pt idx="337">
                  <c:v>303</c:v>
                </c:pt>
                <c:pt idx="338">
                  <c:v>4</c:v>
                </c:pt>
                <c:pt idx="339">
                  <c:v>5</c:v>
                </c:pt>
                <c:pt idx="340">
                  <c:v>6</c:v>
                </c:pt>
                <c:pt idx="341">
                  <c:v>7</c:v>
                </c:pt>
                <c:pt idx="342">
                  <c:v>8</c:v>
                </c:pt>
                <c:pt idx="343">
                  <c:v>9</c:v>
                </c:pt>
                <c:pt idx="344">
                  <c:v>10</c:v>
                </c:pt>
                <c:pt idx="345">
                  <c:v>11</c:v>
                </c:pt>
                <c:pt idx="346">
                  <c:v>12</c:v>
                </c:pt>
                <c:pt idx="347">
                  <c:v>13</c:v>
                </c:pt>
                <c:pt idx="348">
                  <c:v>14</c:v>
                </c:pt>
                <c:pt idx="349">
                  <c:v>15</c:v>
                </c:pt>
                <c:pt idx="350">
                  <c:v>16</c:v>
                </c:pt>
                <c:pt idx="351">
                  <c:v>17</c:v>
                </c:pt>
                <c:pt idx="352">
                  <c:v>18</c:v>
                </c:pt>
                <c:pt idx="353">
                  <c:v>19</c:v>
                </c:pt>
                <c:pt idx="354">
                  <c:v>20</c:v>
                </c:pt>
                <c:pt idx="355">
                  <c:v>21</c:v>
                </c:pt>
                <c:pt idx="356">
                  <c:v>22</c:v>
                </c:pt>
                <c:pt idx="357">
                  <c:v>23</c:v>
                </c:pt>
                <c:pt idx="358">
                  <c:v>24</c:v>
                </c:pt>
                <c:pt idx="359">
                  <c:v>25</c:v>
                </c:pt>
                <c:pt idx="360">
                  <c:v>26</c:v>
                </c:pt>
                <c:pt idx="361">
                  <c:v>27</c:v>
                </c:pt>
                <c:pt idx="362">
                  <c:v>28</c:v>
                </c:pt>
                <c:pt idx="363">
                  <c:v>29</c:v>
                </c:pt>
                <c:pt idx="364">
                  <c:v>30</c:v>
                </c:pt>
                <c:pt idx="365">
                  <c:v>31</c:v>
                </c:pt>
                <c:pt idx="366">
                  <c:v>104</c:v>
                </c:pt>
                <c:pt idx="367">
                  <c:v>204</c:v>
                </c:pt>
                <c:pt idx="368">
                  <c:v>304</c:v>
                </c:pt>
                <c:pt idx="369">
                  <c:v>4</c:v>
                </c:pt>
                <c:pt idx="370">
                  <c:v>5</c:v>
                </c:pt>
                <c:pt idx="371">
                  <c:v>6</c:v>
                </c:pt>
                <c:pt idx="372">
                  <c:v>7</c:v>
                </c:pt>
                <c:pt idx="373">
                  <c:v>8</c:v>
                </c:pt>
                <c:pt idx="374">
                  <c:v>9</c:v>
                </c:pt>
                <c:pt idx="375">
                  <c:v>10</c:v>
                </c:pt>
                <c:pt idx="376">
                  <c:v>11</c:v>
                </c:pt>
                <c:pt idx="377">
                  <c:v>12</c:v>
                </c:pt>
                <c:pt idx="378">
                  <c:v>13</c:v>
                </c:pt>
                <c:pt idx="379">
                  <c:v>14</c:v>
                </c:pt>
                <c:pt idx="380">
                  <c:v>15</c:v>
                </c:pt>
                <c:pt idx="381">
                  <c:v>16</c:v>
                </c:pt>
                <c:pt idx="382">
                  <c:v>17</c:v>
                </c:pt>
                <c:pt idx="383">
                  <c:v>18</c:v>
                </c:pt>
                <c:pt idx="384">
                  <c:v>19</c:v>
                </c:pt>
                <c:pt idx="385">
                  <c:v>20</c:v>
                </c:pt>
                <c:pt idx="386">
                  <c:v>21</c:v>
                </c:pt>
                <c:pt idx="387">
                  <c:v>22</c:v>
                </c:pt>
                <c:pt idx="388">
                  <c:v>23</c:v>
                </c:pt>
                <c:pt idx="389">
                  <c:v>24</c:v>
                </c:pt>
                <c:pt idx="390">
                  <c:v>25</c:v>
                </c:pt>
                <c:pt idx="391">
                  <c:v>26</c:v>
                </c:pt>
                <c:pt idx="392">
                  <c:v>27</c:v>
                </c:pt>
                <c:pt idx="393">
                  <c:v>28</c:v>
                </c:pt>
                <c:pt idx="394">
                  <c:v>29</c:v>
                </c:pt>
                <c:pt idx="395">
                  <c:v>30</c:v>
                </c:pt>
                <c:pt idx="396">
                  <c:v>105</c:v>
                </c:pt>
                <c:pt idx="397">
                  <c:v>205</c:v>
                </c:pt>
                <c:pt idx="398">
                  <c:v>305</c:v>
                </c:pt>
                <c:pt idx="399">
                  <c:v>4</c:v>
                </c:pt>
                <c:pt idx="400">
                  <c:v>5</c:v>
                </c:pt>
                <c:pt idx="401">
                  <c:v>6</c:v>
                </c:pt>
                <c:pt idx="402">
                  <c:v>7</c:v>
                </c:pt>
                <c:pt idx="403">
                  <c:v>8</c:v>
                </c:pt>
                <c:pt idx="404">
                  <c:v>9</c:v>
                </c:pt>
                <c:pt idx="405">
                  <c:v>10</c:v>
                </c:pt>
                <c:pt idx="406">
                  <c:v>11</c:v>
                </c:pt>
                <c:pt idx="407">
                  <c:v>12</c:v>
                </c:pt>
                <c:pt idx="408">
                  <c:v>13</c:v>
                </c:pt>
                <c:pt idx="409">
                  <c:v>14</c:v>
                </c:pt>
                <c:pt idx="410">
                  <c:v>15</c:v>
                </c:pt>
                <c:pt idx="411">
                  <c:v>16</c:v>
                </c:pt>
                <c:pt idx="412">
                  <c:v>17</c:v>
                </c:pt>
                <c:pt idx="413">
                  <c:v>18</c:v>
                </c:pt>
                <c:pt idx="414">
                  <c:v>19</c:v>
                </c:pt>
                <c:pt idx="415">
                  <c:v>20</c:v>
                </c:pt>
                <c:pt idx="416">
                  <c:v>21</c:v>
                </c:pt>
                <c:pt idx="417">
                  <c:v>22</c:v>
                </c:pt>
                <c:pt idx="418">
                  <c:v>23</c:v>
                </c:pt>
                <c:pt idx="419">
                  <c:v>24</c:v>
                </c:pt>
                <c:pt idx="420">
                  <c:v>25</c:v>
                </c:pt>
                <c:pt idx="421">
                  <c:v>26</c:v>
                </c:pt>
                <c:pt idx="422">
                  <c:v>27</c:v>
                </c:pt>
                <c:pt idx="423">
                  <c:v>28</c:v>
                </c:pt>
                <c:pt idx="424">
                  <c:v>29</c:v>
                </c:pt>
                <c:pt idx="425">
                  <c:v>30</c:v>
                </c:pt>
                <c:pt idx="426">
                  <c:v>31</c:v>
                </c:pt>
                <c:pt idx="427">
                  <c:v>106</c:v>
                </c:pt>
                <c:pt idx="428">
                  <c:v>206</c:v>
                </c:pt>
                <c:pt idx="429">
                  <c:v>306</c:v>
                </c:pt>
                <c:pt idx="430">
                  <c:v>4</c:v>
                </c:pt>
                <c:pt idx="431">
                  <c:v>5</c:v>
                </c:pt>
                <c:pt idx="432">
                  <c:v>6</c:v>
                </c:pt>
                <c:pt idx="433">
                  <c:v>7</c:v>
                </c:pt>
                <c:pt idx="434">
                  <c:v>8</c:v>
                </c:pt>
                <c:pt idx="435">
                  <c:v>9</c:v>
                </c:pt>
                <c:pt idx="436">
                  <c:v>10</c:v>
                </c:pt>
                <c:pt idx="437">
                  <c:v>11</c:v>
                </c:pt>
                <c:pt idx="438">
                  <c:v>12</c:v>
                </c:pt>
                <c:pt idx="439">
                  <c:v>13</c:v>
                </c:pt>
                <c:pt idx="440">
                  <c:v>14</c:v>
                </c:pt>
                <c:pt idx="441">
                  <c:v>15</c:v>
                </c:pt>
                <c:pt idx="442">
                  <c:v>16</c:v>
                </c:pt>
                <c:pt idx="443">
                  <c:v>17</c:v>
                </c:pt>
                <c:pt idx="444">
                  <c:v>18</c:v>
                </c:pt>
                <c:pt idx="445">
                  <c:v>19</c:v>
                </c:pt>
                <c:pt idx="446">
                  <c:v>20</c:v>
                </c:pt>
                <c:pt idx="447">
                  <c:v>21</c:v>
                </c:pt>
                <c:pt idx="448">
                  <c:v>22</c:v>
                </c:pt>
                <c:pt idx="449">
                  <c:v>23</c:v>
                </c:pt>
                <c:pt idx="450">
                  <c:v>24</c:v>
                </c:pt>
                <c:pt idx="451">
                  <c:v>25</c:v>
                </c:pt>
                <c:pt idx="452">
                  <c:v>26</c:v>
                </c:pt>
                <c:pt idx="453">
                  <c:v>27</c:v>
                </c:pt>
                <c:pt idx="454">
                  <c:v>28</c:v>
                </c:pt>
                <c:pt idx="455">
                  <c:v>29</c:v>
                </c:pt>
                <c:pt idx="456">
                  <c:v>30</c:v>
                </c:pt>
                <c:pt idx="457">
                  <c:v>107</c:v>
                </c:pt>
                <c:pt idx="458">
                  <c:v>207</c:v>
                </c:pt>
                <c:pt idx="459">
                  <c:v>307</c:v>
                </c:pt>
                <c:pt idx="460">
                  <c:v>4</c:v>
                </c:pt>
                <c:pt idx="461">
                  <c:v>5</c:v>
                </c:pt>
                <c:pt idx="462">
                  <c:v>6</c:v>
                </c:pt>
                <c:pt idx="463">
                  <c:v>7</c:v>
                </c:pt>
                <c:pt idx="464">
                  <c:v>8</c:v>
                </c:pt>
                <c:pt idx="465">
                  <c:v>9</c:v>
                </c:pt>
                <c:pt idx="466">
                  <c:v>10</c:v>
                </c:pt>
                <c:pt idx="467">
                  <c:v>11</c:v>
                </c:pt>
                <c:pt idx="468">
                  <c:v>12</c:v>
                </c:pt>
                <c:pt idx="469">
                  <c:v>13</c:v>
                </c:pt>
                <c:pt idx="470">
                  <c:v>14</c:v>
                </c:pt>
                <c:pt idx="471">
                  <c:v>15</c:v>
                </c:pt>
                <c:pt idx="472">
                  <c:v>16</c:v>
                </c:pt>
                <c:pt idx="473">
                  <c:v>17</c:v>
                </c:pt>
                <c:pt idx="474">
                  <c:v>18</c:v>
                </c:pt>
                <c:pt idx="475">
                  <c:v>19</c:v>
                </c:pt>
                <c:pt idx="476">
                  <c:v>20</c:v>
                </c:pt>
                <c:pt idx="477">
                  <c:v>21</c:v>
                </c:pt>
                <c:pt idx="478">
                  <c:v>22</c:v>
                </c:pt>
                <c:pt idx="479">
                  <c:v>23</c:v>
                </c:pt>
                <c:pt idx="480">
                  <c:v>24</c:v>
                </c:pt>
                <c:pt idx="481">
                  <c:v>25</c:v>
                </c:pt>
                <c:pt idx="482">
                  <c:v>26</c:v>
                </c:pt>
                <c:pt idx="483">
                  <c:v>27</c:v>
                </c:pt>
                <c:pt idx="484">
                  <c:v>28</c:v>
                </c:pt>
                <c:pt idx="485">
                  <c:v>29</c:v>
                </c:pt>
                <c:pt idx="486">
                  <c:v>30</c:v>
                </c:pt>
                <c:pt idx="487">
                  <c:v>31</c:v>
                </c:pt>
                <c:pt idx="488">
                  <c:v>108</c:v>
                </c:pt>
                <c:pt idx="489">
                  <c:v>208</c:v>
                </c:pt>
                <c:pt idx="490">
                  <c:v>308</c:v>
                </c:pt>
                <c:pt idx="491">
                  <c:v>4</c:v>
                </c:pt>
                <c:pt idx="492">
                  <c:v>5</c:v>
                </c:pt>
                <c:pt idx="493">
                  <c:v>6</c:v>
                </c:pt>
                <c:pt idx="494">
                  <c:v>7</c:v>
                </c:pt>
                <c:pt idx="495">
                  <c:v>8</c:v>
                </c:pt>
                <c:pt idx="496">
                  <c:v>9</c:v>
                </c:pt>
                <c:pt idx="497">
                  <c:v>10</c:v>
                </c:pt>
                <c:pt idx="498">
                  <c:v>11</c:v>
                </c:pt>
                <c:pt idx="499">
                  <c:v>12</c:v>
                </c:pt>
                <c:pt idx="500">
                  <c:v>13</c:v>
                </c:pt>
                <c:pt idx="501">
                  <c:v>14</c:v>
                </c:pt>
                <c:pt idx="502">
                  <c:v>15</c:v>
                </c:pt>
                <c:pt idx="503">
                  <c:v>16</c:v>
                </c:pt>
                <c:pt idx="504">
                  <c:v>17</c:v>
                </c:pt>
                <c:pt idx="505">
                  <c:v>18</c:v>
                </c:pt>
                <c:pt idx="506">
                  <c:v>19</c:v>
                </c:pt>
                <c:pt idx="507">
                  <c:v>20</c:v>
                </c:pt>
                <c:pt idx="508">
                  <c:v>21</c:v>
                </c:pt>
                <c:pt idx="509">
                  <c:v>22</c:v>
                </c:pt>
                <c:pt idx="510">
                  <c:v>23</c:v>
                </c:pt>
                <c:pt idx="511">
                  <c:v>24</c:v>
                </c:pt>
                <c:pt idx="512">
                  <c:v>25</c:v>
                </c:pt>
                <c:pt idx="513">
                  <c:v>26</c:v>
                </c:pt>
                <c:pt idx="514">
                  <c:v>27</c:v>
                </c:pt>
                <c:pt idx="515">
                  <c:v>28</c:v>
                </c:pt>
                <c:pt idx="516">
                  <c:v>29</c:v>
                </c:pt>
                <c:pt idx="517">
                  <c:v>30</c:v>
                </c:pt>
                <c:pt idx="518">
                  <c:v>31</c:v>
                </c:pt>
                <c:pt idx="519">
                  <c:v>109</c:v>
                </c:pt>
                <c:pt idx="520">
                  <c:v>209</c:v>
                </c:pt>
                <c:pt idx="521">
                  <c:v>309</c:v>
                </c:pt>
                <c:pt idx="522">
                  <c:v>4</c:v>
                </c:pt>
                <c:pt idx="523">
                  <c:v>5</c:v>
                </c:pt>
                <c:pt idx="524">
                  <c:v>6</c:v>
                </c:pt>
                <c:pt idx="525">
                  <c:v>7</c:v>
                </c:pt>
                <c:pt idx="526">
                  <c:v>8</c:v>
                </c:pt>
                <c:pt idx="527">
                  <c:v>9</c:v>
                </c:pt>
                <c:pt idx="528">
                  <c:v>10</c:v>
                </c:pt>
                <c:pt idx="529">
                  <c:v>11</c:v>
                </c:pt>
                <c:pt idx="530">
                  <c:v>12</c:v>
                </c:pt>
                <c:pt idx="531">
                  <c:v>13</c:v>
                </c:pt>
                <c:pt idx="532">
                  <c:v>14</c:v>
                </c:pt>
                <c:pt idx="533">
                  <c:v>15</c:v>
                </c:pt>
                <c:pt idx="534">
                  <c:v>16</c:v>
                </c:pt>
                <c:pt idx="535">
                  <c:v>17</c:v>
                </c:pt>
                <c:pt idx="536">
                  <c:v>18</c:v>
                </c:pt>
                <c:pt idx="537">
                  <c:v>19</c:v>
                </c:pt>
                <c:pt idx="538">
                  <c:v>20</c:v>
                </c:pt>
                <c:pt idx="539">
                  <c:v>21</c:v>
                </c:pt>
                <c:pt idx="540">
                  <c:v>22</c:v>
                </c:pt>
                <c:pt idx="541">
                  <c:v>23</c:v>
                </c:pt>
                <c:pt idx="542">
                  <c:v>24</c:v>
                </c:pt>
                <c:pt idx="543">
                  <c:v>25</c:v>
                </c:pt>
                <c:pt idx="544">
                  <c:v>26</c:v>
                </c:pt>
                <c:pt idx="545">
                  <c:v>27</c:v>
                </c:pt>
                <c:pt idx="546">
                  <c:v>28</c:v>
                </c:pt>
                <c:pt idx="547">
                  <c:v>29</c:v>
                </c:pt>
                <c:pt idx="548">
                  <c:v>30</c:v>
                </c:pt>
                <c:pt idx="549">
                  <c:v>110</c:v>
                </c:pt>
                <c:pt idx="550">
                  <c:v>210</c:v>
                </c:pt>
                <c:pt idx="551">
                  <c:v>310</c:v>
                </c:pt>
                <c:pt idx="552">
                  <c:v>410</c:v>
                </c:pt>
                <c:pt idx="553">
                  <c:v>5</c:v>
                </c:pt>
                <c:pt idx="554">
                  <c:v>6</c:v>
                </c:pt>
                <c:pt idx="555">
                  <c:v>7</c:v>
                </c:pt>
                <c:pt idx="556">
                  <c:v>8</c:v>
                </c:pt>
                <c:pt idx="557">
                  <c:v>9</c:v>
                </c:pt>
                <c:pt idx="558">
                  <c:v>10</c:v>
                </c:pt>
                <c:pt idx="559">
                  <c:v>11</c:v>
                </c:pt>
                <c:pt idx="560">
                  <c:v>12</c:v>
                </c:pt>
                <c:pt idx="561">
                  <c:v>13</c:v>
                </c:pt>
                <c:pt idx="562">
                  <c:v>14</c:v>
                </c:pt>
                <c:pt idx="563">
                  <c:v>15</c:v>
                </c:pt>
                <c:pt idx="564">
                  <c:v>16</c:v>
                </c:pt>
                <c:pt idx="565">
                  <c:v>17</c:v>
                </c:pt>
                <c:pt idx="566">
                  <c:v>18</c:v>
                </c:pt>
                <c:pt idx="567">
                  <c:v>19</c:v>
                </c:pt>
                <c:pt idx="568">
                  <c:v>20</c:v>
                </c:pt>
                <c:pt idx="569">
                  <c:v>21</c:v>
                </c:pt>
                <c:pt idx="570">
                  <c:v>22</c:v>
                </c:pt>
                <c:pt idx="571">
                  <c:v>23</c:v>
                </c:pt>
                <c:pt idx="572">
                  <c:v>24</c:v>
                </c:pt>
                <c:pt idx="573">
                  <c:v>25</c:v>
                </c:pt>
                <c:pt idx="574">
                  <c:v>26</c:v>
                </c:pt>
                <c:pt idx="575">
                  <c:v>27</c:v>
                </c:pt>
                <c:pt idx="576">
                  <c:v>28</c:v>
                </c:pt>
                <c:pt idx="577">
                  <c:v>29</c:v>
                </c:pt>
                <c:pt idx="578">
                  <c:v>30</c:v>
                </c:pt>
                <c:pt idx="579">
                  <c:v>31</c:v>
                </c:pt>
                <c:pt idx="580">
                  <c:v>111</c:v>
                </c:pt>
                <c:pt idx="581">
                  <c:v>211</c:v>
                </c:pt>
                <c:pt idx="582">
                  <c:v>311</c:v>
                </c:pt>
                <c:pt idx="583">
                  <c:v>411</c:v>
                </c:pt>
                <c:pt idx="584">
                  <c:v>5</c:v>
                </c:pt>
                <c:pt idx="585">
                  <c:v>6</c:v>
                </c:pt>
                <c:pt idx="586">
                  <c:v>7</c:v>
                </c:pt>
                <c:pt idx="587">
                  <c:v>8</c:v>
                </c:pt>
                <c:pt idx="588">
                  <c:v>9</c:v>
                </c:pt>
                <c:pt idx="589">
                  <c:v>10</c:v>
                </c:pt>
                <c:pt idx="590">
                  <c:v>11</c:v>
                </c:pt>
                <c:pt idx="591">
                  <c:v>12</c:v>
                </c:pt>
                <c:pt idx="592">
                  <c:v>13</c:v>
                </c:pt>
                <c:pt idx="593">
                  <c:v>14</c:v>
                </c:pt>
                <c:pt idx="594">
                  <c:v>15</c:v>
                </c:pt>
                <c:pt idx="595">
                  <c:v>16</c:v>
                </c:pt>
                <c:pt idx="596">
                  <c:v>17</c:v>
                </c:pt>
                <c:pt idx="597">
                  <c:v>18</c:v>
                </c:pt>
                <c:pt idx="598">
                  <c:v>19</c:v>
                </c:pt>
                <c:pt idx="599">
                  <c:v>20</c:v>
                </c:pt>
                <c:pt idx="600">
                  <c:v>21</c:v>
                </c:pt>
                <c:pt idx="601">
                  <c:v>22</c:v>
                </c:pt>
                <c:pt idx="602">
                  <c:v>23</c:v>
                </c:pt>
                <c:pt idx="603">
                  <c:v>24</c:v>
                </c:pt>
                <c:pt idx="604">
                  <c:v>25</c:v>
                </c:pt>
                <c:pt idx="605">
                  <c:v>26</c:v>
                </c:pt>
                <c:pt idx="606">
                  <c:v>27</c:v>
                </c:pt>
                <c:pt idx="607">
                  <c:v>28</c:v>
                </c:pt>
                <c:pt idx="608">
                  <c:v>29</c:v>
                </c:pt>
                <c:pt idx="609">
                  <c:v>30</c:v>
                </c:pt>
                <c:pt idx="610">
                  <c:v>112</c:v>
                </c:pt>
                <c:pt idx="611">
                  <c:v>212</c:v>
                </c:pt>
                <c:pt idx="612">
                  <c:v>312</c:v>
                </c:pt>
                <c:pt idx="613">
                  <c:v>4</c:v>
                </c:pt>
                <c:pt idx="614">
                  <c:v>5</c:v>
                </c:pt>
                <c:pt idx="615">
                  <c:v>6</c:v>
                </c:pt>
                <c:pt idx="616">
                  <c:v>7</c:v>
                </c:pt>
                <c:pt idx="617">
                  <c:v>8</c:v>
                </c:pt>
                <c:pt idx="618">
                  <c:v>9</c:v>
                </c:pt>
                <c:pt idx="619">
                  <c:v>10</c:v>
                </c:pt>
                <c:pt idx="620">
                  <c:v>11</c:v>
                </c:pt>
                <c:pt idx="621">
                  <c:v>12</c:v>
                </c:pt>
                <c:pt idx="622">
                  <c:v>13</c:v>
                </c:pt>
                <c:pt idx="623">
                  <c:v>14</c:v>
                </c:pt>
                <c:pt idx="624">
                  <c:v>15</c:v>
                </c:pt>
                <c:pt idx="625">
                  <c:v>16</c:v>
                </c:pt>
                <c:pt idx="626">
                  <c:v>17</c:v>
                </c:pt>
                <c:pt idx="627">
                  <c:v>18</c:v>
                </c:pt>
                <c:pt idx="628">
                  <c:v>19</c:v>
                </c:pt>
                <c:pt idx="629">
                  <c:v>20</c:v>
                </c:pt>
                <c:pt idx="630">
                  <c:v>21</c:v>
                </c:pt>
                <c:pt idx="631">
                  <c:v>22</c:v>
                </c:pt>
                <c:pt idx="632">
                  <c:v>23</c:v>
                </c:pt>
                <c:pt idx="633">
                  <c:v>24</c:v>
                </c:pt>
                <c:pt idx="634">
                  <c:v>25</c:v>
                </c:pt>
                <c:pt idx="635">
                  <c:v>26</c:v>
                </c:pt>
                <c:pt idx="636">
                  <c:v>27</c:v>
                </c:pt>
                <c:pt idx="637">
                  <c:v>28</c:v>
                </c:pt>
                <c:pt idx="638">
                  <c:v>29</c:v>
                </c:pt>
                <c:pt idx="639">
                  <c:v>30</c:v>
                </c:pt>
                <c:pt idx="640">
                  <c:v>31</c:v>
                </c:pt>
                <c:pt idx="641">
                  <c:v>101</c:v>
                </c:pt>
                <c:pt idx="642">
                  <c:v>201</c:v>
                </c:pt>
                <c:pt idx="643">
                  <c:v>301</c:v>
                </c:pt>
                <c:pt idx="644">
                  <c:v>401</c:v>
                </c:pt>
                <c:pt idx="645">
                  <c:v>5</c:v>
                </c:pt>
                <c:pt idx="646">
                  <c:v>6</c:v>
                </c:pt>
                <c:pt idx="647">
                  <c:v>7</c:v>
                </c:pt>
                <c:pt idx="648">
                  <c:v>8</c:v>
                </c:pt>
                <c:pt idx="649">
                  <c:v>9</c:v>
                </c:pt>
                <c:pt idx="650">
                  <c:v>10</c:v>
                </c:pt>
                <c:pt idx="651">
                  <c:v>11</c:v>
                </c:pt>
                <c:pt idx="652">
                  <c:v>12</c:v>
                </c:pt>
                <c:pt idx="653">
                  <c:v>13</c:v>
                </c:pt>
                <c:pt idx="654">
                  <c:v>14</c:v>
                </c:pt>
                <c:pt idx="655">
                  <c:v>15</c:v>
                </c:pt>
                <c:pt idx="656">
                  <c:v>16</c:v>
                </c:pt>
                <c:pt idx="657">
                  <c:v>17</c:v>
                </c:pt>
                <c:pt idx="658">
                  <c:v>18</c:v>
                </c:pt>
                <c:pt idx="659">
                  <c:v>19</c:v>
                </c:pt>
                <c:pt idx="660">
                  <c:v>20</c:v>
                </c:pt>
                <c:pt idx="661">
                  <c:v>21</c:v>
                </c:pt>
                <c:pt idx="662">
                  <c:v>22</c:v>
                </c:pt>
                <c:pt idx="663">
                  <c:v>23</c:v>
                </c:pt>
                <c:pt idx="664">
                  <c:v>24</c:v>
                </c:pt>
                <c:pt idx="665">
                  <c:v>25</c:v>
                </c:pt>
                <c:pt idx="666">
                  <c:v>26</c:v>
                </c:pt>
                <c:pt idx="667">
                  <c:v>27</c:v>
                </c:pt>
                <c:pt idx="668">
                  <c:v>28</c:v>
                </c:pt>
                <c:pt idx="669">
                  <c:v>29</c:v>
                </c:pt>
                <c:pt idx="670">
                  <c:v>30</c:v>
                </c:pt>
                <c:pt idx="671">
                  <c:v>31</c:v>
                </c:pt>
                <c:pt idx="672">
                  <c:v>102</c:v>
                </c:pt>
                <c:pt idx="673">
                  <c:v>202</c:v>
                </c:pt>
                <c:pt idx="674">
                  <c:v>302</c:v>
                </c:pt>
                <c:pt idx="675">
                  <c:v>402</c:v>
                </c:pt>
                <c:pt idx="676">
                  <c:v>5</c:v>
                </c:pt>
                <c:pt idx="677">
                  <c:v>6</c:v>
                </c:pt>
                <c:pt idx="678">
                  <c:v>7</c:v>
                </c:pt>
                <c:pt idx="679">
                  <c:v>8</c:v>
                </c:pt>
                <c:pt idx="680">
                  <c:v>9</c:v>
                </c:pt>
                <c:pt idx="681">
                  <c:v>10</c:v>
                </c:pt>
                <c:pt idx="682">
                  <c:v>11</c:v>
                </c:pt>
                <c:pt idx="683">
                  <c:v>12</c:v>
                </c:pt>
                <c:pt idx="684">
                  <c:v>13</c:v>
                </c:pt>
                <c:pt idx="685">
                  <c:v>14</c:v>
                </c:pt>
                <c:pt idx="686">
                  <c:v>15</c:v>
                </c:pt>
                <c:pt idx="687">
                  <c:v>16</c:v>
                </c:pt>
                <c:pt idx="688">
                  <c:v>17</c:v>
                </c:pt>
                <c:pt idx="689">
                  <c:v>18</c:v>
                </c:pt>
                <c:pt idx="690">
                  <c:v>19</c:v>
                </c:pt>
                <c:pt idx="691">
                  <c:v>20</c:v>
                </c:pt>
                <c:pt idx="692">
                  <c:v>21</c:v>
                </c:pt>
                <c:pt idx="693">
                  <c:v>22</c:v>
                </c:pt>
                <c:pt idx="694">
                  <c:v>23</c:v>
                </c:pt>
                <c:pt idx="695">
                  <c:v>24</c:v>
                </c:pt>
                <c:pt idx="696">
                  <c:v>25</c:v>
                </c:pt>
                <c:pt idx="697">
                  <c:v>26</c:v>
                </c:pt>
                <c:pt idx="698">
                  <c:v>27</c:v>
                </c:pt>
                <c:pt idx="699">
                  <c:v>28</c:v>
                </c:pt>
                <c:pt idx="700">
                  <c:v>103</c:v>
                </c:pt>
                <c:pt idx="701">
                  <c:v>203</c:v>
                </c:pt>
                <c:pt idx="702">
                  <c:v>303</c:v>
                </c:pt>
                <c:pt idx="703">
                  <c:v>403</c:v>
                </c:pt>
                <c:pt idx="704">
                  <c:v>5</c:v>
                </c:pt>
                <c:pt idx="705">
                  <c:v>6</c:v>
                </c:pt>
                <c:pt idx="706">
                  <c:v>7</c:v>
                </c:pt>
                <c:pt idx="707">
                  <c:v>8</c:v>
                </c:pt>
                <c:pt idx="708">
                  <c:v>9</c:v>
                </c:pt>
                <c:pt idx="709">
                  <c:v>10</c:v>
                </c:pt>
                <c:pt idx="710">
                  <c:v>11</c:v>
                </c:pt>
                <c:pt idx="711">
                  <c:v>12</c:v>
                </c:pt>
                <c:pt idx="712">
                  <c:v>13</c:v>
                </c:pt>
                <c:pt idx="713">
                  <c:v>14</c:v>
                </c:pt>
                <c:pt idx="714">
                  <c:v>15</c:v>
                </c:pt>
                <c:pt idx="715">
                  <c:v>16</c:v>
                </c:pt>
                <c:pt idx="716">
                  <c:v>17</c:v>
                </c:pt>
                <c:pt idx="717">
                  <c:v>18</c:v>
                </c:pt>
                <c:pt idx="718">
                  <c:v>19</c:v>
                </c:pt>
                <c:pt idx="719">
                  <c:v>20</c:v>
                </c:pt>
                <c:pt idx="720">
                  <c:v>21</c:v>
                </c:pt>
                <c:pt idx="721">
                  <c:v>22</c:v>
                </c:pt>
                <c:pt idx="722">
                  <c:v>23</c:v>
                </c:pt>
                <c:pt idx="723">
                  <c:v>24</c:v>
                </c:pt>
                <c:pt idx="724">
                  <c:v>25</c:v>
                </c:pt>
                <c:pt idx="725">
                  <c:v>26</c:v>
                </c:pt>
                <c:pt idx="726">
                  <c:v>27</c:v>
                </c:pt>
                <c:pt idx="727">
                  <c:v>28</c:v>
                </c:pt>
                <c:pt idx="728">
                  <c:v>29</c:v>
                </c:pt>
                <c:pt idx="729">
                  <c:v>30</c:v>
                </c:pt>
                <c:pt idx="730">
                  <c:v>31</c:v>
                </c:pt>
                <c:pt idx="731">
                  <c:v>104</c:v>
                </c:pt>
                <c:pt idx="732">
                  <c:v>204</c:v>
                </c:pt>
                <c:pt idx="733">
                  <c:v>304</c:v>
                </c:pt>
                <c:pt idx="734">
                  <c:v>404</c:v>
                </c:pt>
                <c:pt idx="735">
                  <c:v>5</c:v>
                </c:pt>
                <c:pt idx="736">
                  <c:v>6</c:v>
                </c:pt>
                <c:pt idx="737">
                  <c:v>7</c:v>
                </c:pt>
                <c:pt idx="738">
                  <c:v>8</c:v>
                </c:pt>
                <c:pt idx="739">
                  <c:v>9</c:v>
                </c:pt>
                <c:pt idx="740">
                  <c:v>10</c:v>
                </c:pt>
                <c:pt idx="741">
                  <c:v>11</c:v>
                </c:pt>
                <c:pt idx="742">
                  <c:v>12</c:v>
                </c:pt>
                <c:pt idx="743">
                  <c:v>13</c:v>
                </c:pt>
                <c:pt idx="744">
                  <c:v>14</c:v>
                </c:pt>
                <c:pt idx="745">
                  <c:v>15</c:v>
                </c:pt>
                <c:pt idx="746">
                  <c:v>16</c:v>
                </c:pt>
                <c:pt idx="747">
                  <c:v>17</c:v>
                </c:pt>
                <c:pt idx="748">
                  <c:v>18</c:v>
                </c:pt>
                <c:pt idx="749">
                  <c:v>19</c:v>
                </c:pt>
                <c:pt idx="750">
                  <c:v>20</c:v>
                </c:pt>
                <c:pt idx="751">
                  <c:v>21</c:v>
                </c:pt>
                <c:pt idx="752">
                  <c:v>22</c:v>
                </c:pt>
                <c:pt idx="753">
                  <c:v>23</c:v>
                </c:pt>
                <c:pt idx="754">
                  <c:v>24</c:v>
                </c:pt>
                <c:pt idx="755">
                  <c:v>25</c:v>
                </c:pt>
                <c:pt idx="756">
                  <c:v>26</c:v>
                </c:pt>
                <c:pt idx="757">
                  <c:v>27</c:v>
                </c:pt>
                <c:pt idx="758">
                  <c:v>28</c:v>
                </c:pt>
                <c:pt idx="759">
                  <c:v>29</c:v>
                </c:pt>
                <c:pt idx="760">
                  <c:v>30</c:v>
                </c:pt>
                <c:pt idx="761">
                  <c:v>105</c:v>
                </c:pt>
                <c:pt idx="762">
                  <c:v>205</c:v>
                </c:pt>
                <c:pt idx="763">
                  <c:v>305</c:v>
                </c:pt>
                <c:pt idx="764">
                  <c:v>405</c:v>
                </c:pt>
                <c:pt idx="765">
                  <c:v>5</c:v>
                </c:pt>
                <c:pt idx="766">
                  <c:v>6</c:v>
                </c:pt>
                <c:pt idx="767">
                  <c:v>7</c:v>
                </c:pt>
                <c:pt idx="768">
                  <c:v>8</c:v>
                </c:pt>
                <c:pt idx="769">
                  <c:v>9</c:v>
                </c:pt>
                <c:pt idx="770">
                  <c:v>10</c:v>
                </c:pt>
                <c:pt idx="771">
                  <c:v>11</c:v>
                </c:pt>
                <c:pt idx="772">
                  <c:v>12</c:v>
                </c:pt>
                <c:pt idx="773">
                  <c:v>13</c:v>
                </c:pt>
                <c:pt idx="774">
                  <c:v>14</c:v>
                </c:pt>
                <c:pt idx="775">
                  <c:v>15</c:v>
                </c:pt>
                <c:pt idx="776">
                  <c:v>16</c:v>
                </c:pt>
                <c:pt idx="777">
                  <c:v>17</c:v>
                </c:pt>
                <c:pt idx="778">
                  <c:v>18</c:v>
                </c:pt>
                <c:pt idx="779">
                  <c:v>19</c:v>
                </c:pt>
                <c:pt idx="780">
                  <c:v>20</c:v>
                </c:pt>
                <c:pt idx="781">
                  <c:v>21</c:v>
                </c:pt>
                <c:pt idx="782">
                  <c:v>22</c:v>
                </c:pt>
                <c:pt idx="783">
                  <c:v>23</c:v>
                </c:pt>
                <c:pt idx="784">
                  <c:v>24</c:v>
                </c:pt>
                <c:pt idx="785">
                  <c:v>25</c:v>
                </c:pt>
                <c:pt idx="786">
                  <c:v>26</c:v>
                </c:pt>
                <c:pt idx="787">
                  <c:v>27</c:v>
                </c:pt>
                <c:pt idx="788">
                  <c:v>28</c:v>
                </c:pt>
                <c:pt idx="789">
                  <c:v>29</c:v>
                </c:pt>
                <c:pt idx="790">
                  <c:v>30</c:v>
                </c:pt>
                <c:pt idx="791">
                  <c:v>31</c:v>
                </c:pt>
                <c:pt idx="792">
                  <c:v>106</c:v>
                </c:pt>
                <c:pt idx="793">
                  <c:v>206</c:v>
                </c:pt>
              </c:strCache>
            </c:strRef>
          </c:cat>
          <c:val>
            <c:numRef>
              <c:f>Plan1!$N$31:$N$824</c:f>
              <c:numCache>
                <c:formatCode>#,##0</c:formatCode>
                <c:ptCount val="794"/>
                <c:pt idx="0">
                  <c:v>1138</c:v>
                </c:pt>
                <c:pt idx="1">
                  <c:v>1119</c:v>
                </c:pt>
                <c:pt idx="2">
                  <c:v>1074</c:v>
                </c:pt>
                <c:pt idx="3">
                  <c:v>1146</c:v>
                </c:pt>
                <c:pt idx="4">
                  <c:v>1222</c:v>
                </c:pt>
                <c:pt idx="5">
                  <c:v>852</c:v>
                </c:pt>
                <c:pt idx="6">
                  <c:v>926</c:v>
                </c:pt>
                <c:pt idx="7">
                  <c:v>1661</c:v>
                </c:pt>
                <c:pt idx="8">
                  <c:v>2210</c:v>
                </c:pt>
                <c:pt idx="9">
                  <c:v>1930</c:v>
                </c:pt>
                <c:pt idx="10">
                  <c:v>1781</c:v>
                </c:pt>
                <c:pt idx="11">
                  <c:v>1089</c:v>
                </c:pt>
                <c:pt idx="12">
                  <c:v>1442</c:v>
                </c:pt>
                <c:pt idx="13">
                  <c:v>1261</c:v>
                </c:pt>
                <c:pt idx="14">
                  <c:v>1832</c:v>
                </c:pt>
                <c:pt idx="15">
                  <c:v>3058</c:v>
                </c:pt>
                <c:pt idx="16">
                  <c:v>2105</c:v>
                </c:pt>
                <c:pt idx="17">
                  <c:v>3257</c:v>
                </c:pt>
                <c:pt idx="18">
                  <c:v>2917</c:v>
                </c:pt>
                <c:pt idx="19">
                  <c:v>2055</c:v>
                </c:pt>
                <c:pt idx="20">
                  <c:v>1931</c:v>
                </c:pt>
                <c:pt idx="21">
                  <c:v>2494</c:v>
                </c:pt>
                <c:pt idx="22">
                  <c:v>2678</c:v>
                </c:pt>
                <c:pt idx="23">
                  <c:v>3735</c:v>
                </c:pt>
                <c:pt idx="24">
                  <c:v>3503</c:v>
                </c:pt>
                <c:pt idx="25">
                  <c:v>5514</c:v>
                </c:pt>
                <c:pt idx="26">
                  <c:v>3379</c:v>
                </c:pt>
                <c:pt idx="27">
                  <c:v>4613</c:v>
                </c:pt>
                <c:pt idx="28">
                  <c:v>5385</c:v>
                </c:pt>
                <c:pt idx="29">
                  <c:v>6276</c:v>
                </c:pt>
                <c:pt idx="30">
                  <c:v>7218</c:v>
                </c:pt>
                <c:pt idx="31">
                  <c:v>6209</c:v>
                </c:pt>
                <c:pt idx="32">
                  <c:v>4970</c:v>
                </c:pt>
                <c:pt idx="33">
                  <c:v>4588</c:v>
                </c:pt>
                <c:pt idx="34">
                  <c:v>4075</c:v>
                </c:pt>
                <c:pt idx="35">
                  <c:v>9493</c:v>
                </c:pt>
                <c:pt idx="36">
                  <c:v>10503</c:v>
                </c:pt>
                <c:pt idx="37">
                  <c:v>9888</c:v>
                </c:pt>
                <c:pt idx="38">
                  <c:v>10222</c:v>
                </c:pt>
                <c:pt idx="39">
                  <c:v>10611</c:v>
                </c:pt>
                <c:pt idx="40">
                  <c:v>6760</c:v>
                </c:pt>
                <c:pt idx="41">
                  <c:v>5632</c:v>
                </c:pt>
                <c:pt idx="42">
                  <c:v>9258</c:v>
                </c:pt>
                <c:pt idx="43">
                  <c:v>11385</c:v>
                </c:pt>
                <c:pt idx="44">
                  <c:v>13944</c:v>
                </c:pt>
                <c:pt idx="45">
                  <c:v>15305</c:v>
                </c:pt>
                <c:pt idx="46">
                  <c:v>14919</c:v>
                </c:pt>
                <c:pt idx="47">
                  <c:v>7938</c:v>
                </c:pt>
                <c:pt idx="48">
                  <c:v>13140</c:v>
                </c:pt>
                <c:pt idx="49">
                  <c:v>17408</c:v>
                </c:pt>
                <c:pt idx="50">
                  <c:v>19951</c:v>
                </c:pt>
                <c:pt idx="51">
                  <c:v>18508</c:v>
                </c:pt>
                <c:pt idx="52">
                  <c:v>20803</c:v>
                </c:pt>
                <c:pt idx="53">
                  <c:v>16508</c:v>
                </c:pt>
                <c:pt idx="54">
                  <c:v>15813</c:v>
                </c:pt>
                <c:pt idx="55">
                  <c:v>11687</c:v>
                </c:pt>
                <c:pt idx="56">
                  <c:v>16324</c:v>
                </c:pt>
                <c:pt idx="57">
                  <c:v>20599</c:v>
                </c:pt>
                <c:pt idx="58">
                  <c:v>26417</c:v>
                </c:pt>
                <c:pt idx="59">
                  <c:v>26928</c:v>
                </c:pt>
                <c:pt idx="60">
                  <c:v>33274</c:v>
                </c:pt>
                <c:pt idx="61">
                  <c:v>16409</c:v>
                </c:pt>
                <c:pt idx="62">
                  <c:v>11598</c:v>
                </c:pt>
                <c:pt idx="63">
                  <c:v>28936</c:v>
                </c:pt>
                <c:pt idx="64">
                  <c:v>28633</c:v>
                </c:pt>
                <c:pt idx="65">
                  <c:v>30925</c:v>
                </c:pt>
                <c:pt idx="66">
                  <c:v>27075</c:v>
                </c:pt>
                <c:pt idx="67">
                  <c:v>18912</c:v>
                </c:pt>
                <c:pt idx="68">
                  <c:v>19631</c:v>
                </c:pt>
                <c:pt idx="69">
                  <c:v>26573</c:v>
                </c:pt>
                <c:pt idx="70">
                  <c:v>31197</c:v>
                </c:pt>
                <c:pt idx="71">
                  <c:v>33100</c:v>
                </c:pt>
                <c:pt idx="72">
                  <c:v>30465</c:v>
                </c:pt>
                <c:pt idx="73">
                  <c:v>24153</c:v>
                </c:pt>
                <c:pt idx="74">
                  <c:v>20994</c:v>
                </c:pt>
                <c:pt idx="75">
                  <c:v>17086</c:v>
                </c:pt>
                <c:pt idx="76">
                  <c:v>23674</c:v>
                </c:pt>
                <c:pt idx="77">
                  <c:v>37278</c:v>
                </c:pt>
                <c:pt idx="78">
                  <c:v>31475</c:v>
                </c:pt>
                <c:pt idx="79">
                  <c:v>23050</c:v>
                </c:pt>
                <c:pt idx="80">
                  <c:v>55209</c:v>
                </c:pt>
                <c:pt idx="81">
                  <c:v>31571</c:v>
                </c:pt>
                <c:pt idx="82">
                  <c:v>16851</c:v>
                </c:pt>
                <c:pt idx="83">
                  <c:v>24358</c:v>
                </c:pt>
                <c:pt idx="84">
                  <c:v>40131</c:v>
                </c:pt>
                <c:pt idx="85">
                  <c:v>40995</c:v>
                </c:pt>
                <c:pt idx="86">
                  <c:v>40673</c:v>
                </c:pt>
                <c:pt idx="87">
                  <c:v>46907</c:v>
                </c:pt>
                <c:pt idx="88">
                  <c:v>35887</c:v>
                </c:pt>
                <c:pt idx="89">
                  <c:v>29313</c:v>
                </c:pt>
                <c:pt idx="90">
                  <c:v>25234</c:v>
                </c:pt>
                <c:pt idx="91">
                  <c:v>37997</c:v>
                </c:pt>
                <c:pt idx="92">
                  <c:v>44884</c:v>
                </c:pt>
                <c:pt idx="93">
                  <c:v>47984</c:v>
                </c:pt>
                <c:pt idx="94">
                  <c:v>41988</c:v>
                </c:pt>
                <c:pt idx="95">
                  <c:v>35035</c:v>
                </c:pt>
                <c:pt idx="96">
                  <c:v>27209</c:v>
                </c:pt>
                <c:pt idx="97">
                  <c:v>20486</c:v>
                </c:pt>
                <c:pt idx="98">
                  <c:v>48584</c:v>
                </c:pt>
                <c:pt idx="99">
                  <c:v>41541</c:v>
                </c:pt>
                <c:pt idx="100">
                  <c:v>42907</c:v>
                </c:pt>
                <c:pt idx="101">
                  <c:v>45235</c:v>
                </c:pt>
                <c:pt idx="102">
                  <c:v>36474</c:v>
                </c:pt>
                <c:pt idx="103">
                  <c:v>25364</c:v>
                </c:pt>
                <c:pt idx="104">
                  <c:v>21783</c:v>
                </c:pt>
                <c:pt idx="105">
                  <c:v>43245</c:v>
                </c:pt>
                <c:pt idx="106">
                  <c:v>39705</c:v>
                </c:pt>
                <c:pt idx="107">
                  <c:v>43829</c:v>
                </c:pt>
                <c:pt idx="108">
                  <c:v>33959</c:v>
                </c:pt>
                <c:pt idx="109">
                  <c:v>26549</c:v>
                </c:pt>
                <c:pt idx="110">
                  <c:v>24650</c:v>
                </c:pt>
                <c:pt idx="111">
                  <c:v>21749</c:v>
                </c:pt>
                <c:pt idx="112">
                  <c:v>44887</c:v>
                </c:pt>
                <c:pt idx="113">
                  <c:v>65339</c:v>
                </c:pt>
                <c:pt idx="114">
                  <c:v>58080</c:v>
                </c:pt>
                <c:pt idx="115">
                  <c:v>58249</c:v>
                </c:pt>
                <c:pt idx="116">
                  <c:v>48234</c:v>
                </c:pt>
                <c:pt idx="117">
                  <c:v>23467</c:v>
                </c:pt>
                <c:pt idx="118">
                  <c:v>26496</c:v>
                </c:pt>
                <c:pt idx="119">
                  <c:v>38252</c:v>
                </c:pt>
                <c:pt idx="120">
                  <c:v>70869</c:v>
                </c:pt>
                <c:pt idx="121">
                  <c:v>58271</c:v>
                </c:pt>
                <c:pt idx="122">
                  <c:v>52509</c:v>
                </c:pt>
                <c:pt idx="123">
                  <c:v>42578</c:v>
                </c:pt>
                <c:pt idx="124">
                  <c:v>24746</c:v>
                </c:pt>
                <c:pt idx="125">
                  <c:v>18043</c:v>
                </c:pt>
                <c:pt idx="126">
                  <c:v>56411</c:v>
                </c:pt>
                <c:pt idx="127">
                  <c:v>54685</c:v>
                </c:pt>
                <c:pt idx="128">
                  <c:v>54801</c:v>
                </c:pt>
                <c:pt idx="129">
                  <c:v>49502</c:v>
                </c:pt>
                <c:pt idx="130">
                  <c:v>46305</c:v>
                </c:pt>
                <c:pt idx="131">
                  <c:v>22213</c:v>
                </c:pt>
                <c:pt idx="132">
                  <c:v>20730</c:v>
                </c:pt>
                <c:pt idx="133">
                  <c:v>56081</c:v>
                </c:pt>
                <c:pt idx="134">
                  <c:v>58081</c:v>
                </c:pt>
                <c:pt idx="135">
                  <c:v>59147</c:v>
                </c:pt>
                <c:pt idx="136">
                  <c:v>49274</c:v>
                </c:pt>
                <c:pt idx="137">
                  <c:v>38937</c:v>
                </c:pt>
                <c:pt idx="138">
                  <c:v>22167</c:v>
                </c:pt>
                <c:pt idx="139">
                  <c:v>23236</c:v>
                </c:pt>
                <c:pt idx="140">
                  <c:v>48637</c:v>
                </c:pt>
                <c:pt idx="141">
                  <c:v>48541</c:v>
                </c:pt>
                <c:pt idx="142">
                  <c:v>44684</c:v>
                </c:pt>
                <c:pt idx="143">
                  <c:v>31391</c:v>
                </c:pt>
                <c:pt idx="144">
                  <c:v>46210</c:v>
                </c:pt>
                <c:pt idx="145">
                  <c:v>23028</c:v>
                </c:pt>
                <c:pt idx="146">
                  <c:v>21491</c:v>
                </c:pt>
                <c:pt idx="147">
                  <c:v>46959</c:v>
                </c:pt>
                <c:pt idx="148">
                  <c:v>47828</c:v>
                </c:pt>
                <c:pt idx="149">
                  <c:v>42489</c:v>
                </c:pt>
                <c:pt idx="150">
                  <c:v>44170</c:v>
                </c:pt>
                <c:pt idx="151">
                  <c:v>38302</c:v>
                </c:pt>
                <c:pt idx="152">
                  <c:v>15151</c:v>
                </c:pt>
                <c:pt idx="153">
                  <c:v>48785</c:v>
                </c:pt>
                <c:pt idx="154">
                  <c:v>41889</c:v>
                </c:pt>
                <c:pt idx="155">
                  <c:v>48632</c:v>
                </c:pt>
                <c:pt idx="156">
                  <c:v>44728</c:v>
                </c:pt>
                <c:pt idx="157">
                  <c:v>40566</c:v>
                </c:pt>
                <c:pt idx="158">
                  <c:v>34487</c:v>
                </c:pt>
                <c:pt idx="159">
                  <c:v>16403</c:v>
                </c:pt>
                <c:pt idx="160">
                  <c:v>9992</c:v>
                </c:pt>
                <c:pt idx="161">
                  <c:v>17526</c:v>
                </c:pt>
                <c:pt idx="162">
                  <c:v>34208</c:v>
                </c:pt>
                <c:pt idx="163">
                  <c:v>40431</c:v>
                </c:pt>
                <c:pt idx="164">
                  <c:v>44215</c:v>
                </c:pt>
                <c:pt idx="165">
                  <c:v>31880</c:v>
                </c:pt>
                <c:pt idx="166">
                  <c:v>14294</c:v>
                </c:pt>
                <c:pt idx="167">
                  <c:v>19392</c:v>
                </c:pt>
                <c:pt idx="168">
                  <c:v>34755</c:v>
                </c:pt>
                <c:pt idx="169">
                  <c:v>37387</c:v>
                </c:pt>
                <c:pt idx="170">
                  <c:v>35757</c:v>
                </c:pt>
                <c:pt idx="171">
                  <c:v>39991</c:v>
                </c:pt>
                <c:pt idx="172">
                  <c:v>30913</c:v>
                </c:pt>
                <c:pt idx="173">
                  <c:v>15915</c:v>
                </c:pt>
                <c:pt idx="174">
                  <c:v>15821</c:v>
                </c:pt>
                <c:pt idx="175">
                  <c:v>35252</c:v>
                </c:pt>
                <c:pt idx="176">
                  <c:v>32445</c:v>
                </c:pt>
                <c:pt idx="177">
                  <c:v>32129</c:v>
                </c:pt>
                <c:pt idx="178">
                  <c:v>32670</c:v>
                </c:pt>
                <c:pt idx="179">
                  <c:v>25536</c:v>
                </c:pt>
                <c:pt idx="180">
                  <c:v>13800</c:v>
                </c:pt>
                <c:pt idx="181">
                  <c:v>16412</c:v>
                </c:pt>
                <c:pt idx="182">
                  <c:v>31990</c:v>
                </c:pt>
                <c:pt idx="183">
                  <c:v>33269</c:v>
                </c:pt>
                <c:pt idx="184">
                  <c:v>35643</c:v>
                </c:pt>
                <c:pt idx="185">
                  <c:v>33002</c:v>
                </c:pt>
                <c:pt idx="186">
                  <c:v>23626</c:v>
                </c:pt>
                <c:pt idx="187">
                  <c:v>9049</c:v>
                </c:pt>
                <c:pt idx="188">
                  <c:v>25593</c:v>
                </c:pt>
                <c:pt idx="189">
                  <c:v>30454</c:v>
                </c:pt>
                <c:pt idx="190">
                  <c:v>31404</c:v>
                </c:pt>
                <c:pt idx="191">
                  <c:v>27182</c:v>
                </c:pt>
                <c:pt idx="192">
                  <c:v>27591</c:v>
                </c:pt>
                <c:pt idx="193">
                  <c:v>34710</c:v>
                </c:pt>
                <c:pt idx="194">
                  <c:v>8624</c:v>
                </c:pt>
                <c:pt idx="195">
                  <c:v>12220</c:v>
                </c:pt>
                <c:pt idx="196">
                  <c:v>26675</c:v>
                </c:pt>
                <c:pt idx="197">
                  <c:v>29498</c:v>
                </c:pt>
                <c:pt idx="198">
                  <c:v>30574</c:v>
                </c:pt>
                <c:pt idx="199">
                  <c:v>22097</c:v>
                </c:pt>
                <c:pt idx="200">
                  <c:v>8874</c:v>
                </c:pt>
                <c:pt idx="201">
                  <c:v>18586</c:v>
                </c:pt>
                <c:pt idx="202">
                  <c:v>23690</c:v>
                </c:pt>
                <c:pt idx="203">
                  <c:v>25832</c:v>
                </c:pt>
                <c:pt idx="204">
                  <c:v>25033</c:v>
                </c:pt>
                <c:pt idx="205">
                  <c:v>29968</c:v>
                </c:pt>
                <c:pt idx="206">
                  <c:v>-1376</c:v>
                </c:pt>
                <c:pt idx="207">
                  <c:v>25574</c:v>
                </c:pt>
                <c:pt idx="208">
                  <c:v>12535</c:v>
                </c:pt>
                <c:pt idx="209">
                  <c:v>17791</c:v>
                </c:pt>
                <c:pt idx="210">
                  <c:v>29353</c:v>
                </c:pt>
                <c:pt idx="211">
                  <c:v>28852</c:v>
                </c:pt>
                <c:pt idx="212">
                  <c:v>26647</c:v>
                </c:pt>
                <c:pt idx="213">
                  <c:v>23126</c:v>
                </c:pt>
                <c:pt idx="214">
                  <c:v>15203</c:v>
                </c:pt>
                <c:pt idx="215">
                  <c:v>10084</c:v>
                </c:pt>
                <c:pt idx="216">
                  <c:v>8563</c:v>
                </c:pt>
                <c:pt idx="217">
                  <c:v>13748</c:v>
                </c:pt>
                <c:pt idx="218">
                  <c:v>23815</c:v>
                </c:pt>
                <c:pt idx="219">
                  <c:v>23317</c:v>
                </c:pt>
                <c:pt idx="220">
                  <c:v>18247</c:v>
                </c:pt>
                <c:pt idx="221">
                  <c:v>20352</c:v>
                </c:pt>
                <c:pt idx="222">
                  <c:v>7698</c:v>
                </c:pt>
                <c:pt idx="223">
                  <c:v>15213</c:v>
                </c:pt>
                <c:pt idx="224">
                  <c:v>25515</c:v>
                </c:pt>
                <c:pt idx="225">
                  <c:v>47724</c:v>
                </c:pt>
                <c:pt idx="226">
                  <c:v>34640</c:v>
                </c:pt>
                <c:pt idx="227">
                  <c:v>28052</c:v>
                </c:pt>
                <c:pt idx="228">
                  <c:v>36402</c:v>
                </c:pt>
                <c:pt idx="229">
                  <c:v>12489</c:v>
                </c:pt>
                <c:pt idx="230">
                  <c:v>16150</c:v>
                </c:pt>
                <c:pt idx="231">
                  <c:v>32262</c:v>
                </c:pt>
                <c:pt idx="232">
                  <c:v>38401</c:v>
                </c:pt>
                <c:pt idx="233">
                  <c:v>35686</c:v>
                </c:pt>
                <c:pt idx="234">
                  <c:v>34516</c:v>
                </c:pt>
                <c:pt idx="235">
                  <c:v>34538</c:v>
                </c:pt>
                <c:pt idx="236">
                  <c:v>18276</c:v>
                </c:pt>
                <c:pt idx="237">
                  <c:v>17585</c:v>
                </c:pt>
                <c:pt idx="238">
                  <c:v>33445</c:v>
                </c:pt>
                <c:pt idx="239">
                  <c:v>45449</c:v>
                </c:pt>
                <c:pt idx="240">
                  <c:v>37672</c:v>
                </c:pt>
                <c:pt idx="241">
                  <c:v>33506</c:v>
                </c:pt>
                <c:pt idx="242">
                  <c:v>52084</c:v>
                </c:pt>
                <c:pt idx="243">
                  <c:v>23498</c:v>
                </c:pt>
                <c:pt idx="244">
                  <c:v>22620</c:v>
                </c:pt>
                <c:pt idx="245">
                  <c:v>52248</c:v>
                </c:pt>
                <c:pt idx="246">
                  <c:v>48107</c:v>
                </c:pt>
                <c:pt idx="247">
                  <c:v>50885</c:v>
                </c:pt>
                <c:pt idx="248">
                  <c:v>47433</c:v>
                </c:pt>
                <c:pt idx="249">
                  <c:v>41748</c:v>
                </c:pt>
                <c:pt idx="250">
                  <c:v>26243</c:v>
                </c:pt>
                <c:pt idx="251">
                  <c:v>25123</c:v>
                </c:pt>
                <c:pt idx="252">
                  <c:v>47850</c:v>
                </c:pt>
                <c:pt idx="253">
                  <c:v>54203</c:v>
                </c:pt>
                <c:pt idx="254">
                  <c:v>53425</c:v>
                </c:pt>
                <c:pt idx="255">
                  <c:v>52770</c:v>
                </c:pt>
                <c:pt idx="256">
                  <c:v>44272</c:v>
                </c:pt>
                <c:pt idx="257">
                  <c:v>21405</c:v>
                </c:pt>
                <c:pt idx="258">
                  <c:v>27419</c:v>
                </c:pt>
                <c:pt idx="259">
                  <c:v>44849</c:v>
                </c:pt>
                <c:pt idx="260">
                  <c:v>68437</c:v>
                </c:pt>
                <c:pt idx="261">
                  <c:v>68832</c:v>
                </c:pt>
                <c:pt idx="262">
                  <c:v>52385</c:v>
                </c:pt>
                <c:pt idx="263">
                  <c:v>48758</c:v>
                </c:pt>
                <c:pt idx="264">
                  <c:v>24680</c:v>
                </c:pt>
                <c:pt idx="265">
                  <c:v>26871</c:v>
                </c:pt>
                <c:pt idx="266">
                  <c:v>55799</c:v>
                </c:pt>
                <c:pt idx="267">
                  <c:v>46657</c:v>
                </c:pt>
                <c:pt idx="268">
                  <c:v>57753</c:v>
                </c:pt>
                <c:pt idx="269">
                  <c:v>23195</c:v>
                </c:pt>
                <c:pt idx="270">
                  <c:v>16995</c:v>
                </c:pt>
                <c:pt idx="271">
                  <c:v>16780</c:v>
                </c:pt>
                <c:pt idx="272">
                  <c:v>25490</c:v>
                </c:pt>
                <c:pt idx="273">
                  <c:v>57227</c:v>
                </c:pt>
                <c:pt idx="274">
                  <c:v>55853</c:v>
                </c:pt>
                <c:pt idx="275">
                  <c:v>55811</c:v>
                </c:pt>
                <c:pt idx="276">
                  <c:v>23081</c:v>
                </c:pt>
                <c:pt idx="277">
                  <c:v>15957</c:v>
                </c:pt>
                <c:pt idx="278">
                  <c:v>17252</c:v>
                </c:pt>
                <c:pt idx="279">
                  <c:v>22489</c:v>
                </c:pt>
                <c:pt idx="280">
                  <c:v>57447</c:v>
                </c:pt>
                <c:pt idx="281">
                  <c:v>62532</c:v>
                </c:pt>
                <c:pt idx="282">
                  <c:v>56404</c:v>
                </c:pt>
                <c:pt idx="283">
                  <c:v>84977</c:v>
                </c:pt>
                <c:pt idx="284">
                  <c:v>59750</c:v>
                </c:pt>
                <c:pt idx="285">
                  <c:v>29153</c:v>
                </c:pt>
                <c:pt idx="286">
                  <c:v>29010</c:v>
                </c:pt>
                <c:pt idx="287">
                  <c:v>61660</c:v>
                </c:pt>
                <c:pt idx="288">
                  <c:v>61966</c:v>
                </c:pt>
                <c:pt idx="289">
                  <c:v>68656</c:v>
                </c:pt>
                <c:pt idx="290">
                  <c:v>68138</c:v>
                </c:pt>
                <c:pt idx="291">
                  <c:v>62452</c:v>
                </c:pt>
                <c:pt idx="292">
                  <c:v>26400</c:v>
                </c:pt>
                <c:pt idx="293">
                  <c:v>29133</c:v>
                </c:pt>
                <c:pt idx="294">
                  <c:v>63504</c:v>
                </c:pt>
                <c:pt idx="295">
                  <c:v>64126</c:v>
                </c:pt>
                <c:pt idx="296">
                  <c:v>59946</c:v>
                </c:pt>
                <c:pt idx="297">
                  <c:v>55319</c:v>
                </c:pt>
                <c:pt idx="298">
                  <c:v>60980</c:v>
                </c:pt>
                <c:pt idx="299">
                  <c:v>28487</c:v>
                </c:pt>
                <c:pt idx="300">
                  <c:v>28364</c:v>
                </c:pt>
                <c:pt idx="301">
                  <c:v>63626</c:v>
                </c:pt>
                <c:pt idx="302">
                  <c:v>63895</c:v>
                </c:pt>
                <c:pt idx="303">
                  <c:v>60301</c:v>
                </c:pt>
                <c:pt idx="304">
                  <c:v>58691</c:v>
                </c:pt>
                <c:pt idx="305">
                  <c:v>55717</c:v>
                </c:pt>
                <c:pt idx="306">
                  <c:v>27597</c:v>
                </c:pt>
                <c:pt idx="307">
                  <c:v>27225</c:v>
                </c:pt>
                <c:pt idx="308">
                  <c:v>56240</c:v>
                </c:pt>
                <c:pt idx="309">
                  <c:v>53665</c:v>
                </c:pt>
                <c:pt idx="310">
                  <c:v>57848</c:v>
                </c:pt>
                <c:pt idx="311">
                  <c:v>51319</c:v>
                </c:pt>
                <c:pt idx="312">
                  <c:v>43637</c:v>
                </c:pt>
                <c:pt idx="313">
                  <c:v>29407</c:v>
                </c:pt>
                <c:pt idx="314">
                  <c:v>28169</c:v>
                </c:pt>
                <c:pt idx="315">
                  <c:v>51733</c:v>
                </c:pt>
                <c:pt idx="316">
                  <c:v>60271</c:v>
                </c:pt>
                <c:pt idx="317">
                  <c:v>53993</c:v>
                </c:pt>
                <c:pt idx="318">
                  <c:v>49396</c:v>
                </c:pt>
                <c:pt idx="319">
                  <c:v>45561</c:v>
                </c:pt>
                <c:pt idx="320">
                  <c:v>22440</c:v>
                </c:pt>
                <c:pt idx="321">
                  <c:v>32216</c:v>
                </c:pt>
                <c:pt idx="322">
                  <c:v>55428</c:v>
                </c:pt>
                <c:pt idx="323">
                  <c:v>57937</c:v>
                </c:pt>
                <c:pt idx="324">
                  <c:v>49368</c:v>
                </c:pt>
                <c:pt idx="325">
                  <c:v>53049</c:v>
                </c:pt>
                <c:pt idx="326">
                  <c:v>56572</c:v>
                </c:pt>
                <c:pt idx="327">
                  <c:v>29035</c:v>
                </c:pt>
                <c:pt idx="328">
                  <c:v>30231</c:v>
                </c:pt>
                <c:pt idx="329">
                  <c:v>63090</c:v>
                </c:pt>
                <c:pt idx="330">
                  <c:v>65387</c:v>
                </c:pt>
                <c:pt idx="331">
                  <c:v>67878</c:v>
                </c:pt>
                <c:pt idx="332">
                  <c:v>63908</c:v>
                </c:pt>
                <c:pt idx="333">
                  <c:v>50840</c:v>
                </c:pt>
                <c:pt idx="334">
                  <c:v>40495</c:v>
                </c:pt>
                <c:pt idx="335">
                  <c:v>40479</c:v>
                </c:pt>
                <c:pt idx="336">
                  <c:v>58237</c:v>
                </c:pt>
                <c:pt idx="337">
                  <c:v>74376</c:v>
                </c:pt>
                <c:pt idx="338">
                  <c:v>74285</c:v>
                </c:pt>
                <c:pt idx="339">
                  <c:v>75337</c:v>
                </c:pt>
                <c:pt idx="340">
                  <c:v>67477</c:v>
                </c:pt>
                <c:pt idx="341">
                  <c:v>79237</c:v>
                </c:pt>
                <c:pt idx="342">
                  <c:v>36923</c:v>
                </c:pt>
                <c:pt idx="343">
                  <c:v>69537</c:v>
                </c:pt>
                <c:pt idx="344">
                  <c:v>80955</c:v>
                </c:pt>
                <c:pt idx="345">
                  <c:v>78297</c:v>
                </c:pt>
                <c:pt idx="346">
                  <c:v>84047</c:v>
                </c:pt>
                <c:pt idx="347">
                  <c:v>70934</c:v>
                </c:pt>
                <c:pt idx="348">
                  <c:v>43781</c:v>
                </c:pt>
                <c:pt idx="349">
                  <c:v>42446</c:v>
                </c:pt>
                <c:pt idx="350">
                  <c:v>84124</c:v>
                </c:pt>
                <c:pt idx="351">
                  <c:v>90830</c:v>
                </c:pt>
                <c:pt idx="352">
                  <c:v>87169</c:v>
                </c:pt>
                <c:pt idx="353">
                  <c:v>89409</c:v>
                </c:pt>
                <c:pt idx="354">
                  <c:v>72326</c:v>
                </c:pt>
                <c:pt idx="355">
                  <c:v>47107</c:v>
                </c:pt>
                <c:pt idx="356">
                  <c:v>55177</c:v>
                </c:pt>
                <c:pt idx="357">
                  <c:v>84921</c:v>
                </c:pt>
                <c:pt idx="358">
                  <c:v>90639</c:v>
                </c:pt>
                <c:pt idx="359">
                  <c:v>97586</c:v>
                </c:pt>
                <c:pt idx="360">
                  <c:v>82558</c:v>
                </c:pt>
                <c:pt idx="361">
                  <c:v>81909</c:v>
                </c:pt>
                <c:pt idx="362">
                  <c:v>43402</c:v>
                </c:pt>
                <c:pt idx="363">
                  <c:v>44720</c:v>
                </c:pt>
                <c:pt idx="364">
                  <c:v>86704</c:v>
                </c:pt>
                <c:pt idx="365">
                  <c:v>89200</c:v>
                </c:pt>
                <c:pt idx="366">
                  <c:v>89459</c:v>
                </c:pt>
                <c:pt idx="367">
                  <c:v>69662</c:v>
                </c:pt>
                <c:pt idx="368">
                  <c:v>40242</c:v>
                </c:pt>
                <c:pt idx="369">
                  <c:v>30939</c:v>
                </c:pt>
                <c:pt idx="370">
                  <c:v>39629</c:v>
                </c:pt>
                <c:pt idx="371">
                  <c:v>82869</c:v>
                </c:pt>
                <c:pt idx="372">
                  <c:v>90973</c:v>
                </c:pt>
                <c:pt idx="373">
                  <c:v>89293</c:v>
                </c:pt>
                <c:pt idx="374">
                  <c:v>89090</c:v>
                </c:pt>
                <c:pt idx="375">
                  <c:v>68270</c:v>
                </c:pt>
                <c:pt idx="376">
                  <c:v>38859</c:v>
                </c:pt>
                <c:pt idx="377">
                  <c:v>38866</c:v>
                </c:pt>
                <c:pt idx="378">
                  <c:v>80157</c:v>
                </c:pt>
                <c:pt idx="379">
                  <c:v>75998</c:v>
                </c:pt>
                <c:pt idx="380">
                  <c:v>80529</c:v>
                </c:pt>
                <c:pt idx="381">
                  <c:v>76249</c:v>
                </c:pt>
                <c:pt idx="382">
                  <c:v>65792</c:v>
                </c:pt>
                <c:pt idx="383">
                  <c:v>41694</c:v>
                </c:pt>
                <c:pt idx="384">
                  <c:v>35885</c:v>
                </c:pt>
                <c:pt idx="385">
                  <c:v>73172</c:v>
                </c:pt>
                <c:pt idx="386">
                  <c:v>71231</c:v>
                </c:pt>
                <c:pt idx="387">
                  <c:v>50023</c:v>
                </c:pt>
                <c:pt idx="388">
                  <c:v>65971</c:v>
                </c:pt>
                <c:pt idx="389">
                  <c:v>69302</c:v>
                </c:pt>
                <c:pt idx="390">
                  <c:v>32000</c:v>
                </c:pt>
                <c:pt idx="391">
                  <c:v>31044</c:v>
                </c:pt>
                <c:pt idx="392">
                  <c:v>76085</c:v>
                </c:pt>
                <c:pt idx="393">
                  <c:v>77266</c:v>
                </c:pt>
                <c:pt idx="394">
                  <c:v>69079</c:v>
                </c:pt>
                <c:pt idx="395">
                  <c:v>73076</c:v>
                </c:pt>
                <c:pt idx="396">
                  <c:v>59528</c:v>
                </c:pt>
                <c:pt idx="397">
                  <c:v>28493</c:v>
                </c:pt>
                <c:pt idx="398">
                  <c:v>37451</c:v>
                </c:pt>
                <c:pt idx="399">
                  <c:v>69378</c:v>
                </c:pt>
                <c:pt idx="400">
                  <c:v>75652</c:v>
                </c:pt>
                <c:pt idx="401">
                  <c:v>72559</c:v>
                </c:pt>
                <c:pt idx="402">
                  <c:v>78337</c:v>
                </c:pt>
                <c:pt idx="403">
                  <c:v>63268</c:v>
                </c:pt>
                <c:pt idx="404">
                  <c:v>31591</c:v>
                </c:pt>
                <c:pt idx="405">
                  <c:v>31811</c:v>
                </c:pt>
                <c:pt idx="406">
                  <c:v>71018</c:v>
                </c:pt>
                <c:pt idx="407">
                  <c:v>76638</c:v>
                </c:pt>
                <c:pt idx="408">
                  <c:v>75141</c:v>
                </c:pt>
                <c:pt idx="409">
                  <c:v>84486</c:v>
                </c:pt>
                <c:pt idx="410">
                  <c:v>69300</c:v>
                </c:pt>
                <c:pt idx="411">
                  <c:v>34605</c:v>
                </c:pt>
                <c:pt idx="412">
                  <c:v>35888</c:v>
                </c:pt>
                <c:pt idx="413">
                  <c:v>74379</c:v>
                </c:pt>
                <c:pt idx="414">
                  <c:v>79706</c:v>
                </c:pt>
                <c:pt idx="415">
                  <c:v>83367</c:v>
                </c:pt>
                <c:pt idx="416">
                  <c:v>77598</c:v>
                </c:pt>
                <c:pt idx="417">
                  <c:v>70345</c:v>
                </c:pt>
                <c:pt idx="418">
                  <c:v>37072</c:v>
                </c:pt>
                <c:pt idx="419">
                  <c:v>37563</c:v>
                </c:pt>
                <c:pt idx="420">
                  <c:v>74845</c:v>
                </c:pt>
                <c:pt idx="421">
                  <c:v>79459</c:v>
                </c:pt>
                <c:pt idx="422">
                  <c:v>65672</c:v>
                </c:pt>
                <c:pt idx="423">
                  <c:v>51545</c:v>
                </c:pt>
                <c:pt idx="424">
                  <c:v>78352</c:v>
                </c:pt>
                <c:pt idx="425">
                  <c:v>41705</c:v>
                </c:pt>
                <c:pt idx="426">
                  <c:v>34960</c:v>
                </c:pt>
                <c:pt idx="427">
                  <c:v>77898</c:v>
                </c:pt>
                <c:pt idx="428">
                  <c:v>92115</c:v>
                </c:pt>
                <c:pt idx="429">
                  <c:v>83415</c:v>
                </c:pt>
                <c:pt idx="430">
                  <c:v>40852</c:v>
                </c:pt>
                <c:pt idx="431">
                  <c:v>63032</c:v>
                </c:pt>
                <c:pt idx="432">
                  <c:v>41114</c:v>
                </c:pt>
                <c:pt idx="433">
                  <c:v>39712</c:v>
                </c:pt>
                <c:pt idx="434">
                  <c:v>52691</c:v>
                </c:pt>
                <c:pt idx="435">
                  <c:v>86854</c:v>
                </c:pt>
                <c:pt idx="436">
                  <c:v>89802</c:v>
                </c:pt>
                <c:pt idx="437">
                  <c:v>86061</c:v>
                </c:pt>
                <c:pt idx="438">
                  <c:v>77778</c:v>
                </c:pt>
                <c:pt idx="439">
                  <c:v>33768</c:v>
                </c:pt>
                <c:pt idx="440">
                  <c:v>42095</c:v>
                </c:pt>
                <c:pt idx="441">
                  <c:v>88992</c:v>
                </c:pt>
                <c:pt idx="442">
                  <c:v>85861</c:v>
                </c:pt>
                <c:pt idx="443">
                  <c:v>74327</c:v>
                </c:pt>
                <c:pt idx="444">
                  <c:v>98135</c:v>
                </c:pt>
                <c:pt idx="445">
                  <c:v>78869</c:v>
                </c:pt>
                <c:pt idx="446">
                  <c:v>45348</c:v>
                </c:pt>
                <c:pt idx="447">
                  <c:v>43413</c:v>
                </c:pt>
                <c:pt idx="448">
                  <c:v>86833</c:v>
                </c:pt>
                <c:pt idx="449">
                  <c:v>114139</c:v>
                </c:pt>
                <c:pt idx="450">
                  <c:v>72613</c:v>
                </c:pt>
                <c:pt idx="451">
                  <c:v>79366</c:v>
                </c:pt>
                <c:pt idx="452">
                  <c:v>61393</c:v>
                </c:pt>
                <c:pt idx="453">
                  <c:v>32963</c:v>
                </c:pt>
                <c:pt idx="454">
                  <c:v>30307</c:v>
                </c:pt>
                <c:pt idx="455">
                  <c:v>64706</c:v>
                </c:pt>
                <c:pt idx="456">
                  <c:v>47038</c:v>
                </c:pt>
                <c:pt idx="457">
                  <c:v>63035</c:v>
                </c:pt>
                <c:pt idx="458">
                  <c:v>64186</c:v>
                </c:pt>
                <c:pt idx="459">
                  <c:v>54101</c:v>
                </c:pt>
                <c:pt idx="460">
                  <c:v>25794</c:v>
                </c:pt>
                <c:pt idx="461">
                  <c:v>25796</c:v>
                </c:pt>
                <c:pt idx="462">
                  <c:v>62730</c:v>
                </c:pt>
                <c:pt idx="463">
                  <c:v>54156</c:v>
                </c:pt>
                <c:pt idx="464">
                  <c:v>53824</c:v>
                </c:pt>
                <c:pt idx="465">
                  <c:v>57188</c:v>
                </c:pt>
                <c:pt idx="466">
                  <c:v>45814</c:v>
                </c:pt>
                <c:pt idx="467">
                  <c:v>20396</c:v>
                </c:pt>
                <c:pt idx="468">
                  <c:v>18824</c:v>
                </c:pt>
                <c:pt idx="469">
                  <c:v>47057</c:v>
                </c:pt>
                <c:pt idx="470">
                  <c:v>56956</c:v>
                </c:pt>
                <c:pt idx="471">
                  <c:v>52720</c:v>
                </c:pt>
                <c:pt idx="472">
                  <c:v>44659</c:v>
                </c:pt>
                <c:pt idx="473">
                  <c:v>32724</c:v>
                </c:pt>
                <c:pt idx="474">
                  <c:v>33696</c:v>
                </c:pt>
                <c:pt idx="475">
                  <c:v>16347</c:v>
                </c:pt>
                <c:pt idx="476">
                  <c:v>30574</c:v>
                </c:pt>
                <c:pt idx="477">
                  <c:v>54748</c:v>
                </c:pt>
                <c:pt idx="478">
                  <c:v>49603</c:v>
                </c:pt>
                <c:pt idx="479">
                  <c:v>106181</c:v>
                </c:pt>
                <c:pt idx="480">
                  <c:v>36629</c:v>
                </c:pt>
                <c:pt idx="481">
                  <c:v>18714</c:v>
                </c:pt>
                <c:pt idx="482">
                  <c:v>21088</c:v>
                </c:pt>
                <c:pt idx="483">
                  <c:v>42276</c:v>
                </c:pt>
                <c:pt idx="484">
                  <c:v>48536</c:v>
                </c:pt>
                <c:pt idx="485">
                  <c:v>41393</c:v>
                </c:pt>
                <c:pt idx="486">
                  <c:v>40128</c:v>
                </c:pt>
                <c:pt idx="487">
                  <c:v>35521</c:v>
                </c:pt>
                <c:pt idx="488">
                  <c:v>20574</c:v>
                </c:pt>
                <c:pt idx="489">
                  <c:v>18247</c:v>
                </c:pt>
                <c:pt idx="490">
                  <c:v>32694</c:v>
                </c:pt>
                <c:pt idx="491">
                  <c:v>40429</c:v>
                </c:pt>
                <c:pt idx="492">
                  <c:v>39385</c:v>
                </c:pt>
                <c:pt idx="493">
                  <c:v>42561</c:v>
                </c:pt>
                <c:pt idx="494">
                  <c:v>40698</c:v>
                </c:pt>
                <c:pt idx="495">
                  <c:v>13691</c:v>
                </c:pt>
                <c:pt idx="496">
                  <c:v>15306</c:v>
                </c:pt>
                <c:pt idx="497">
                  <c:v>35245</c:v>
                </c:pt>
                <c:pt idx="498">
                  <c:v>35788</c:v>
                </c:pt>
                <c:pt idx="499">
                  <c:v>35571</c:v>
                </c:pt>
                <c:pt idx="500">
                  <c:v>32955</c:v>
                </c:pt>
                <c:pt idx="501">
                  <c:v>29981</c:v>
                </c:pt>
                <c:pt idx="502">
                  <c:v>13810</c:v>
                </c:pt>
                <c:pt idx="503">
                  <c:v>17493</c:v>
                </c:pt>
                <c:pt idx="504">
                  <c:v>38218</c:v>
                </c:pt>
                <c:pt idx="505">
                  <c:v>41017</c:v>
                </c:pt>
                <c:pt idx="506">
                  <c:v>35793</c:v>
                </c:pt>
                <c:pt idx="507">
                  <c:v>34013</c:v>
                </c:pt>
                <c:pt idx="508">
                  <c:v>25717</c:v>
                </c:pt>
                <c:pt idx="509">
                  <c:v>14178</c:v>
                </c:pt>
                <c:pt idx="510">
                  <c:v>15364</c:v>
                </c:pt>
                <c:pt idx="511">
                  <c:v>31722</c:v>
                </c:pt>
                <c:pt idx="512">
                  <c:v>30047</c:v>
                </c:pt>
                <c:pt idx="513">
                  <c:v>30288</c:v>
                </c:pt>
                <c:pt idx="514">
                  <c:v>28302</c:v>
                </c:pt>
                <c:pt idx="515">
                  <c:v>23155</c:v>
                </c:pt>
                <c:pt idx="516">
                  <c:v>11855</c:v>
                </c:pt>
                <c:pt idx="517">
                  <c:v>12453</c:v>
                </c:pt>
                <c:pt idx="518">
                  <c:v>26759</c:v>
                </c:pt>
                <c:pt idx="519">
                  <c:v>25805</c:v>
                </c:pt>
                <c:pt idx="520">
                  <c:v>27040</c:v>
                </c:pt>
                <c:pt idx="521">
                  <c:v>23759</c:v>
                </c:pt>
                <c:pt idx="522">
                  <c:v>17946</c:v>
                </c:pt>
                <c:pt idx="523">
                  <c:v>9138</c:v>
                </c:pt>
                <c:pt idx="524">
                  <c:v>16156</c:v>
                </c:pt>
                <c:pt idx="525">
                  <c:v>13868</c:v>
                </c:pt>
                <c:pt idx="526">
                  <c:v>14320</c:v>
                </c:pt>
                <c:pt idx="527">
                  <c:v>32353</c:v>
                </c:pt>
                <c:pt idx="528">
                  <c:v>16371</c:v>
                </c:pt>
                <c:pt idx="529">
                  <c:v>14079</c:v>
                </c:pt>
                <c:pt idx="530">
                  <c:v>8082</c:v>
                </c:pt>
                <c:pt idx="531">
                  <c:v>8280</c:v>
                </c:pt>
                <c:pt idx="532">
                  <c:v>12672</c:v>
                </c:pt>
                <c:pt idx="533">
                  <c:v>14532</c:v>
                </c:pt>
                <c:pt idx="534">
                  <c:v>35128</c:v>
                </c:pt>
                <c:pt idx="535">
                  <c:v>35140</c:v>
                </c:pt>
                <c:pt idx="536">
                  <c:v>125053</c:v>
                </c:pt>
                <c:pt idx="537">
                  <c:v>9172</c:v>
                </c:pt>
                <c:pt idx="538">
                  <c:v>2389</c:v>
                </c:pt>
                <c:pt idx="539">
                  <c:v>7804</c:v>
                </c:pt>
                <c:pt idx="540">
                  <c:v>35658</c:v>
                </c:pt>
                <c:pt idx="541">
                  <c:v>25348</c:v>
                </c:pt>
                <c:pt idx="542">
                  <c:v>18844</c:v>
                </c:pt>
                <c:pt idx="543">
                  <c:v>13972</c:v>
                </c:pt>
                <c:pt idx="544">
                  <c:v>8621</c:v>
                </c:pt>
                <c:pt idx="545">
                  <c:v>15092</c:v>
                </c:pt>
                <c:pt idx="546">
                  <c:v>16904</c:v>
                </c:pt>
                <c:pt idx="547">
                  <c:v>16405</c:v>
                </c:pt>
                <c:pt idx="548">
                  <c:v>27979</c:v>
                </c:pt>
                <c:pt idx="549">
                  <c:v>17984</c:v>
                </c:pt>
                <c:pt idx="550">
                  <c:v>12743</c:v>
                </c:pt>
                <c:pt idx="551">
                  <c:v>9170</c:v>
                </c:pt>
                <c:pt idx="552">
                  <c:v>11149</c:v>
                </c:pt>
                <c:pt idx="553">
                  <c:v>22109</c:v>
                </c:pt>
                <c:pt idx="554">
                  <c:v>18582</c:v>
                </c:pt>
                <c:pt idx="555">
                  <c:v>14696</c:v>
                </c:pt>
                <c:pt idx="556">
                  <c:v>17790</c:v>
                </c:pt>
                <c:pt idx="557">
                  <c:v>15319</c:v>
                </c:pt>
                <c:pt idx="558">
                  <c:v>8564</c:v>
                </c:pt>
                <c:pt idx="559">
                  <c:v>7211</c:v>
                </c:pt>
                <c:pt idx="560">
                  <c:v>7151</c:v>
                </c:pt>
                <c:pt idx="561">
                  <c:v>8494</c:v>
                </c:pt>
                <c:pt idx="562">
                  <c:v>14813</c:v>
                </c:pt>
                <c:pt idx="563">
                  <c:v>14476</c:v>
                </c:pt>
                <c:pt idx="564">
                  <c:v>10280</c:v>
                </c:pt>
                <c:pt idx="565">
                  <c:v>5886</c:v>
                </c:pt>
                <c:pt idx="566">
                  <c:v>9250</c:v>
                </c:pt>
                <c:pt idx="567">
                  <c:v>13099</c:v>
                </c:pt>
                <c:pt idx="568">
                  <c:v>15729</c:v>
                </c:pt>
                <c:pt idx="569">
                  <c:v>16303</c:v>
                </c:pt>
                <c:pt idx="570">
                  <c:v>14242</c:v>
                </c:pt>
                <c:pt idx="571">
                  <c:v>12161</c:v>
                </c:pt>
                <c:pt idx="572">
                  <c:v>4338</c:v>
                </c:pt>
                <c:pt idx="573">
                  <c:v>7573</c:v>
                </c:pt>
                <c:pt idx="574">
                  <c:v>13414</c:v>
                </c:pt>
                <c:pt idx="575">
                  <c:v>17117</c:v>
                </c:pt>
                <c:pt idx="576">
                  <c:v>15054</c:v>
                </c:pt>
                <c:pt idx="577">
                  <c:v>11287</c:v>
                </c:pt>
                <c:pt idx="578">
                  <c:v>9940</c:v>
                </c:pt>
                <c:pt idx="579">
                  <c:v>6853</c:v>
                </c:pt>
                <c:pt idx="580">
                  <c:v>3875</c:v>
                </c:pt>
                <c:pt idx="581">
                  <c:v>6383</c:v>
                </c:pt>
                <c:pt idx="582">
                  <c:v>15863</c:v>
                </c:pt>
                <c:pt idx="583">
                  <c:v>11902</c:v>
                </c:pt>
                <c:pt idx="584">
                  <c:v>14705</c:v>
                </c:pt>
                <c:pt idx="585">
                  <c:v>10648</c:v>
                </c:pt>
                <c:pt idx="586">
                  <c:v>5898</c:v>
                </c:pt>
                <c:pt idx="587">
                  <c:v>6152</c:v>
                </c:pt>
                <c:pt idx="588">
                  <c:v>12104</c:v>
                </c:pt>
                <c:pt idx="589">
                  <c:v>15298</c:v>
                </c:pt>
                <c:pt idx="590">
                  <c:v>15144</c:v>
                </c:pt>
                <c:pt idx="591">
                  <c:v>14424</c:v>
                </c:pt>
                <c:pt idx="592">
                  <c:v>10341</c:v>
                </c:pt>
                <c:pt idx="593">
                  <c:v>4180</c:v>
                </c:pt>
                <c:pt idx="594">
                  <c:v>2835</c:v>
                </c:pt>
                <c:pt idx="595">
                  <c:v>5986</c:v>
                </c:pt>
                <c:pt idx="596">
                  <c:v>13332</c:v>
                </c:pt>
                <c:pt idx="597">
                  <c:v>11835</c:v>
                </c:pt>
                <c:pt idx="598">
                  <c:v>11910</c:v>
                </c:pt>
                <c:pt idx="599">
                  <c:v>8603</c:v>
                </c:pt>
                <c:pt idx="600">
                  <c:v>5064</c:v>
                </c:pt>
                <c:pt idx="601">
                  <c:v>3853</c:v>
                </c:pt>
                <c:pt idx="602">
                  <c:v>19842</c:v>
                </c:pt>
                <c:pt idx="603">
                  <c:v>4686</c:v>
                </c:pt>
                <c:pt idx="604">
                  <c:v>12191</c:v>
                </c:pt>
                <c:pt idx="605">
                  <c:v>10781</c:v>
                </c:pt>
                <c:pt idx="606">
                  <c:v>8930</c:v>
                </c:pt>
                <c:pt idx="607">
                  <c:v>3422</c:v>
                </c:pt>
                <c:pt idx="608">
                  <c:v>4293</c:v>
                </c:pt>
                <c:pt idx="609">
                  <c:v>10161</c:v>
                </c:pt>
                <c:pt idx="610">
                  <c:v>11436</c:v>
                </c:pt>
                <c:pt idx="611">
                  <c:v>12733</c:v>
                </c:pt>
                <c:pt idx="612">
                  <c:v>10464</c:v>
                </c:pt>
                <c:pt idx="613">
                  <c:v>8148</c:v>
                </c:pt>
                <c:pt idx="614">
                  <c:v>4623</c:v>
                </c:pt>
                <c:pt idx="615">
                  <c:v>5405</c:v>
                </c:pt>
                <c:pt idx="616">
                  <c:v>10303</c:v>
                </c:pt>
                <c:pt idx="617">
                  <c:v>10059</c:v>
                </c:pt>
                <c:pt idx="618">
                  <c:v>9161</c:v>
                </c:pt>
                <c:pt idx="619">
                  <c:v>7293</c:v>
                </c:pt>
                <c:pt idx="620">
                  <c:v>2843</c:v>
                </c:pt>
                <c:pt idx="621">
                  <c:v>1686</c:v>
                </c:pt>
                <c:pt idx="622">
                  <c:v>1865</c:v>
                </c:pt>
                <c:pt idx="623">
                  <c:v>5083</c:v>
                </c:pt>
                <c:pt idx="624">
                  <c:v>5034</c:v>
                </c:pt>
                <c:pt idx="625">
                  <c:v>3805</c:v>
                </c:pt>
                <c:pt idx="626">
                  <c:v>4222</c:v>
                </c:pt>
                <c:pt idx="627">
                  <c:v>2457</c:v>
                </c:pt>
                <c:pt idx="628">
                  <c:v>1313</c:v>
                </c:pt>
                <c:pt idx="629">
                  <c:v>2568</c:v>
                </c:pt>
                <c:pt idx="630">
                  <c:v>3844</c:v>
                </c:pt>
                <c:pt idx="631">
                  <c:v>3174</c:v>
                </c:pt>
                <c:pt idx="632">
                  <c:v>3196</c:v>
                </c:pt>
                <c:pt idx="633">
                  <c:v>4206</c:v>
                </c:pt>
                <c:pt idx="634">
                  <c:v>3792</c:v>
                </c:pt>
                <c:pt idx="635">
                  <c:v>4984</c:v>
                </c:pt>
                <c:pt idx="636">
                  <c:v>6983</c:v>
                </c:pt>
                <c:pt idx="637">
                  <c:v>8356</c:v>
                </c:pt>
                <c:pt idx="638">
                  <c:v>10638</c:v>
                </c:pt>
                <c:pt idx="639">
                  <c:v>12753</c:v>
                </c:pt>
                <c:pt idx="640">
                  <c:v>9751</c:v>
                </c:pt>
                <c:pt idx="641">
                  <c:v>3159</c:v>
                </c:pt>
                <c:pt idx="642">
                  <c:v>1753</c:v>
                </c:pt>
                <c:pt idx="643">
                  <c:v>12292</c:v>
                </c:pt>
                <c:pt idx="644">
                  <c:v>19450</c:v>
                </c:pt>
                <c:pt idx="645">
                  <c:v>27578</c:v>
                </c:pt>
                <c:pt idx="646">
                  <c:v>45717</c:v>
                </c:pt>
                <c:pt idx="647">
                  <c:v>53419</c:v>
                </c:pt>
                <c:pt idx="648">
                  <c:v>50065</c:v>
                </c:pt>
                <c:pt idx="649">
                  <c:v>23504</c:v>
                </c:pt>
                <c:pt idx="650">
                  <c:v>34215</c:v>
                </c:pt>
                <c:pt idx="651">
                  <c:v>73617</c:v>
                </c:pt>
                <c:pt idx="652">
                  <c:v>88464</c:v>
                </c:pt>
                <c:pt idx="653">
                  <c:v>97221</c:v>
                </c:pt>
                <c:pt idx="654">
                  <c:v>110037</c:v>
                </c:pt>
                <c:pt idx="655">
                  <c:v>49459</c:v>
                </c:pt>
                <c:pt idx="656">
                  <c:v>31629</c:v>
                </c:pt>
                <c:pt idx="657">
                  <c:v>76345</c:v>
                </c:pt>
                <c:pt idx="658">
                  <c:v>132254</c:v>
                </c:pt>
                <c:pt idx="659">
                  <c:v>205310</c:v>
                </c:pt>
                <c:pt idx="660">
                  <c:v>168060</c:v>
                </c:pt>
                <c:pt idx="661">
                  <c:v>168820</c:v>
                </c:pt>
                <c:pt idx="662">
                  <c:v>202466</c:v>
                </c:pt>
                <c:pt idx="663">
                  <c:v>84230</c:v>
                </c:pt>
                <c:pt idx="664">
                  <c:v>90509</c:v>
                </c:pt>
                <c:pt idx="665">
                  <c:v>199126</c:v>
                </c:pt>
                <c:pt idx="666">
                  <c:v>199878</c:v>
                </c:pt>
                <c:pt idx="667">
                  <c:v>248972</c:v>
                </c:pt>
                <c:pt idx="668">
                  <c:v>257239</c:v>
                </c:pt>
                <c:pt idx="669">
                  <c:v>207316</c:v>
                </c:pt>
                <c:pt idx="670">
                  <c:v>104012</c:v>
                </c:pt>
                <c:pt idx="671">
                  <c:v>102616</c:v>
                </c:pt>
                <c:pt idx="672">
                  <c:v>171028</c:v>
                </c:pt>
                <c:pt idx="673">
                  <c:v>188552</c:v>
                </c:pt>
                <c:pt idx="674">
                  <c:v>286050</c:v>
                </c:pt>
                <c:pt idx="675">
                  <c:v>219298</c:v>
                </c:pt>
                <c:pt idx="676">
                  <c:v>152973</c:v>
                </c:pt>
                <c:pt idx="677">
                  <c:v>64591</c:v>
                </c:pt>
                <c:pt idx="678">
                  <c:v>68540</c:v>
                </c:pt>
                <c:pt idx="679">
                  <c:v>170282</c:v>
                </c:pt>
                <c:pt idx="680">
                  <c:v>184734</c:v>
                </c:pt>
                <c:pt idx="681">
                  <c:v>165359</c:v>
                </c:pt>
                <c:pt idx="682">
                  <c:v>166528</c:v>
                </c:pt>
                <c:pt idx="683">
                  <c:v>132935</c:v>
                </c:pt>
                <c:pt idx="684">
                  <c:v>58056</c:v>
                </c:pt>
                <c:pt idx="685">
                  <c:v>58100</c:v>
                </c:pt>
                <c:pt idx="686">
                  <c:v>123827</c:v>
                </c:pt>
                <c:pt idx="687">
                  <c:v>147252</c:v>
                </c:pt>
                <c:pt idx="688">
                  <c:v>129266</c:v>
                </c:pt>
                <c:pt idx="689">
                  <c:v>122748</c:v>
                </c:pt>
                <c:pt idx="690">
                  <c:v>94876</c:v>
                </c:pt>
                <c:pt idx="691">
                  <c:v>48490</c:v>
                </c:pt>
                <c:pt idx="692">
                  <c:v>43001</c:v>
                </c:pt>
                <c:pt idx="693">
                  <c:v>101285</c:v>
                </c:pt>
                <c:pt idx="694">
                  <c:v>133626</c:v>
                </c:pt>
                <c:pt idx="695">
                  <c:v>95493</c:v>
                </c:pt>
                <c:pt idx="696">
                  <c:v>90199</c:v>
                </c:pt>
                <c:pt idx="697">
                  <c:v>71897</c:v>
                </c:pt>
                <c:pt idx="698">
                  <c:v>21731</c:v>
                </c:pt>
                <c:pt idx="699">
                  <c:v>21250</c:v>
                </c:pt>
                <c:pt idx="700">
                  <c:v>23413</c:v>
                </c:pt>
                <c:pt idx="701">
                  <c:v>29821</c:v>
                </c:pt>
                <c:pt idx="702">
                  <c:v>66908</c:v>
                </c:pt>
                <c:pt idx="703">
                  <c:v>68101</c:v>
                </c:pt>
                <c:pt idx="704">
                  <c:v>55821</c:v>
                </c:pt>
                <c:pt idx="705">
                  <c:v>15810</c:v>
                </c:pt>
                <c:pt idx="706">
                  <c:v>20644</c:v>
                </c:pt>
                <c:pt idx="707">
                  <c:v>78374</c:v>
                </c:pt>
                <c:pt idx="708">
                  <c:v>49078</c:v>
                </c:pt>
                <c:pt idx="709">
                  <c:v>53796</c:v>
                </c:pt>
                <c:pt idx="710">
                  <c:v>54725</c:v>
                </c:pt>
                <c:pt idx="711">
                  <c:v>47816</c:v>
                </c:pt>
                <c:pt idx="712">
                  <c:v>14859</c:v>
                </c:pt>
                <c:pt idx="713">
                  <c:v>16958</c:v>
                </c:pt>
                <c:pt idx="714">
                  <c:v>50078</c:v>
                </c:pt>
                <c:pt idx="715">
                  <c:v>44115</c:v>
                </c:pt>
                <c:pt idx="716">
                  <c:v>49294</c:v>
                </c:pt>
                <c:pt idx="717">
                  <c:v>50714</c:v>
                </c:pt>
                <c:pt idx="718">
                  <c:v>37335</c:v>
                </c:pt>
                <c:pt idx="719">
                  <c:v>13573</c:v>
                </c:pt>
                <c:pt idx="720">
                  <c:v>14543</c:v>
                </c:pt>
                <c:pt idx="721">
                  <c:v>41838</c:v>
                </c:pt>
                <c:pt idx="722">
                  <c:v>45471</c:v>
                </c:pt>
                <c:pt idx="723">
                  <c:v>35544</c:v>
                </c:pt>
                <c:pt idx="724">
                  <c:v>36176</c:v>
                </c:pt>
                <c:pt idx="725">
                  <c:v>27618</c:v>
                </c:pt>
                <c:pt idx="726">
                  <c:v>10673</c:v>
                </c:pt>
                <c:pt idx="727">
                  <c:v>10709</c:v>
                </c:pt>
                <c:pt idx="728">
                  <c:v>32100</c:v>
                </c:pt>
                <c:pt idx="729">
                  <c:v>30440</c:v>
                </c:pt>
                <c:pt idx="730">
                  <c:v>33653</c:v>
                </c:pt>
                <c:pt idx="731">
                  <c:v>26536</c:v>
                </c:pt>
                <c:pt idx="732">
                  <c:v>23032</c:v>
                </c:pt>
                <c:pt idx="733">
                  <c:v>4178</c:v>
                </c:pt>
                <c:pt idx="734">
                  <c:v>2532</c:v>
                </c:pt>
                <c:pt idx="735">
                  <c:v>35465</c:v>
                </c:pt>
                <c:pt idx="736">
                  <c:v>28451</c:v>
                </c:pt>
                <c:pt idx="737">
                  <c:v>28124</c:v>
                </c:pt>
                <c:pt idx="738">
                  <c:v>28324</c:v>
                </c:pt>
                <c:pt idx="739">
                  <c:v>18758</c:v>
                </c:pt>
                <c:pt idx="740">
                  <c:v>6711</c:v>
                </c:pt>
                <c:pt idx="741">
                  <c:v>10526</c:v>
                </c:pt>
                <c:pt idx="742">
                  <c:v>21784</c:v>
                </c:pt>
                <c:pt idx="743">
                  <c:v>28785</c:v>
                </c:pt>
                <c:pt idx="744">
                  <c:v>20167</c:v>
                </c:pt>
                <c:pt idx="745">
                  <c:v>13347</c:v>
                </c:pt>
                <c:pt idx="746">
                  <c:v>3049</c:v>
                </c:pt>
                <c:pt idx="747">
                  <c:v>2243</c:v>
                </c:pt>
                <c:pt idx="748">
                  <c:v>10393</c:v>
                </c:pt>
                <c:pt idx="749">
                  <c:v>20846</c:v>
                </c:pt>
                <c:pt idx="750">
                  <c:v>28975</c:v>
                </c:pt>
                <c:pt idx="751">
                  <c:v>17103</c:v>
                </c:pt>
                <c:pt idx="752">
                  <c:v>8902</c:v>
                </c:pt>
                <c:pt idx="753">
                  <c:v>7553</c:v>
                </c:pt>
                <c:pt idx="754">
                  <c:v>3543</c:v>
                </c:pt>
                <c:pt idx="755">
                  <c:v>8195</c:v>
                </c:pt>
                <c:pt idx="756">
                  <c:v>21102</c:v>
                </c:pt>
                <c:pt idx="757">
                  <c:v>20495</c:v>
                </c:pt>
                <c:pt idx="758">
                  <c:v>19488</c:v>
                </c:pt>
                <c:pt idx="759">
                  <c:v>14463</c:v>
                </c:pt>
                <c:pt idx="760">
                  <c:v>14457</c:v>
                </c:pt>
                <c:pt idx="761">
                  <c:v>6143</c:v>
                </c:pt>
                <c:pt idx="762">
                  <c:v>7133</c:v>
                </c:pt>
                <c:pt idx="763">
                  <c:v>21748</c:v>
                </c:pt>
                <c:pt idx="764">
                  <c:v>20556</c:v>
                </c:pt>
                <c:pt idx="765">
                  <c:v>21112</c:v>
                </c:pt>
                <c:pt idx="766">
                  <c:v>19447</c:v>
                </c:pt>
                <c:pt idx="767">
                  <c:v>14001</c:v>
                </c:pt>
                <c:pt idx="768">
                  <c:v>6062</c:v>
                </c:pt>
                <c:pt idx="769">
                  <c:v>10606</c:v>
                </c:pt>
                <c:pt idx="770">
                  <c:v>20589</c:v>
                </c:pt>
                <c:pt idx="771">
                  <c:v>23071</c:v>
                </c:pt>
                <c:pt idx="772">
                  <c:v>22107</c:v>
                </c:pt>
                <c:pt idx="773">
                  <c:v>26321</c:v>
                </c:pt>
                <c:pt idx="774">
                  <c:v>15015</c:v>
                </c:pt>
                <c:pt idx="775">
                  <c:v>6330</c:v>
                </c:pt>
                <c:pt idx="776">
                  <c:v>14873</c:v>
                </c:pt>
                <c:pt idx="777">
                  <c:v>26228</c:v>
                </c:pt>
                <c:pt idx="778">
                  <c:v>12789</c:v>
                </c:pt>
                <c:pt idx="779">
                  <c:v>10024</c:v>
                </c:pt>
                <c:pt idx="780">
                  <c:v>11755</c:v>
                </c:pt>
                <c:pt idx="781">
                  <c:v>20521</c:v>
                </c:pt>
                <c:pt idx="782">
                  <c:v>6315</c:v>
                </c:pt>
                <c:pt idx="783">
                  <c:v>13571</c:v>
                </c:pt>
                <c:pt idx="784">
                  <c:v>32998</c:v>
                </c:pt>
                <c:pt idx="785">
                  <c:v>6000</c:v>
                </c:pt>
                <c:pt idx="786">
                  <c:v>30033</c:v>
                </c:pt>
                <c:pt idx="787">
                  <c:v>48251</c:v>
                </c:pt>
                <c:pt idx="788">
                  <c:v>59210</c:v>
                </c:pt>
                <c:pt idx="789">
                  <c:v>7966</c:v>
                </c:pt>
                <c:pt idx="790">
                  <c:v>26496</c:v>
                </c:pt>
                <c:pt idx="791">
                  <c:v>41486</c:v>
                </c:pt>
                <c:pt idx="792">
                  <c:v>41755</c:v>
                </c:pt>
                <c:pt idx="793">
                  <c:v>41714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62-4358-B4C6-BE83F5670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54144"/>
        <c:axId val="110855680"/>
      </c:lineChart>
      <c:catAx>
        <c:axId val="11085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855680"/>
        <c:crosses val="autoZero"/>
        <c:auto val="1"/>
        <c:lblAlgn val="ctr"/>
        <c:lblOffset val="100"/>
        <c:noMultiLvlLbl val="0"/>
      </c:catAx>
      <c:valAx>
        <c:axId val="1108556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0854144"/>
        <c:crosses val="autoZero"/>
        <c:crossBetween val="between"/>
      </c:valAx>
    </c:plotArea>
    <c:plotVisOnly val="1"/>
    <c:dispBlanksAs val="gap"/>
    <c:showDLblsOverMax val="0"/>
  </c:chart>
  <c:spPr>
    <a:ln w="28575"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11. Novos casos: t</a:t>
            </a:r>
            <a:r>
              <a:rPr lang="en-US" sz="1800" b="1" i="0" u="none" strike="noStrike" baseline="0">
                <a:effectLst/>
              </a:rPr>
              <a:t>axa de  crescimento </a:t>
            </a:r>
            <a:endParaRPr lang="en-US" baseline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Plan1!$B$16</c:f>
              <c:strCache>
                <c:ptCount val="1"/>
                <c:pt idx="0">
                  <c:v>óbitos</c:v>
                </c:pt>
              </c:strCache>
            </c:strRef>
          </c:tx>
          <c:marker>
            <c:symbol val="none"/>
          </c:marker>
          <c:cat>
            <c:strRef>
              <c:f>Plan1!$A$24:$A$824</c:f>
              <c:strCache>
                <c:ptCount val="80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104</c:v>
                </c:pt>
                <c:pt idx="9">
                  <c:v>204</c:v>
                </c:pt>
                <c:pt idx="10">
                  <c:v>304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105</c:v>
                </c:pt>
                <c:pt idx="39">
                  <c:v>205</c:v>
                </c:pt>
                <c:pt idx="40">
                  <c:v>305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  <c:pt idx="58">
                  <c:v>21</c:v>
                </c:pt>
                <c:pt idx="59">
                  <c:v>22</c:v>
                </c:pt>
                <c:pt idx="60">
                  <c:v>23</c:v>
                </c:pt>
                <c:pt idx="61">
                  <c:v>24</c:v>
                </c:pt>
                <c:pt idx="62">
                  <c:v>25</c:v>
                </c:pt>
                <c:pt idx="63">
                  <c:v>26</c:v>
                </c:pt>
                <c:pt idx="64">
                  <c:v>27</c:v>
                </c:pt>
                <c:pt idx="65">
                  <c:v>28</c:v>
                </c:pt>
                <c:pt idx="66">
                  <c:v>29</c:v>
                </c:pt>
                <c:pt idx="67">
                  <c:v>30</c:v>
                </c:pt>
                <c:pt idx="68">
                  <c:v>31</c:v>
                </c:pt>
                <c:pt idx="69">
                  <c:v>106</c:v>
                </c:pt>
                <c:pt idx="70">
                  <c:v>206</c:v>
                </c:pt>
                <c:pt idx="71">
                  <c:v>306</c:v>
                </c:pt>
                <c:pt idx="72">
                  <c:v>4</c:v>
                </c:pt>
                <c:pt idx="73">
                  <c:v>5</c:v>
                </c:pt>
                <c:pt idx="74">
                  <c:v>6</c:v>
                </c:pt>
                <c:pt idx="75">
                  <c:v>7</c:v>
                </c:pt>
                <c:pt idx="76">
                  <c:v>8</c:v>
                </c:pt>
                <c:pt idx="77">
                  <c:v>9</c:v>
                </c:pt>
                <c:pt idx="78">
                  <c:v>10</c:v>
                </c:pt>
                <c:pt idx="79">
                  <c:v>11</c:v>
                </c:pt>
                <c:pt idx="80">
                  <c:v>12</c:v>
                </c:pt>
                <c:pt idx="81">
                  <c:v>13</c:v>
                </c:pt>
                <c:pt idx="82">
                  <c:v>14</c:v>
                </c:pt>
                <c:pt idx="83">
                  <c:v>15</c:v>
                </c:pt>
                <c:pt idx="84">
                  <c:v>16</c:v>
                </c:pt>
                <c:pt idx="85">
                  <c:v>17</c:v>
                </c:pt>
                <c:pt idx="86">
                  <c:v>18</c:v>
                </c:pt>
                <c:pt idx="87">
                  <c:v>19</c:v>
                </c:pt>
                <c:pt idx="88">
                  <c:v>20</c:v>
                </c:pt>
                <c:pt idx="89">
                  <c:v>21</c:v>
                </c:pt>
                <c:pt idx="90">
                  <c:v>22</c:v>
                </c:pt>
                <c:pt idx="91">
                  <c:v>23</c:v>
                </c:pt>
                <c:pt idx="92">
                  <c:v>24</c:v>
                </c:pt>
                <c:pt idx="93">
                  <c:v>25</c:v>
                </c:pt>
                <c:pt idx="94">
                  <c:v>26</c:v>
                </c:pt>
                <c:pt idx="95">
                  <c:v>27</c:v>
                </c:pt>
                <c:pt idx="96">
                  <c:v>28</c:v>
                </c:pt>
                <c:pt idx="97">
                  <c:v>29</c:v>
                </c:pt>
                <c:pt idx="98">
                  <c:v>30</c:v>
                </c:pt>
                <c:pt idx="99">
                  <c:v>107</c:v>
                </c:pt>
                <c:pt idx="100">
                  <c:v>207</c:v>
                </c:pt>
                <c:pt idx="101">
                  <c:v>307</c:v>
                </c:pt>
                <c:pt idx="102">
                  <c:v>4</c:v>
                </c:pt>
                <c:pt idx="103">
                  <c:v>5</c:v>
                </c:pt>
                <c:pt idx="104">
                  <c:v>6</c:v>
                </c:pt>
                <c:pt idx="105">
                  <c:v>7</c:v>
                </c:pt>
                <c:pt idx="106">
                  <c:v>8</c:v>
                </c:pt>
                <c:pt idx="107">
                  <c:v>9</c:v>
                </c:pt>
                <c:pt idx="108">
                  <c:v>10</c:v>
                </c:pt>
                <c:pt idx="109">
                  <c:v>11</c:v>
                </c:pt>
                <c:pt idx="110">
                  <c:v>12</c:v>
                </c:pt>
                <c:pt idx="111">
                  <c:v>13</c:v>
                </c:pt>
                <c:pt idx="112">
                  <c:v>14</c:v>
                </c:pt>
                <c:pt idx="113">
                  <c:v>15</c:v>
                </c:pt>
                <c:pt idx="114">
                  <c:v>16</c:v>
                </c:pt>
                <c:pt idx="115">
                  <c:v>17</c:v>
                </c:pt>
                <c:pt idx="116">
                  <c:v>18</c:v>
                </c:pt>
                <c:pt idx="117">
                  <c:v>19</c:v>
                </c:pt>
                <c:pt idx="118">
                  <c:v>20</c:v>
                </c:pt>
                <c:pt idx="119">
                  <c:v>21</c:v>
                </c:pt>
                <c:pt idx="120">
                  <c:v>22</c:v>
                </c:pt>
                <c:pt idx="121">
                  <c:v>23</c:v>
                </c:pt>
                <c:pt idx="122">
                  <c:v>24</c:v>
                </c:pt>
                <c:pt idx="123">
                  <c:v>25</c:v>
                </c:pt>
                <c:pt idx="124">
                  <c:v>26</c:v>
                </c:pt>
                <c:pt idx="125">
                  <c:v>27</c:v>
                </c:pt>
                <c:pt idx="126">
                  <c:v>28</c:v>
                </c:pt>
                <c:pt idx="127">
                  <c:v>29</c:v>
                </c:pt>
                <c:pt idx="128">
                  <c:v>30</c:v>
                </c:pt>
                <c:pt idx="129">
                  <c:v>31</c:v>
                </c:pt>
                <c:pt idx="130">
                  <c:v>108</c:v>
                </c:pt>
                <c:pt idx="131">
                  <c:v>208</c:v>
                </c:pt>
                <c:pt idx="132">
                  <c:v>308</c:v>
                </c:pt>
                <c:pt idx="133">
                  <c:v>4</c:v>
                </c:pt>
                <c:pt idx="134">
                  <c:v>5</c:v>
                </c:pt>
                <c:pt idx="135">
                  <c:v>6</c:v>
                </c:pt>
                <c:pt idx="136">
                  <c:v>7</c:v>
                </c:pt>
                <c:pt idx="137">
                  <c:v>8</c:v>
                </c:pt>
                <c:pt idx="138">
                  <c:v>9</c:v>
                </c:pt>
                <c:pt idx="139">
                  <c:v>10</c:v>
                </c:pt>
                <c:pt idx="140">
                  <c:v>11</c:v>
                </c:pt>
                <c:pt idx="141">
                  <c:v>12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16</c:v>
                </c:pt>
                <c:pt idx="146">
                  <c:v>17</c:v>
                </c:pt>
                <c:pt idx="147">
                  <c:v>18</c:v>
                </c:pt>
                <c:pt idx="148">
                  <c:v>19</c:v>
                </c:pt>
                <c:pt idx="149">
                  <c:v>20</c:v>
                </c:pt>
                <c:pt idx="150">
                  <c:v>21</c:v>
                </c:pt>
                <c:pt idx="151">
                  <c:v>22</c:v>
                </c:pt>
                <c:pt idx="152">
                  <c:v>23</c:v>
                </c:pt>
                <c:pt idx="153">
                  <c:v>24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28</c:v>
                </c:pt>
                <c:pt idx="158">
                  <c:v>29</c:v>
                </c:pt>
                <c:pt idx="159">
                  <c:v>30</c:v>
                </c:pt>
                <c:pt idx="160">
                  <c:v>31</c:v>
                </c:pt>
                <c:pt idx="161">
                  <c:v>109</c:v>
                </c:pt>
                <c:pt idx="162">
                  <c:v>209</c:v>
                </c:pt>
                <c:pt idx="163">
                  <c:v>309</c:v>
                </c:pt>
                <c:pt idx="164">
                  <c:v>4</c:v>
                </c:pt>
                <c:pt idx="165">
                  <c:v>5</c:v>
                </c:pt>
                <c:pt idx="166">
                  <c:v>6</c:v>
                </c:pt>
                <c:pt idx="167">
                  <c:v>7</c:v>
                </c:pt>
                <c:pt idx="168">
                  <c:v>8</c:v>
                </c:pt>
                <c:pt idx="169">
                  <c:v>9</c:v>
                </c:pt>
                <c:pt idx="170">
                  <c:v>10</c:v>
                </c:pt>
                <c:pt idx="171">
                  <c:v>11</c:v>
                </c:pt>
                <c:pt idx="172">
                  <c:v>12</c:v>
                </c:pt>
                <c:pt idx="173">
                  <c:v>13</c:v>
                </c:pt>
                <c:pt idx="174">
                  <c:v>14</c:v>
                </c:pt>
                <c:pt idx="175">
                  <c:v>15</c:v>
                </c:pt>
                <c:pt idx="176">
                  <c:v>16</c:v>
                </c:pt>
                <c:pt idx="177">
                  <c:v>17</c:v>
                </c:pt>
                <c:pt idx="178">
                  <c:v>18</c:v>
                </c:pt>
                <c:pt idx="179">
                  <c:v>19</c:v>
                </c:pt>
                <c:pt idx="180">
                  <c:v>20</c:v>
                </c:pt>
                <c:pt idx="181">
                  <c:v>21</c:v>
                </c:pt>
                <c:pt idx="182">
                  <c:v>22</c:v>
                </c:pt>
                <c:pt idx="183">
                  <c:v>23</c:v>
                </c:pt>
                <c:pt idx="184">
                  <c:v>24</c:v>
                </c:pt>
                <c:pt idx="185">
                  <c:v>25</c:v>
                </c:pt>
                <c:pt idx="186">
                  <c:v>26</c:v>
                </c:pt>
                <c:pt idx="187">
                  <c:v>27</c:v>
                </c:pt>
                <c:pt idx="188">
                  <c:v>28</c:v>
                </c:pt>
                <c:pt idx="189">
                  <c:v>29</c:v>
                </c:pt>
                <c:pt idx="190">
                  <c:v>30</c:v>
                </c:pt>
                <c:pt idx="191">
                  <c:v>110</c:v>
                </c:pt>
                <c:pt idx="192">
                  <c:v>210</c:v>
                </c:pt>
                <c:pt idx="193">
                  <c:v>310</c:v>
                </c:pt>
                <c:pt idx="194">
                  <c:v>4</c:v>
                </c:pt>
                <c:pt idx="195">
                  <c:v>5</c:v>
                </c:pt>
                <c:pt idx="196">
                  <c:v>6</c:v>
                </c:pt>
                <c:pt idx="197">
                  <c:v>7</c:v>
                </c:pt>
                <c:pt idx="198">
                  <c:v>8</c:v>
                </c:pt>
                <c:pt idx="199">
                  <c:v>9</c:v>
                </c:pt>
                <c:pt idx="200">
                  <c:v>10</c:v>
                </c:pt>
                <c:pt idx="201">
                  <c:v>11</c:v>
                </c:pt>
                <c:pt idx="202">
                  <c:v>12</c:v>
                </c:pt>
                <c:pt idx="203">
                  <c:v>13</c:v>
                </c:pt>
                <c:pt idx="204">
                  <c:v>14</c:v>
                </c:pt>
                <c:pt idx="205">
                  <c:v>15</c:v>
                </c:pt>
                <c:pt idx="206">
                  <c:v>16</c:v>
                </c:pt>
                <c:pt idx="207">
                  <c:v>17</c:v>
                </c:pt>
                <c:pt idx="208">
                  <c:v>18</c:v>
                </c:pt>
                <c:pt idx="209">
                  <c:v>19</c:v>
                </c:pt>
                <c:pt idx="210">
                  <c:v>20</c:v>
                </c:pt>
                <c:pt idx="211">
                  <c:v>21</c:v>
                </c:pt>
                <c:pt idx="212">
                  <c:v>22</c:v>
                </c:pt>
                <c:pt idx="213">
                  <c:v>23</c:v>
                </c:pt>
                <c:pt idx="214">
                  <c:v>24</c:v>
                </c:pt>
                <c:pt idx="215">
                  <c:v>25</c:v>
                </c:pt>
                <c:pt idx="216">
                  <c:v>26</c:v>
                </c:pt>
                <c:pt idx="217">
                  <c:v>27</c:v>
                </c:pt>
                <c:pt idx="218">
                  <c:v>28</c:v>
                </c:pt>
                <c:pt idx="219">
                  <c:v>29</c:v>
                </c:pt>
                <c:pt idx="220">
                  <c:v>30</c:v>
                </c:pt>
                <c:pt idx="221">
                  <c:v>31</c:v>
                </c:pt>
                <c:pt idx="222">
                  <c:v>111</c:v>
                </c:pt>
                <c:pt idx="223">
                  <c:v>211</c:v>
                </c:pt>
                <c:pt idx="224">
                  <c:v>311</c:v>
                </c:pt>
                <c:pt idx="225">
                  <c:v>4</c:v>
                </c:pt>
                <c:pt idx="226">
                  <c:v>5</c:v>
                </c:pt>
                <c:pt idx="227">
                  <c:v>6</c:v>
                </c:pt>
                <c:pt idx="228">
                  <c:v>7</c:v>
                </c:pt>
                <c:pt idx="229">
                  <c:v>8</c:v>
                </c:pt>
                <c:pt idx="230">
                  <c:v>9</c:v>
                </c:pt>
                <c:pt idx="231">
                  <c:v>10</c:v>
                </c:pt>
                <c:pt idx="232">
                  <c:v>11</c:v>
                </c:pt>
                <c:pt idx="233">
                  <c:v>12</c:v>
                </c:pt>
                <c:pt idx="234">
                  <c:v>13</c:v>
                </c:pt>
                <c:pt idx="235">
                  <c:v>14</c:v>
                </c:pt>
                <c:pt idx="236">
                  <c:v>15</c:v>
                </c:pt>
                <c:pt idx="237">
                  <c:v>16</c:v>
                </c:pt>
                <c:pt idx="238">
                  <c:v>17</c:v>
                </c:pt>
                <c:pt idx="239">
                  <c:v>18</c:v>
                </c:pt>
                <c:pt idx="240">
                  <c:v>19</c:v>
                </c:pt>
                <c:pt idx="241">
                  <c:v>20</c:v>
                </c:pt>
                <c:pt idx="242">
                  <c:v>21</c:v>
                </c:pt>
                <c:pt idx="243">
                  <c:v>22</c:v>
                </c:pt>
                <c:pt idx="244">
                  <c:v>23</c:v>
                </c:pt>
                <c:pt idx="245">
                  <c:v>24</c:v>
                </c:pt>
                <c:pt idx="246">
                  <c:v>25</c:v>
                </c:pt>
                <c:pt idx="247">
                  <c:v>26</c:v>
                </c:pt>
                <c:pt idx="248">
                  <c:v>27</c:v>
                </c:pt>
                <c:pt idx="249">
                  <c:v>28</c:v>
                </c:pt>
                <c:pt idx="250">
                  <c:v>29</c:v>
                </c:pt>
                <c:pt idx="251">
                  <c:v>30</c:v>
                </c:pt>
                <c:pt idx="252">
                  <c:v>112</c:v>
                </c:pt>
                <c:pt idx="253">
                  <c:v>212</c:v>
                </c:pt>
                <c:pt idx="254">
                  <c:v>312</c:v>
                </c:pt>
                <c:pt idx="255">
                  <c:v>4</c:v>
                </c:pt>
                <c:pt idx="256">
                  <c:v>5</c:v>
                </c:pt>
                <c:pt idx="257">
                  <c:v>6</c:v>
                </c:pt>
                <c:pt idx="258">
                  <c:v>7</c:v>
                </c:pt>
                <c:pt idx="259">
                  <c:v>8</c:v>
                </c:pt>
                <c:pt idx="260">
                  <c:v>9</c:v>
                </c:pt>
                <c:pt idx="261">
                  <c:v>10</c:v>
                </c:pt>
                <c:pt idx="262">
                  <c:v>11</c:v>
                </c:pt>
                <c:pt idx="263">
                  <c:v>12</c:v>
                </c:pt>
                <c:pt idx="264">
                  <c:v>13</c:v>
                </c:pt>
                <c:pt idx="265">
                  <c:v>14</c:v>
                </c:pt>
                <c:pt idx="266">
                  <c:v>15</c:v>
                </c:pt>
                <c:pt idx="267">
                  <c:v>16</c:v>
                </c:pt>
                <c:pt idx="268">
                  <c:v>17</c:v>
                </c:pt>
                <c:pt idx="269">
                  <c:v>18</c:v>
                </c:pt>
                <c:pt idx="270">
                  <c:v>19</c:v>
                </c:pt>
                <c:pt idx="271">
                  <c:v>20</c:v>
                </c:pt>
                <c:pt idx="272">
                  <c:v>21</c:v>
                </c:pt>
                <c:pt idx="273">
                  <c:v>22</c:v>
                </c:pt>
                <c:pt idx="274">
                  <c:v>23</c:v>
                </c:pt>
                <c:pt idx="275">
                  <c:v>24</c:v>
                </c:pt>
                <c:pt idx="276">
                  <c:v>25</c:v>
                </c:pt>
                <c:pt idx="277">
                  <c:v>26</c:v>
                </c:pt>
                <c:pt idx="278">
                  <c:v>27</c:v>
                </c:pt>
                <c:pt idx="279">
                  <c:v>28</c:v>
                </c:pt>
                <c:pt idx="280">
                  <c:v>29</c:v>
                </c:pt>
                <c:pt idx="281">
                  <c:v>30</c:v>
                </c:pt>
                <c:pt idx="282">
                  <c:v>31</c:v>
                </c:pt>
                <c:pt idx="283">
                  <c:v>010121</c:v>
                </c:pt>
                <c:pt idx="284">
                  <c:v>201</c:v>
                </c:pt>
                <c:pt idx="285">
                  <c:v>301</c:v>
                </c:pt>
                <c:pt idx="286">
                  <c:v>4</c:v>
                </c:pt>
                <c:pt idx="287">
                  <c:v>5</c:v>
                </c:pt>
                <c:pt idx="288">
                  <c:v>6</c:v>
                </c:pt>
                <c:pt idx="289">
                  <c:v>7</c:v>
                </c:pt>
                <c:pt idx="290">
                  <c:v>8</c:v>
                </c:pt>
                <c:pt idx="291">
                  <c:v>9</c:v>
                </c:pt>
                <c:pt idx="292">
                  <c:v>10</c:v>
                </c:pt>
                <c:pt idx="293">
                  <c:v>11</c:v>
                </c:pt>
                <c:pt idx="294">
                  <c:v>12</c:v>
                </c:pt>
                <c:pt idx="295">
                  <c:v>13</c:v>
                </c:pt>
                <c:pt idx="296">
                  <c:v>14</c:v>
                </c:pt>
                <c:pt idx="297">
                  <c:v>15</c:v>
                </c:pt>
                <c:pt idx="298">
                  <c:v>16</c:v>
                </c:pt>
                <c:pt idx="299">
                  <c:v>17</c:v>
                </c:pt>
                <c:pt idx="300">
                  <c:v>18</c:v>
                </c:pt>
                <c:pt idx="301">
                  <c:v>19</c:v>
                </c:pt>
                <c:pt idx="302">
                  <c:v>20</c:v>
                </c:pt>
                <c:pt idx="303">
                  <c:v>21</c:v>
                </c:pt>
                <c:pt idx="304">
                  <c:v>22</c:v>
                </c:pt>
                <c:pt idx="305">
                  <c:v>23</c:v>
                </c:pt>
                <c:pt idx="306">
                  <c:v>24</c:v>
                </c:pt>
                <c:pt idx="307">
                  <c:v>25</c:v>
                </c:pt>
                <c:pt idx="308">
                  <c:v>26</c:v>
                </c:pt>
                <c:pt idx="309">
                  <c:v>27</c:v>
                </c:pt>
                <c:pt idx="310">
                  <c:v>28</c:v>
                </c:pt>
                <c:pt idx="311">
                  <c:v>29</c:v>
                </c:pt>
                <c:pt idx="312">
                  <c:v>30</c:v>
                </c:pt>
                <c:pt idx="313">
                  <c:v>31</c:v>
                </c:pt>
                <c:pt idx="314">
                  <c:v>102</c:v>
                </c:pt>
                <c:pt idx="315">
                  <c:v>202</c:v>
                </c:pt>
                <c:pt idx="316">
                  <c:v>302</c:v>
                </c:pt>
                <c:pt idx="317">
                  <c:v>4</c:v>
                </c:pt>
                <c:pt idx="318">
                  <c:v>5</c:v>
                </c:pt>
                <c:pt idx="319">
                  <c:v>6</c:v>
                </c:pt>
                <c:pt idx="320">
                  <c:v>7</c:v>
                </c:pt>
                <c:pt idx="321">
                  <c:v>8</c:v>
                </c:pt>
                <c:pt idx="322">
                  <c:v>9</c:v>
                </c:pt>
                <c:pt idx="323">
                  <c:v>10</c:v>
                </c:pt>
                <c:pt idx="324">
                  <c:v>11</c:v>
                </c:pt>
                <c:pt idx="325">
                  <c:v>12</c:v>
                </c:pt>
                <c:pt idx="326">
                  <c:v>13</c:v>
                </c:pt>
                <c:pt idx="327">
                  <c:v>14</c:v>
                </c:pt>
                <c:pt idx="328">
                  <c:v>15</c:v>
                </c:pt>
                <c:pt idx="329">
                  <c:v>16</c:v>
                </c:pt>
                <c:pt idx="330">
                  <c:v>17</c:v>
                </c:pt>
                <c:pt idx="331">
                  <c:v>18</c:v>
                </c:pt>
                <c:pt idx="332">
                  <c:v>19</c:v>
                </c:pt>
                <c:pt idx="333">
                  <c:v>20</c:v>
                </c:pt>
                <c:pt idx="334">
                  <c:v>21</c:v>
                </c:pt>
                <c:pt idx="335">
                  <c:v>22</c:v>
                </c:pt>
                <c:pt idx="336">
                  <c:v>23</c:v>
                </c:pt>
                <c:pt idx="337">
                  <c:v>24</c:v>
                </c:pt>
                <c:pt idx="338">
                  <c:v>25</c:v>
                </c:pt>
                <c:pt idx="339">
                  <c:v>26</c:v>
                </c:pt>
                <c:pt idx="340">
                  <c:v>27</c:v>
                </c:pt>
                <c:pt idx="341">
                  <c:v>28</c:v>
                </c:pt>
                <c:pt idx="342">
                  <c:v>103</c:v>
                </c:pt>
                <c:pt idx="343">
                  <c:v>203</c:v>
                </c:pt>
                <c:pt idx="344">
                  <c:v>303</c:v>
                </c:pt>
                <c:pt idx="345">
                  <c:v>4</c:v>
                </c:pt>
                <c:pt idx="346">
                  <c:v>5</c:v>
                </c:pt>
                <c:pt idx="347">
                  <c:v>6</c:v>
                </c:pt>
                <c:pt idx="348">
                  <c:v>7</c:v>
                </c:pt>
                <c:pt idx="349">
                  <c:v>8</c:v>
                </c:pt>
                <c:pt idx="350">
                  <c:v>9</c:v>
                </c:pt>
                <c:pt idx="351">
                  <c:v>10</c:v>
                </c:pt>
                <c:pt idx="352">
                  <c:v>11</c:v>
                </c:pt>
                <c:pt idx="353">
                  <c:v>12</c:v>
                </c:pt>
                <c:pt idx="354">
                  <c:v>13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17</c:v>
                </c:pt>
                <c:pt idx="359">
                  <c:v>18</c:v>
                </c:pt>
                <c:pt idx="360">
                  <c:v>19</c:v>
                </c:pt>
                <c:pt idx="361">
                  <c:v>20</c:v>
                </c:pt>
                <c:pt idx="362">
                  <c:v>21</c:v>
                </c:pt>
                <c:pt idx="363">
                  <c:v>22</c:v>
                </c:pt>
                <c:pt idx="364">
                  <c:v>23</c:v>
                </c:pt>
                <c:pt idx="365">
                  <c:v>24</c:v>
                </c:pt>
                <c:pt idx="366">
                  <c:v>25</c:v>
                </c:pt>
                <c:pt idx="367">
                  <c:v>26</c:v>
                </c:pt>
                <c:pt idx="368">
                  <c:v>27</c:v>
                </c:pt>
                <c:pt idx="369">
                  <c:v>28</c:v>
                </c:pt>
                <c:pt idx="370">
                  <c:v>29</c:v>
                </c:pt>
                <c:pt idx="371">
                  <c:v>30</c:v>
                </c:pt>
                <c:pt idx="372">
                  <c:v>31</c:v>
                </c:pt>
                <c:pt idx="373">
                  <c:v>104</c:v>
                </c:pt>
                <c:pt idx="374">
                  <c:v>204</c:v>
                </c:pt>
                <c:pt idx="375">
                  <c:v>304</c:v>
                </c:pt>
                <c:pt idx="376">
                  <c:v>4</c:v>
                </c:pt>
                <c:pt idx="377">
                  <c:v>5</c:v>
                </c:pt>
                <c:pt idx="378">
                  <c:v>6</c:v>
                </c:pt>
                <c:pt idx="379">
                  <c:v>7</c:v>
                </c:pt>
                <c:pt idx="380">
                  <c:v>8</c:v>
                </c:pt>
                <c:pt idx="381">
                  <c:v>9</c:v>
                </c:pt>
                <c:pt idx="382">
                  <c:v>10</c:v>
                </c:pt>
                <c:pt idx="383">
                  <c:v>11</c:v>
                </c:pt>
                <c:pt idx="384">
                  <c:v>12</c:v>
                </c:pt>
                <c:pt idx="385">
                  <c:v>13</c:v>
                </c:pt>
                <c:pt idx="386">
                  <c:v>14</c:v>
                </c:pt>
                <c:pt idx="387">
                  <c:v>15</c:v>
                </c:pt>
                <c:pt idx="388">
                  <c:v>16</c:v>
                </c:pt>
                <c:pt idx="389">
                  <c:v>17</c:v>
                </c:pt>
                <c:pt idx="390">
                  <c:v>18</c:v>
                </c:pt>
                <c:pt idx="391">
                  <c:v>19</c:v>
                </c:pt>
                <c:pt idx="392">
                  <c:v>20</c:v>
                </c:pt>
                <c:pt idx="393">
                  <c:v>21</c:v>
                </c:pt>
                <c:pt idx="394">
                  <c:v>22</c:v>
                </c:pt>
                <c:pt idx="395">
                  <c:v>23</c:v>
                </c:pt>
                <c:pt idx="396">
                  <c:v>24</c:v>
                </c:pt>
                <c:pt idx="397">
                  <c:v>25</c:v>
                </c:pt>
                <c:pt idx="398">
                  <c:v>26</c:v>
                </c:pt>
                <c:pt idx="399">
                  <c:v>27</c:v>
                </c:pt>
                <c:pt idx="400">
                  <c:v>28</c:v>
                </c:pt>
                <c:pt idx="401">
                  <c:v>29</c:v>
                </c:pt>
                <c:pt idx="402">
                  <c:v>30</c:v>
                </c:pt>
                <c:pt idx="403">
                  <c:v>105</c:v>
                </c:pt>
                <c:pt idx="404">
                  <c:v>205</c:v>
                </c:pt>
                <c:pt idx="405">
                  <c:v>305</c:v>
                </c:pt>
                <c:pt idx="406">
                  <c:v>4</c:v>
                </c:pt>
                <c:pt idx="407">
                  <c:v>5</c:v>
                </c:pt>
                <c:pt idx="408">
                  <c:v>6</c:v>
                </c:pt>
                <c:pt idx="409">
                  <c:v>7</c:v>
                </c:pt>
                <c:pt idx="410">
                  <c:v>8</c:v>
                </c:pt>
                <c:pt idx="411">
                  <c:v>9</c:v>
                </c:pt>
                <c:pt idx="412">
                  <c:v>10</c:v>
                </c:pt>
                <c:pt idx="413">
                  <c:v>11</c:v>
                </c:pt>
                <c:pt idx="414">
                  <c:v>12</c:v>
                </c:pt>
                <c:pt idx="415">
                  <c:v>13</c:v>
                </c:pt>
                <c:pt idx="416">
                  <c:v>14</c:v>
                </c:pt>
                <c:pt idx="417">
                  <c:v>15</c:v>
                </c:pt>
                <c:pt idx="418">
                  <c:v>16</c:v>
                </c:pt>
                <c:pt idx="419">
                  <c:v>17</c:v>
                </c:pt>
                <c:pt idx="420">
                  <c:v>18</c:v>
                </c:pt>
                <c:pt idx="421">
                  <c:v>19</c:v>
                </c:pt>
                <c:pt idx="422">
                  <c:v>20</c:v>
                </c:pt>
                <c:pt idx="423">
                  <c:v>21</c:v>
                </c:pt>
                <c:pt idx="424">
                  <c:v>22</c:v>
                </c:pt>
                <c:pt idx="425">
                  <c:v>23</c:v>
                </c:pt>
                <c:pt idx="426">
                  <c:v>24</c:v>
                </c:pt>
                <c:pt idx="427">
                  <c:v>25</c:v>
                </c:pt>
                <c:pt idx="428">
                  <c:v>26</c:v>
                </c:pt>
                <c:pt idx="429">
                  <c:v>27</c:v>
                </c:pt>
                <c:pt idx="430">
                  <c:v>28</c:v>
                </c:pt>
                <c:pt idx="431">
                  <c:v>29</c:v>
                </c:pt>
                <c:pt idx="432">
                  <c:v>30</c:v>
                </c:pt>
                <c:pt idx="433">
                  <c:v>31</c:v>
                </c:pt>
                <c:pt idx="434">
                  <c:v>106</c:v>
                </c:pt>
                <c:pt idx="435">
                  <c:v>206</c:v>
                </c:pt>
                <c:pt idx="436">
                  <c:v>306</c:v>
                </c:pt>
                <c:pt idx="437">
                  <c:v>4</c:v>
                </c:pt>
                <c:pt idx="438">
                  <c:v>5</c:v>
                </c:pt>
                <c:pt idx="439">
                  <c:v>6</c:v>
                </c:pt>
                <c:pt idx="440">
                  <c:v>7</c:v>
                </c:pt>
                <c:pt idx="441">
                  <c:v>8</c:v>
                </c:pt>
                <c:pt idx="442">
                  <c:v>9</c:v>
                </c:pt>
                <c:pt idx="443">
                  <c:v>10</c:v>
                </c:pt>
                <c:pt idx="444">
                  <c:v>11</c:v>
                </c:pt>
                <c:pt idx="445">
                  <c:v>12</c:v>
                </c:pt>
                <c:pt idx="446">
                  <c:v>13</c:v>
                </c:pt>
                <c:pt idx="447">
                  <c:v>14</c:v>
                </c:pt>
                <c:pt idx="448">
                  <c:v>15</c:v>
                </c:pt>
                <c:pt idx="449">
                  <c:v>16</c:v>
                </c:pt>
                <c:pt idx="450">
                  <c:v>17</c:v>
                </c:pt>
                <c:pt idx="451">
                  <c:v>18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22</c:v>
                </c:pt>
                <c:pt idx="456">
                  <c:v>23</c:v>
                </c:pt>
                <c:pt idx="457">
                  <c:v>24</c:v>
                </c:pt>
                <c:pt idx="458">
                  <c:v>25</c:v>
                </c:pt>
                <c:pt idx="459">
                  <c:v>26</c:v>
                </c:pt>
                <c:pt idx="460">
                  <c:v>27</c:v>
                </c:pt>
                <c:pt idx="461">
                  <c:v>28</c:v>
                </c:pt>
                <c:pt idx="462">
                  <c:v>29</c:v>
                </c:pt>
                <c:pt idx="463">
                  <c:v>30</c:v>
                </c:pt>
                <c:pt idx="464">
                  <c:v>107</c:v>
                </c:pt>
                <c:pt idx="465">
                  <c:v>207</c:v>
                </c:pt>
                <c:pt idx="466">
                  <c:v>307</c:v>
                </c:pt>
                <c:pt idx="467">
                  <c:v>4</c:v>
                </c:pt>
                <c:pt idx="468">
                  <c:v>5</c:v>
                </c:pt>
                <c:pt idx="469">
                  <c:v>6</c:v>
                </c:pt>
                <c:pt idx="470">
                  <c:v>7</c:v>
                </c:pt>
                <c:pt idx="471">
                  <c:v>8</c:v>
                </c:pt>
                <c:pt idx="472">
                  <c:v>9</c:v>
                </c:pt>
                <c:pt idx="473">
                  <c:v>10</c:v>
                </c:pt>
                <c:pt idx="474">
                  <c:v>11</c:v>
                </c:pt>
                <c:pt idx="475">
                  <c:v>12</c:v>
                </c:pt>
                <c:pt idx="476">
                  <c:v>13</c:v>
                </c:pt>
                <c:pt idx="477">
                  <c:v>14</c:v>
                </c:pt>
                <c:pt idx="478">
                  <c:v>15</c:v>
                </c:pt>
                <c:pt idx="479">
                  <c:v>16</c:v>
                </c:pt>
                <c:pt idx="480">
                  <c:v>17</c:v>
                </c:pt>
                <c:pt idx="481">
                  <c:v>18</c:v>
                </c:pt>
                <c:pt idx="482">
                  <c:v>19</c:v>
                </c:pt>
                <c:pt idx="483">
                  <c:v>20</c:v>
                </c:pt>
                <c:pt idx="484">
                  <c:v>21</c:v>
                </c:pt>
                <c:pt idx="485">
                  <c:v>22</c:v>
                </c:pt>
                <c:pt idx="486">
                  <c:v>23</c:v>
                </c:pt>
                <c:pt idx="487">
                  <c:v>24</c:v>
                </c:pt>
                <c:pt idx="488">
                  <c:v>25</c:v>
                </c:pt>
                <c:pt idx="489">
                  <c:v>26</c:v>
                </c:pt>
                <c:pt idx="490">
                  <c:v>27</c:v>
                </c:pt>
                <c:pt idx="491">
                  <c:v>28</c:v>
                </c:pt>
                <c:pt idx="492">
                  <c:v>29</c:v>
                </c:pt>
                <c:pt idx="493">
                  <c:v>30</c:v>
                </c:pt>
                <c:pt idx="494">
                  <c:v>31</c:v>
                </c:pt>
                <c:pt idx="495">
                  <c:v>108</c:v>
                </c:pt>
                <c:pt idx="496">
                  <c:v>208</c:v>
                </c:pt>
                <c:pt idx="497">
                  <c:v>308</c:v>
                </c:pt>
                <c:pt idx="498">
                  <c:v>4</c:v>
                </c:pt>
                <c:pt idx="499">
                  <c:v>5</c:v>
                </c:pt>
                <c:pt idx="500">
                  <c:v>6</c:v>
                </c:pt>
                <c:pt idx="501">
                  <c:v>7</c:v>
                </c:pt>
                <c:pt idx="502">
                  <c:v>8</c:v>
                </c:pt>
                <c:pt idx="503">
                  <c:v>9</c:v>
                </c:pt>
                <c:pt idx="504">
                  <c:v>10</c:v>
                </c:pt>
                <c:pt idx="505">
                  <c:v>11</c:v>
                </c:pt>
                <c:pt idx="506">
                  <c:v>12</c:v>
                </c:pt>
                <c:pt idx="507">
                  <c:v>13</c:v>
                </c:pt>
                <c:pt idx="508">
                  <c:v>14</c:v>
                </c:pt>
                <c:pt idx="509">
                  <c:v>15</c:v>
                </c:pt>
                <c:pt idx="510">
                  <c:v>16</c:v>
                </c:pt>
                <c:pt idx="511">
                  <c:v>17</c:v>
                </c:pt>
                <c:pt idx="512">
                  <c:v>18</c:v>
                </c:pt>
                <c:pt idx="513">
                  <c:v>19</c:v>
                </c:pt>
                <c:pt idx="514">
                  <c:v>20</c:v>
                </c:pt>
                <c:pt idx="515">
                  <c:v>21</c:v>
                </c:pt>
                <c:pt idx="516">
                  <c:v>22</c:v>
                </c:pt>
                <c:pt idx="517">
                  <c:v>23</c:v>
                </c:pt>
                <c:pt idx="518">
                  <c:v>24</c:v>
                </c:pt>
                <c:pt idx="519">
                  <c:v>25</c:v>
                </c:pt>
                <c:pt idx="520">
                  <c:v>26</c:v>
                </c:pt>
                <c:pt idx="521">
                  <c:v>27</c:v>
                </c:pt>
                <c:pt idx="522">
                  <c:v>28</c:v>
                </c:pt>
                <c:pt idx="523">
                  <c:v>29</c:v>
                </c:pt>
                <c:pt idx="524">
                  <c:v>30</c:v>
                </c:pt>
                <c:pt idx="525">
                  <c:v>31</c:v>
                </c:pt>
                <c:pt idx="526">
                  <c:v>109</c:v>
                </c:pt>
                <c:pt idx="527">
                  <c:v>209</c:v>
                </c:pt>
                <c:pt idx="528">
                  <c:v>309</c:v>
                </c:pt>
                <c:pt idx="529">
                  <c:v>4</c:v>
                </c:pt>
                <c:pt idx="530">
                  <c:v>5</c:v>
                </c:pt>
                <c:pt idx="531">
                  <c:v>6</c:v>
                </c:pt>
                <c:pt idx="532">
                  <c:v>7</c:v>
                </c:pt>
                <c:pt idx="533">
                  <c:v>8</c:v>
                </c:pt>
                <c:pt idx="534">
                  <c:v>9</c:v>
                </c:pt>
                <c:pt idx="535">
                  <c:v>10</c:v>
                </c:pt>
                <c:pt idx="536">
                  <c:v>11</c:v>
                </c:pt>
                <c:pt idx="537">
                  <c:v>12</c:v>
                </c:pt>
                <c:pt idx="538">
                  <c:v>13</c:v>
                </c:pt>
                <c:pt idx="539">
                  <c:v>14</c:v>
                </c:pt>
                <c:pt idx="540">
                  <c:v>15</c:v>
                </c:pt>
                <c:pt idx="541">
                  <c:v>16</c:v>
                </c:pt>
                <c:pt idx="542">
                  <c:v>17</c:v>
                </c:pt>
                <c:pt idx="543">
                  <c:v>18</c:v>
                </c:pt>
                <c:pt idx="544">
                  <c:v>19</c:v>
                </c:pt>
                <c:pt idx="545">
                  <c:v>20</c:v>
                </c:pt>
                <c:pt idx="546">
                  <c:v>21</c:v>
                </c:pt>
                <c:pt idx="547">
                  <c:v>22</c:v>
                </c:pt>
                <c:pt idx="548">
                  <c:v>23</c:v>
                </c:pt>
                <c:pt idx="549">
                  <c:v>24</c:v>
                </c:pt>
                <c:pt idx="550">
                  <c:v>25</c:v>
                </c:pt>
                <c:pt idx="551">
                  <c:v>26</c:v>
                </c:pt>
                <c:pt idx="552">
                  <c:v>27</c:v>
                </c:pt>
                <c:pt idx="553">
                  <c:v>28</c:v>
                </c:pt>
                <c:pt idx="554">
                  <c:v>29</c:v>
                </c:pt>
                <c:pt idx="555">
                  <c:v>30</c:v>
                </c:pt>
                <c:pt idx="556">
                  <c:v>110</c:v>
                </c:pt>
                <c:pt idx="557">
                  <c:v>210</c:v>
                </c:pt>
                <c:pt idx="558">
                  <c:v>310</c:v>
                </c:pt>
                <c:pt idx="559">
                  <c:v>410</c:v>
                </c:pt>
                <c:pt idx="560">
                  <c:v>5</c:v>
                </c:pt>
                <c:pt idx="561">
                  <c:v>6</c:v>
                </c:pt>
                <c:pt idx="562">
                  <c:v>7</c:v>
                </c:pt>
                <c:pt idx="563">
                  <c:v>8</c:v>
                </c:pt>
                <c:pt idx="564">
                  <c:v>9</c:v>
                </c:pt>
                <c:pt idx="565">
                  <c:v>10</c:v>
                </c:pt>
                <c:pt idx="566">
                  <c:v>11</c:v>
                </c:pt>
                <c:pt idx="567">
                  <c:v>12</c:v>
                </c:pt>
                <c:pt idx="568">
                  <c:v>13</c:v>
                </c:pt>
                <c:pt idx="569">
                  <c:v>14</c:v>
                </c:pt>
                <c:pt idx="570">
                  <c:v>15</c:v>
                </c:pt>
                <c:pt idx="571">
                  <c:v>16</c:v>
                </c:pt>
                <c:pt idx="572">
                  <c:v>17</c:v>
                </c:pt>
                <c:pt idx="573">
                  <c:v>18</c:v>
                </c:pt>
                <c:pt idx="574">
                  <c:v>19</c:v>
                </c:pt>
                <c:pt idx="575">
                  <c:v>20</c:v>
                </c:pt>
                <c:pt idx="576">
                  <c:v>21</c:v>
                </c:pt>
                <c:pt idx="577">
                  <c:v>22</c:v>
                </c:pt>
                <c:pt idx="578">
                  <c:v>23</c:v>
                </c:pt>
                <c:pt idx="579">
                  <c:v>24</c:v>
                </c:pt>
                <c:pt idx="580">
                  <c:v>25</c:v>
                </c:pt>
                <c:pt idx="581">
                  <c:v>26</c:v>
                </c:pt>
                <c:pt idx="582">
                  <c:v>27</c:v>
                </c:pt>
                <c:pt idx="583">
                  <c:v>28</c:v>
                </c:pt>
                <c:pt idx="584">
                  <c:v>29</c:v>
                </c:pt>
                <c:pt idx="585">
                  <c:v>30</c:v>
                </c:pt>
                <c:pt idx="586">
                  <c:v>31</c:v>
                </c:pt>
                <c:pt idx="587">
                  <c:v>111</c:v>
                </c:pt>
                <c:pt idx="588">
                  <c:v>211</c:v>
                </c:pt>
                <c:pt idx="589">
                  <c:v>311</c:v>
                </c:pt>
                <c:pt idx="590">
                  <c:v>411</c:v>
                </c:pt>
                <c:pt idx="591">
                  <c:v>5</c:v>
                </c:pt>
                <c:pt idx="592">
                  <c:v>6</c:v>
                </c:pt>
                <c:pt idx="593">
                  <c:v>7</c:v>
                </c:pt>
                <c:pt idx="594">
                  <c:v>8</c:v>
                </c:pt>
                <c:pt idx="595">
                  <c:v>9</c:v>
                </c:pt>
                <c:pt idx="596">
                  <c:v>10</c:v>
                </c:pt>
                <c:pt idx="597">
                  <c:v>11</c:v>
                </c:pt>
                <c:pt idx="598">
                  <c:v>12</c:v>
                </c:pt>
                <c:pt idx="599">
                  <c:v>13</c:v>
                </c:pt>
                <c:pt idx="600">
                  <c:v>14</c:v>
                </c:pt>
                <c:pt idx="601">
                  <c:v>15</c:v>
                </c:pt>
                <c:pt idx="602">
                  <c:v>16</c:v>
                </c:pt>
                <c:pt idx="603">
                  <c:v>17</c:v>
                </c:pt>
                <c:pt idx="604">
                  <c:v>18</c:v>
                </c:pt>
                <c:pt idx="605">
                  <c:v>19</c:v>
                </c:pt>
                <c:pt idx="606">
                  <c:v>20</c:v>
                </c:pt>
                <c:pt idx="607">
                  <c:v>21</c:v>
                </c:pt>
                <c:pt idx="608">
                  <c:v>22</c:v>
                </c:pt>
                <c:pt idx="609">
                  <c:v>23</c:v>
                </c:pt>
                <c:pt idx="610">
                  <c:v>24</c:v>
                </c:pt>
                <c:pt idx="611">
                  <c:v>25</c:v>
                </c:pt>
                <c:pt idx="612">
                  <c:v>26</c:v>
                </c:pt>
                <c:pt idx="613">
                  <c:v>27</c:v>
                </c:pt>
                <c:pt idx="614">
                  <c:v>28</c:v>
                </c:pt>
                <c:pt idx="615">
                  <c:v>29</c:v>
                </c:pt>
                <c:pt idx="616">
                  <c:v>30</c:v>
                </c:pt>
                <c:pt idx="617">
                  <c:v>112</c:v>
                </c:pt>
                <c:pt idx="618">
                  <c:v>212</c:v>
                </c:pt>
                <c:pt idx="619">
                  <c:v>312</c:v>
                </c:pt>
                <c:pt idx="620">
                  <c:v>4</c:v>
                </c:pt>
                <c:pt idx="621">
                  <c:v>5</c:v>
                </c:pt>
                <c:pt idx="622">
                  <c:v>6</c:v>
                </c:pt>
                <c:pt idx="623">
                  <c:v>7</c:v>
                </c:pt>
                <c:pt idx="624">
                  <c:v>8</c:v>
                </c:pt>
                <c:pt idx="625">
                  <c:v>9</c:v>
                </c:pt>
                <c:pt idx="626">
                  <c:v>10</c:v>
                </c:pt>
                <c:pt idx="627">
                  <c:v>11</c:v>
                </c:pt>
                <c:pt idx="628">
                  <c:v>12</c:v>
                </c:pt>
                <c:pt idx="629">
                  <c:v>13</c:v>
                </c:pt>
                <c:pt idx="630">
                  <c:v>14</c:v>
                </c:pt>
                <c:pt idx="631">
                  <c:v>15</c:v>
                </c:pt>
                <c:pt idx="632">
                  <c:v>16</c:v>
                </c:pt>
                <c:pt idx="633">
                  <c:v>17</c:v>
                </c:pt>
                <c:pt idx="634">
                  <c:v>18</c:v>
                </c:pt>
                <c:pt idx="635">
                  <c:v>19</c:v>
                </c:pt>
                <c:pt idx="636">
                  <c:v>20</c:v>
                </c:pt>
                <c:pt idx="637">
                  <c:v>21</c:v>
                </c:pt>
                <c:pt idx="638">
                  <c:v>22</c:v>
                </c:pt>
                <c:pt idx="639">
                  <c:v>23</c:v>
                </c:pt>
                <c:pt idx="640">
                  <c:v>24</c:v>
                </c:pt>
                <c:pt idx="641">
                  <c:v>25</c:v>
                </c:pt>
                <c:pt idx="642">
                  <c:v>26</c:v>
                </c:pt>
                <c:pt idx="643">
                  <c:v>27</c:v>
                </c:pt>
                <c:pt idx="644">
                  <c:v>28</c:v>
                </c:pt>
                <c:pt idx="645">
                  <c:v>29</c:v>
                </c:pt>
                <c:pt idx="646">
                  <c:v>30</c:v>
                </c:pt>
                <c:pt idx="647">
                  <c:v>31</c:v>
                </c:pt>
                <c:pt idx="648">
                  <c:v>101</c:v>
                </c:pt>
                <c:pt idx="649">
                  <c:v>201</c:v>
                </c:pt>
                <c:pt idx="650">
                  <c:v>301</c:v>
                </c:pt>
                <c:pt idx="651">
                  <c:v>401</c:v>
                </c:pt>
                <c:pt idx="652">
                  <c:v>5</c:v>
                </c:pt>
                <c:pt idx="653">
                  <c:v>6</c:v>
                </c:pt>
                <c:pt idx="654">
                  <c:v>7</c:v>
                </c:pt>
                <c:pt idx="655">
                  <c:v>8</c:v>
                </c:pt>
                <c:pt idx="656">
                  <c:v>9</c:v>
                </c:pt>
                <c:pt idx="657">
                  <c:v>10</c:v>
                </c:pt>
                <c:pt idx="658">
                  <c:v>11</c:v>
                </c:pt>
                <c:pt idx="659">
                  <c:v>12</c:v>
                </c:pt>
                <c:pt idx="660">
                  <c:v>13</c:v>
                </c:pt>
                <c:pt idx="661">
                  <c:v>14</c:v>
                </c:pt>
                <c:pt idx="662">
                  <c:v>15</c:v>
                </c:pt>
                <c:pt idx="663">
                  <c:v>16</c:v>
                </c:pt>
                <c:pt idx="664">
                  <c:v>17</c:v>
                </c:pt>
                <c:pt idx="665">
                  <c:v>18</c:v>
                </c:pt>
                <c:pt idx="666">
                  <c:v>19</c:v>
                </c:pt>
                <c:pt idx="667">
                  <c:v>20</c:v>
                </c:pt>
                <c:pt idx="668">
                  <c:v>21</c:v>
                </c:pt>
                <c:pt idx="669">
                  <c:v>22</c:v>
                </c:pt>
                <c:pt idx="670">
                  <c:v>23</c:v>
                </c:pt>
                <c:pt idx="671">
                  <c:v>24</c:v>
                </c:pt>
                <c:pt idx="672">
                  <c:v>25</c:v>
                </c:pt>
                <c:pt idx="673">
                  <c:v>26</c:v>
                </c:pt>
                <c:pt idx="674">
                  <c:v>27</c:v>
                </c:pt>
                <c:pt idx="675">
                  <c:v>28</c:v>
                </c:pt>
                <c:pt idx="676">
                  <c:v>29</c:v>
                </c:pt>
                <c:pt idx="677">
                  <c:v>30</c:v>
                </c:pt>
                <c:pt idx="678">
                  <c:v>31</c:v>
                </c:pt>
                <c:pt idx="679">
                  <c:v>102</c:v>
                </c:pt>
                <c:pt idx="680">
                  <c:v>202</c:v>
                </c:pt>
                <c:pt idx="681">
                  <c:v>302</c:v>
                </c:pt>
                <c:pt idx="682">
                  <c:v>402</c:v>
                </c:pt>
                <c:pt idx="683">
                  <c:v>5</c:v>
                </c:pt>
                <c:pt idx="684">
                  <c:v>6</c:v>
                </c:pt>
                <c:pt idx="685">
                  <c:v>7</c:v>
                </c:pt>
                <c:pt idx="686">
                  <c:v>8</c:v>
                </c:pt>
                <c:pt idx="687">
                  <c:v>9</c:v>
                </c:pt>
                <c:pt idx="688">
                  <c:v>10</c:v>
                </c:pt>
                <c:pt idx="689">
                  <c:v>11</c:v>
                </c:pt>
                <c:pt idx="690">
                  <c:v>12</c:v>
                </c:pt>
                <c:pt idx="691">
                  <c:v>13</c:v>
                </c:pt>
                <c:pt idx="692">
                  <c:v>14</c:v>
                </c:pt>
                <c:pt idx="693">
                  <c:v>15</c:v>
                </c:pt>
                <c:pt idx="694">
                  <c:v>16</c:v>
                </c:pt>
                <c:pt idx="695">
                  <c:v>17</c:v>
                </c:pt>
                <c:pt idx="696">
                  <c:v>18</c:v>
                </c:pt>
                <c:pt idx="697">
                  <c:v>19</c:v>
                </c:pt>
                <c:pt idx="698">
                  <c:v>20</c:v>
                </c:pt>
                <c:pt idx="699">
                  <c:v>21</c:v>
                </c:pt>
                <c:pt idx="700">
                  <c:v>22</c:v>
                </c:pt>
                <c:pt idx="701">
                  <c:v>23</c:v>
                </c:pt>
                <c:pt idx="702">
                  <c:v>24</c:v>
                </c:pt>
                <c:pt idx="703">
                  <c:v>25</c:v>
                </c:pt>
                <c:pt idx="704">
                  <c:v>26</c:v>
                </c:pt>
                <c:pt idx="705">
                  <c:v>27</c:v>
                </c:pt>
                <c:pt idx="706">
                  <c:v>28</c:v>
                </c:pt>
                <c:pt idx="707">
                  <c:v>103</c:v>
                </c:pt>
                <c:pt idx="708">
                  <c:v>203</c:v>
                </c:pt>
                <c:pt idx="709">
                  <c:v>303</c:v>
                </c:pt>
                <c:pt idx="710">
                  <c:v>403</c:v>
                </c:pt>
                <c:pt idx="711">
                  <c:v>5</c:v>
                </c:pt>
                <c:pt idx="712">
                  <c:v>6</c:v>
                </c:pt>
                <c:pt idx="713">
                  <c:v>7</c:v>
                </c:pt>
                <c:pt idx="714">
                  <c:v>8</c:v>
                </c:pt>
                <c:pt idx="715">
                  <c:v>9</c:v>
                </c:pt>
                <c:pt idx="716">
                  <c:v>10</c:v>
                </c:pt>
                <c:pt idx="717">
                  <c:v>11</c:v>
                </c:pt>
                <c:pt idx="718">
                  <c:v>12</c:v>
                </c:pt>
                <c:pt idx="719">
                  <c:v>13</c:v>
                </c:pt>
                <c:pt idx="720">
                  <c:v>14</c:v>
                </c:pt>
                <c:pt idx="721">
                  <c:v>15</c:v>
                </c:pt>
                <c:pt idx="722">
                  <c:v>16</c:v>
                </c:pt>
                <c:pt idx="723">
                  <c:v>17</c:v>
                </c:pt>
                <c:pt idx="724">
                  <c:v>18</c:v>
                </c:pt>
                <c:pt idx="725">
                  <c:v>19</c:v>
                </c:pt>
                <c:pt idx="726">
                  <c:v>20</c:v>
                </c:pt>
                <c:pt idx="727">
                  <c:v>21</c:v>
                </c:pt>
                <c:pt idx="728">
                  <c:v>22</c:v>
                </c:pt>
                <c:pt idx="729">
                  <c:v>23</c:v>
                </c:pt>
                <c:pt idx="730">
                  <c:v>24</c:v>
                </c:pt>
                <c:pt idx="731">
                  <c:v>25</c:v>
                </c:pt>
                <c:pt idx="732">
                  <c:v>26</c:v>
                </c:pt>
                <c:pt idx="733">
                  <c:v>27</c:v>
                </c:pt>
                <c:pt idx="734">
                  <c:v>28</c:v>
                </c:pt>
                <c:pt idx="735">
                  <c:v>29</c:v>
                </c:pt>
                <c:pt idx="736">
                  <c:v>30</c:v>
                </c:pt>
                <c:pt idx="737">
                  <c:v>31</c:v>
                </c:pt>
                <c:pt idx="738">
                  <c:v>104</c:v>
                </c:pt>
                <c:pt idx="739">
                  <c:v>204</c:v>
                </c:pt>
                <c:pt idx="740">
                  <c:v>304</c:v>
                </c:pt>
                <c:pt idx="741">
                  <c:v>404</c:v>
                </c:pt>
                <c:pt idx="742">
                  <c:v>5</c:v>
                </c:pt>
                <c:pt idx="743">
                  <c:v>6</c:v>
                </c:pt>
                <c:pt idx="744">
                  <c:v>7</c:v>
                </c:pt>
                <c:pt idx="745">
                  <c:v>8</c:v>
                </c:pt>
                <c:pt idx="746">
                  <c:v>9</c:v>
                </c:pt>
                <c:pt idx="747">
                  <c:v>10</c:v>
                </c:pt>
                <c:pt idx="748">
                  <c:v>11</c:v>
                </c:pt>
                <c:pt idx="749">
                  <c:v>12</c:v>
                </c:pt>
                <c:pt idx="750">
                  <c:v>13</c:v>
                </c:pt>
                <c:pt idx="751">
                  <c:v>14</c:v>
                </c:pt>
                <c:pt idx="752">
                  <c:v>15</c:v>
                </c:pt>
                <c:pt idx="753">
                  <c:v>16</c:v>
                </c:pt>
                <c:pt idx="754">
                  <c:v>17</c:v>
                </c:pt>
                <c:pt idx="755">
                  <c:v>18</c:v>
                </c:pt>
                <c:pt idx="756">
                  <c:v>19</c:v>
                </c:pt>
                <c:pt idx="757">
                  <c:v>20</c:v>
                </c:pt>
                <c:pt idx="758">
                  <c:v>21</c:v>
                </c:pt>
                <c:pt idx="759">
                  <c:v>22</c:v>
                </c:pt>
                <c:pt idx="760">
                  <c:v>23</c:v>
                </c:pt>
                <c:pt idx="761">
                  <c:v>24</c:v>
                </c:pt>
                <c:pt idx="762">
                  <c:v>25</c:v>
                </c:pt>
                <c:pt idx="763">
                  <c:v>26</c:v>
                </c:pt>
                <c:pt idx="764">
                  <c:v>27</c:v>
                </c:pt>
                <c:pt idx="765">
                  <c:v>28</c:v>
                </c:pt>
                <c:pt idx="766">
                  <c:v>29</c:v>
                </c:pt>
                <c:pt idx="767">
                  <c:v>30</c:v>
                </c:pt>
                <c:pt idx="768">
                  <c:v>105</c:v>
                </c:pt>
                <c:pt idx="769">
                  <c:v>205</c:v>
                </c:pt>
                <c:pt idx="770">
                  <c:v>305</c:v>
                </c:pt>
                <c:pt idx="771">
                  <c:v>405</c:v>
                </c:pt>
                <c:pt idx="772">
                  <c:v>5</c:v>
                </c:pt>
                <c:pt idx="773">
                  <c:v>6</c:v>
                </c:pt>
                <c:pt idx="774">
                  <c:v>7</c:v>
                </c:pt>
                <c:pt idx="775">
                  <c:v>8</c:v>
                </c:pt>
                <c:pt idx="776">
                  <c:v>9</c:v>
                </c:pt>
                <c:pt idx="777">
                  <c:v>10</c:v>
                </c:pt>
                <c:pt idx="778">
                  <c:v>11</c:v>
                </c:pt>
                <c:pt idx="779">
                  <c:v>12</c:v>
                </c:pt>
                <c:pt idx="780">
                  <c:v>13</c:v>
                </c:pt>
                <c:pt idx="781">
                  <c:v>14</c:v>
                </c:pt>
                <c:pt idx="782">
                  <c:v>15</c:v>
                </c:pt>
                <c:pt idx="783">
                  <c:v>16</c:v>
                </c:pt>
                <c:pt idx="784">
                  <c:v>17</c:v>
                </c:pt>
                <c:pt idx="785">
                  <c:v>18</c:v>
                </c:pt>
                <c:pt idx="786">
                  <c:v>19</c:v>
                </c:pt>
                <c:pt idx="787">
                  <c:v>20</c:v>
                </c:pt>
                <c:pt idx="788">
                  <c:v>21</c:v>
                </c:pt>
                <c:pt idx="789">
                  <c:v>22</c:v>
                </c:pt>
                <c:pt idx="790">
                  <c:v>23</c:v>
                </c:pt>
                <c:pt idx="791">
                  <c:v>24</c:v>
                </c:pt>
                <c:pt idx="792">
                  <c:v>25</c:v>
                </c:pt>
                <c:pt idx="793">
                  <c:v>26</c:v>
                </c:pt>
                <c:pt idx="794">
                  <c:v>27</c:v>
                </c:pt>
                <c:pt idx="795">
                  <c:v>28</c:v>
                </c:pt>
                <c:pt idx="796">
                  <c:v>29</c:v>
                </c:pt>
                <c:pt idx="797">
                  <c:v>30</c:v>
                </c:pt>
                <c:pt idx="798">
                  <c:v>31</c:v>
                </c:pt>
                <c:pt idx="799">
                  <c:v>106</c:v>
                </c:pt>
                <c:pt idx="800">
                  <c:v>206</c:v>
                </c:pt>
              </c:strCache>
            </c:strRef>
          </c:cat>
          <c:val>
            <c:numRef>
              <c:f>Plan1!$O$24:$O$824</c:f>
              <c:numCache>
                <c:formatCode>#,##0.00</c:formatCode>
                <c:ptCount val="801"/>
                <c:pt idx="0">
                  <c:v>0.89855072463768115</c:v>
                </c:pt>
                <c:pt idx="1">
                  <c:v>0.74838709677419357</c:v>
                </c:pt>
                <c:pt idx="2">
                  <c:v>2.0775862068965516</c:v>
                </c:pt>
                <c:pt idx="3">
                  <c:v>1.04149377593361</c:v>
                </c:pt>
                <c:pt idx="4">
                  <c:v>0.97011952191235062</c:v>
                </c:pt>
                <c:pt idx="5">
                  <c:v>0.7227926078028748</c:v>
                </c:pt>
                <c:pt idx="6">
                  <c:v>0.91761363636363635</c:v>
                </c:pt>
                <c:pt idx="7">
                  <c:v>3.5232198142414859</c:v>
                </c:pt>
                <c:pt idx="8">
                  <c:v>0.98330404217926182</c:v>
                </c:pt>
                <c:pt idx="9">
                  <c:v>0.95978552278820373</c:v>
                </c:pt>
                <c:pt idx="10">
                  <c:v>1.0670391061452513</c:v>
                </c:pt>
                <c:pt idx="11">
                  <c:v>1.0663176265270506</c:v>
                </c:pt>
                <c:pt idx="12">
                  <c:v>0.69721767594108019</c:v>
                </c:pt>
                <c:pt idx="13">
                  <c:v>1.0868544600938967</c:v>
                </c:pt>
                <c:pt idx="14">
                  <c:v>1.7937365010799136</c:v>
                </c:pt>
                <c:pt idx="15">
                  <c:v>1.3305237808549066</c:v>
                </c:pt>
                <c:pt idx="16">
                  <c:v>0.87330316742081449</c:v>
                </c:pt>
                <c:pt idx="17">
                  <c:v>0.92279792746113987</c:v>
                </c:pt>
                <c:pt idx="18">
                  <c:v>0.61145423919146547</c:v>
                </c:pt>
                <c:pt idx="19">
                  <c:v>1.3241505968778695</c:v>
                </c:pt>
                <c:pt idx="20">
                  <c:v>0.87447988904299578</c:v>
                </c:pt>
                <c:pt idx="21">
                  <c:v>1.4528152260111022</c:v>
                </c:pt>
                <c:pt idx="22">
                  <c:v>1.6692139737991267</c:v>
                </c:pt>
                <c:pt idx="23">
                  <c:v>0.68835840418574235</c:v>
                </c:pt>
                <c:pt idx="24">
                  <c:v>1.5472684085510688</c:v>
                </c:pt>
                <c:pt idx="25">
                  <c:v>0.89560945655511204</c:v>
                </c:pt>
                <c:pt idx="26">
                  <c:v>0.70449091532396302</c:v>
                </c:pt>
                <c:pt idx="27">
                  <c:v>0.93965936739659373</c:v>
                </c:pt>
                <c:pt idx="28">
                  <c:v>1.2915587778353186</c:v>
                </c:pt>
                <c:pt idx="29">
                  <c:v>1.0737770649558942</c:v>
                </c:pt>
                <c:pt idx="30">
                  <c:v>1.3946975354742346</c:v>
                </c:pt>
                <c:pt idx="31">
                  <c:v>0.93788487282463184</c:v>
                </c:pt>
                <c:pt idx="32">
                  <c:v>1.5740793605481016</c:v>
                </c:pt>
                <c:pt idx="33">
                  <c:v>0.61280377221617699</c:v>
                </c:pt>
                <c:pt idx="34">
                  <c:v>1.365196803788103</c:v>
                </c:pt>
                <c:pt idx="35">
                  <c:v>1.1673531324517668</c:v>
                </c:pt>
                <c:pt idx="36">
                  <c:v>1.1654596100278551</c:v>
                </c:pt>
                <c:pt idx="37">
                  <c:v>1.1500956022944551</c:v>
                </c:pt>
                <c:pt idx="38">
                  <c:v>0.86021058464948741</c:v>
                </c:pt>
                <c:pt idx="39">
                  <c:v>0.80045095828635848</c:v>
                </c:pt>
                <c:pt idx="40">
                  <c:v>0.92313883299798793</c:v>
                </c:pt>
                <c:pt idx="41">
                  <c:v>0.88818657367044462</c:v>
                </c:pt>
                <c:pt idx="42">
                  <c:v>2.3295705521472394</c:v>
                </c:pt>
                <c:pt idx="43">
                  <c:v>1.1063941851890866</c:v>
                </c:pt>
                <c:pt idx="44">
                  <c:v>0.94144530134247362</c:v>
                </c:pt>
                <c:pt idx="45">
                  <c:v>1.0337783171521036</c:v>
                </c:pt>
                <c:pt idx="46">
                  <c:v>1.0380551751125024</c:v>
                </c:pt>
                <c:pt idx="47">
                  <c:v>0.63707473376684576</c:v>
                </c:pt>
                <c:pt idx="48">
                  <c:v>0.83313609467455618</c:v>
                </c:pt>
                <c:pt idx="49">
                  <c:v>1.6438210227272727</c:v>
                </c:pt>
                <c:pt idx="50">
                  <c:v>1.229747245625405</c:v>
                </c:pt>
                <c:pt idx="51">
                  <c:v>1.2247694334650856</c:v>
                </c:pt>
                <c:pt idx="52">
                  <c:v>1.0976047045324153</c:v>
                </c:pt>
                <c:pt idx="53">
                  <c:v>0.97477948382881408</c:v>
                </c:pt>
                <c:pt idx="54">
                  <c:v>0.53207319525437358</c:v>
                </c:pt>
                <c:pt idx="55">
                  <c:v>1.655328798185941</c:v>
                </c:pt>
                <c:pt idx="56">
                  <c:v>1.3248097412480975</c:v>
                </c:pt>
                <c:pt idx="57">
                  <c:v>1.1460822610294117</c:v>
                </c:pt>
                <c:pt idx="58">
                  <c:v>0.92767279835597216</c:v>
                </c:pt>
                <c:pt idx="59">
                  <c:v>1.1240004322455155</c:v>
                </c:pt>
                <c:pt idx="60">
                  <c:v>0.79353939335672741</c:v>
                </c:pt>
                <c:pt idx="61">
                  <c:v>0.95789920038769083</c:v>
                </c:pt>
                <c:pt idx="62">
                  <c:v>0.73907544425472715</c:v>
                </c:pt>
                <c:pt idx="63">
                  <c:v>1.3967656370326003</c:v>
                </c:pt>
                <c:pt idx="64">
                  <c:v>1.2618843420730212</c:v>
                </c:pt>
                <c:pt idx="65">
                  <c:v>1.2824408951890869</c:v>
                </c:pt>
                <c:pt idx="66">
                  <c:v>1.019343604497104</c:v>
                </c:pt>
                <c:pt idx="67">
                  <c:v>1.2356654783125371</c:v>
                </c:pt>
                <c:pt idx="68">
                  <c:v>0.49314780308949929</c:v>
                </c:pt>
                <c:pt idx="69">
                  <c:v>0.70680723992930705</c:v>
                </c:pt>
                <c:pt idx="70">
                  <c:v>2.4949129160200036</c:v>
                </c:pt>
                <c:pt idx="71">
                  <c:v>0.98952861487420518</c:v>
                </c:pt>
                <c:pt idx="72">
                  <c:v>1.0800474976425802</c:v>
                </c:pt>
                <c:pt idx="73">
                  <c:v>0.87550525464834272</c:v>
                </c:pt>
                <c:pt idx="74">
                  <c:v>0.69850415512465369</c:v>
                </c:pt>
                <c:pt idx="75">
                  <c:v>1.0380181895093064</c:v>
                </c:pt>
                <c:pt idx="76">
                  <c:v>1.3536243696194794</c:v>
                </c:pt>
                <c:pt idx="77">
                  <c:v>1.1740112143905468</c:v>
                </c:pt>
                <c:pt idx="78">
                  <c:v>1.0609994550758086</c:v>
                </c:pt>
                <c:pt idx="79">
                  <c:v>0.92039274924471304</c:v>
                </c:pt>
                <c:pt idx="80">
                  <c:v>0.79281142294436235</c:v>
                </c:pt>
                <c:pt idx="81">
                  <c:v>0.86920879393864114</c:v>
                </c:pt>
                <c:pt idx="82">
                  <c:v>0.81385157664094498</c:v>
                </c:pt>
                <c:pt idx="83">
                  <c:v>1.3855788364743065</c:v>
                </c:pt>
                <c:pt idx="84">
                  <c:v>1.5746388443017656</c:v>
                </c:pt>
                <c:pt idx="85">
                  <c:v>0.84433177745587207</c:v>
                </c:pt>
                <c:pt idx="86">
                  <c:v>0.73232724384432091</c:v>
                </c:pt>
                <c:pt idx="87">
                  <c:v>2.3951843817787419</c:v>
                </c:pt>
                <c:pt idx="88">
                  <c:v>0.57184517017153003</c:v>
                </c:pt>
                <c:pt idx="89">
                  <c:v>0.53374932691394006</c:v>
                </c:pt>
                <c:pt idx="90">
                  <c:v>1.4454928490890748</c:v>
                </c:pt>
                <c:pt idx="91">
                  <c:v>1.6475490598571312</c:v>
                </c:pt>
                <c:pt idx="92">
                  <c:v>1.0215294909172461</c:v>
                </c:pt>
                <c:pt idx="93">
                  <c:v>0.99214538358336379</c:v>
                </c:pt>
                <c:pt idx="94">
                  <c:v>1.153271211860448</c:v>
                </c:pt>
                <c:pt idx="95">
                  <c:v>0.76506704756219757</c:v>
                </c:pt>
                <c:pt idx="96">
                  <c:v>0.81681388803745092</c:v>
                </c:pt>
                <c:pt idx="97">
                  <c:v>0.86084672329683076</c:v>
                </c:pt>
                <c:pt idx="98">
                  <c:v>1.5057858444955219</c:v>
                </c:pt>
                <c:pt idx="99">
                  <c:v>1.1812511514066899</c:v>
                </c:pt>
                <c:pt idx="100">
                  <c:v>1.0690669280812761</c:v>
                </c:pt>
                <c:pt idx="101">
                  <c:v>0.87504168056018672</c:v>
                </c:pt>
                <c:pt idx="102">
                  <c:v>0.83440506811469939</c:v>
                </c:pt>
                <c:pt idx="103">
                  <c:v>0.77662337662337666</c:v>
                </c:pt>
                <c:pt idx="104">
                  <c:v>0.75291263920026463</c:v>
                </c:pt>
                <c:pt idx="105">
                  <c:v>2.3715708288587329</c:v>
                </c:pt>
                <c:pt idx="106">
                  <c:v>0.85503457928536142</c:v>
                </c:pt>
                <c:pt idx="107">
                  <c:v>1.0328831756577839</c:v>
                </c:pt>
                <c:pt idx="108">
                  <c:v>1.054256881161582</c:v>
                </c:pt>
                <c:pt idx="109">
                  <c:v>0.80632253785785346</c:v>
                </c:pt>
                <c:pt idx="110">
                  <c:v>0.69539946263091512</c:v>
                </c:pt>
                <c:pt idx="111">
                  <c:v>0.85881564422015455</c:v>
                </c:pt>
                <c:pt idx="112">
                  <c:v>1.9852637377771656</c:v>
                </c:pt>
                <c:pt idx="113">
                  <c:v>0.91814082552896292</c:v>
                </c:pt>
                <c:pt idx="114">
                  <c:v>1.1038660118373</c:v>
                </c:pt>
                <c:pt idx="115">
                  <c:v>0.77480663487645163</c:v>
                </c:pt>
                <c:pt idx="116">
                  <c:v>0.78179569480844546</c:v>
                </c:pt>
                <c:pt idx="117">
                  <c:v>0.92847188218011978</c:v>
                </c:pt>
                <c:pt idx="118">
                  <c:v>0.8823123732251521</c:v>
                </c:pt>
                <c:pt idx="119">
                  <c:v>2.0638650052875995</c:v>
                </c:pt>
                <c:pt idx="120">
                  <c:v>1.4556330340633146</c:v>
                </c:pt>
                <c:pt idx="121">
                  <c:v>0.88890249315110426</c:v>
                </c:pt>
                <c:pt idx="122">
                  <c:v>1.0029097796143251</c:v>
                </c:pt>
                <c:pt idx="123">
                  <c:v>0.82806571786640115</c:v>
                </c:pt>
                <c:pt idx="124">
                  <c:v>0.48652402869345274</c:v>
                </c:pt>
                <c:pt idx="125">
                  <c:v>1.1290748710955811</c:v>
                </c:pt>
                <c:pt idx="126">
                  <c:v>1.44368961352657</c:v>
                </c:pt>
                <c:pt idx="127">
                  <c:v>1.8526874411795462</c:v>
                </c:pt>
                <c:pt idx="128">
                  <c:v>0.82223539206140905</c:v>
                </c:pt>
                <c:pt idx="129">
                  <c:v>0.90111719380137634</c:v>
                </c:pt>
                <c:pt idx="130">
                  <c:v>0.81087051743510641</c:v>
                </c:pt>
                <c:pt idx="131">
                  <c:v>0.58119216496782378</c:v>
                </c:pt>
                <c:pt idx="132">
                  <c:v>0.72912793986906976</c:v>
                </c:pt>
                <c:pt idx="133">
                  <c:v>3.1264756415230281</c:v>
                </c:pt>
                <c:pt idx="134">
                  <c:v>0.96940313059509675</c:v>
                </c:pt>
                <c:pt idx="135">
                  <c:v>1.0021212398281065</c:v>
                </c:pt>
                <c:pt idx="136">
                  <c:v>0.90330468422109089</c:v>
                </c:pt>
                <c:pt idx="137">
                  <c:v>0.93541675083834996</c:v>
                </c:pt>
                <c:pt idx="138">
                  <c:v>0.47971061440449198</c:v>
                </c:pt>
                <c:pt idx="139">
                  <c:v>0.93323729347679285</c:v>
                </c:pt>
                <c:pt idx="140">
                  <c:v>2.7053063193439462</c:v>
                </c:pt>
                <c:pt idx="141">
                  <c:v>1.035662702162943</c:v>
                </c:pt>
                <c:pt idx="142">
                  <c:v>1.0183536784834972</c:v>
                </c:pt>
                <c:pt idx="143">
                  <c:v>0.83307691007151674</c:v>
                </c:pt>
                <c:pt idx="144">
                  <c:v>0.79021390591386942</c:v>
                </c:pt>
                <c:pt idx="145">
                  <c:v>0.56930426072886975</c:v>
                </c:pt>
                <c:pt idx="146">
                  <c:v>1.0482248387242297</c:v>
                </c:pt>
                <c:pt idx="147">
                  <c:v>2.0931743845756583</c:v>
                </c:pt>
                <c:pt idx="148">
                  <c:v>0.99802619404979753</c:v>
                </c:pt>
                <c:pt idx="149">
                  <c:v>0.92054139799344881</c:v>
                </c:pt>
                <c:pt idx="150">
                  <c:v>0.70251096589383222</c:v>
                </c:pt>
                <c:pt idx="151">
                  <c:v>1.4720779841355802</c:v>
                </c:pt>
                <c:pt idx="152">
                  <c:v>0.49833369400562649</c:v>
                </c:pt>
                <c:pt idx="153">
                  <c:v>0.93325516762202532</c:v>
                </c:pt>
                <c:pt idx="154">
                  <c:v>2.1850542087385416</c:v>
                </c:pt>
                <c:pt idx="155">
                  <c:v>1.0185055048020615</c:v>
                </c:pt>
                <c:pt idx="156">
                  <c:v>0.8883708288032115</c:v>
                </c:pt>
                <c:pt idx="157">
                  <c:v>1.039563181058627</c:v>
                </c:pt>
                <c:pt idx="158">
                  <c:v>0.86714964908308811</c:v>
                </c:pt>
                <c:pt idx="159">
                  <c:v>0.39556681113257791</c:v>
                </c:pt>
                <c:pt idx="160">
                  <c:v>3.219919477262227</c:v>
                </c:pt>
                <c:pt idx="161">
                  <c:v>0.85864507533053192</c:v>
                </c:pt>
                <c:pt idx="162">
                  <c:v>1.1609730478168494</c:v>
                </c:pt>
                <c:pt idx="163">
                  <c:v>0.91972363875637442</c:v>
                </c:pt>
                <c:pt idx="164">
                  <c:v>0.9069486675013414</c:v>
                </c:pt>
                <c:pt idx="165">
                  <c:v>0.85014544199576003</c:v>
                </c:pt>
                <c:pt idx="166">
                  <c:v>0.47562849769478355</c:v>
                </c:pt>
                <c:pt idx="167">
                  <c:v>0.60915686154971649</c:v>
                </c:pt>
                <c:pt idx="168">
                  <c:v>1.7540032025620496</c:v>
                </c:pt>
                <c:pt idx="169">
                  <c:v>1.9518429761497205</c:v>
                </c:pt>
                <c:pt idx="170">
                  <c:v>1.1819165107577174</c:v>
                </c:pt>
                <c:pt idx="171">
                  <c:v>1.0935915510375702</c:v>
                </c:pt>
                <c:pt idx="172">
                  <c:v>0.72102227750763315</c:v>
                </c:pt>
                <c:pt idx="173">
                  <c:v>0.44836888331242158</c:v>
                </c:pt>
                <c:pt idx="174">
                  <c:v>1.3566531411781166</c:v>
                </c:pt>
                <c:pt idx="175">
                  <c:v>1.7922339108910892</c:v>
                </c:pt>
                <c:pt idx="176">
                  <c:v>1.075730110775428</c:v>
                </c:pt>
                <c:pt idx="177">
                  <c:v>0.95640195789980476</c:v>
                </c:pt>
                <c:pt idx="178">
                  <c:v>1.1184103811841037</c:v>
                </c:pt>
                <c:pt idx="179">
                  <c:v>0.77299892475807053</c:v>
                </c:pt>
                <c:pt idx="180">
                  <c:v>0.51483194772425844</c:v>
                </c:pt>
                <c:pt idx="181">
                  <c:v>0.99409362236883447</c:v>
                </c:pt>
                <c:pt idx="182">
                  <c:v>2.2281777384488972</c:v>
                </c:pt>
                <c:pt idx="183">
                  <c:v>0.92037331215250195</c:v>
                </c:pt>
                <c:pt idx="184">
                  <c:v>0.9902604407458776</c:v>
                </c:pt>
                <c:pt idx="185">
                  <c:v>1.0168383703196489</c:v>
                </c:pt>
                <c:pt idx="186">
                  <c:v>0.78163452708907255</c:v>
                </c:pt>
                <c:pt idx="187">
                  <c:v>0.54041353383458646</c:v>
                </c:pt>
                <c:pt idx="188">
                  <c:v>1.1892753623188406</c:v>
                </c:pt>
                <c:pt idx="189">
                  <c:v>1.9491835242505484</c:v>
                </c:pt>
                <c:pt idx="190">
                  <c:v>1.0399812441387934</c:v>
                </c:pt>
                <c:pt idx="191">
                  <c:v>1.0713577204003728</c:v>
                </c:pt>
                <c:pt idx="192">
                  <c:v>0.92590410459276717</c:v>
                </c:pt>
                <c:pt idx="193">
                  <c:v>0.71589600630264827</c:v>
                </c:pt>
                <c:pt idx="194">
                  <c:v>0.38301024295267927</c:v>
                </c:pt>
                <c:pt idx="195">
                  <c:v>2.8282683169410983</c:v>
                </c:pt>
                <c:pt idx="196">
                  <c:v>1.1899347477825968</c:v>
                </c:pt>
                <c:pt idx="197">
                  <c:v>1.0311945885597951</c:v>
                </c:pt>
                <c:pt idx="198">
                  <c:v>0.86555852757610496</c:v>
                </c:pt>
                <c:pt idx="199">
                  <c:v>1.0150467220955044</c:v>
                </c:pt>
                <c:pt idx="200">
                  <c:v>1.2580189192127869</c:v>
                </c:pt>
                <c:pt idx="201">
                  <c:v>0.24845865744742149</c:v>
                </c:pt>
                <c:pt idx="202">
                  <c:v>1.4169758812615956</c:v>
                </c:pt>
                <c:pt idx="203">
                  <c:v>2.1828968903436987</c:v>
                </c:pt>
                <c:pt idx="204">
                  <c:v>1.1058294283036552</c:v>
                </c:pt>
                <c:pt idx="205">
                  <c:v>1.0364770492914774</c:v>
                </c:pt>
                <c:pt idx="206">
                  <c:v>0.72273827435075555</c:v>
                </c:pt>
                <c:pt idx="207">
                  <c:v>0.40159297642213876</c:v>
                </c:pt>
                <c:pt idx="208">
                  <c:v>2.0944331755690784</c:v>
                </c:pt>
                <c:pt idx="209">
                  <c:v>1.2746153018400947</c:v>
                </c:pt>
                <c:pt idx="210">
                  <c:v>1.090417897847193</c:v>
                </c:pt>
                <c:pt idx="211">
                  <c:v>0.96906937132239079</c:v>
                </c:pt>
                <c:pt idx="212">
                  <c:v>1.1971397754963449</c:v>
                </c:pt>
                <c:pt idx="213">
                  <c:v>-4.591564335290977E-2</c:v>
                </c:pt>
                <c:pt idx="214">
                  <c:v>-18.585755813953487</c:v>
                </c:pt>
                <c:pt idx="215">
                  <c:v>0.4901462422773129</c:v>
                </c:pt>
                <c:pt idx="216">
                  <c:v>1.4193059433585959</c:v>
                </c:pt>
                <c:pt idx="217">
                  <c:v>1.649879152380417</c:v>
                </c:pt>
                <c:pt idx="218">
                  <c:v>0.98293189793206825</c:v>
                </c:pt>
                <c:pt idx="219">
                  <c:v>0.92357548870095663</c:v>
                </c:pt>
                <c:pt idx="220">
                  <c:v>0.86786505047472506</c:v>
                </c:pt>
                <c:pt idx="221">
                  <c:v>0.65739859897950359</c:v>
                </c:pt>
                <c:pt idx="222">
                  <c:v>0.66329014010392684</c:v>
                </c:pt>
                <c:pt idx="223">
                  <c:v>0.84916699722332412</c:v>
                </c:pt>
                <c:pt idx="224">
                  <c:v>1.6055120868854373</c:v>
                </c:pt>
                <c:pt idx="225">
                  <c:v>1.7322519639220251</c:v>
                </c:pt>
                <c:pt idx="226">
                  <c:v>0.97908880957379807</c:v>
                </c:pt>
                <c:pt idx="227">
                  <c:v>0.78256207916970455</c:v>
                </c:pt>
                <c:pt idx="228">
                  <c:v>1.1153614292760454</c:v>
                </c:pt>
                <c:pt idx="229">
                  <c:v>0.37824292452830188</c:v>
                </c:pt>
                <c:pt idx="230">
                  <c:v>1.9762275915822292</c:v>
                </c:pt>
                <c:pt idx="231">
                  <c:v>1.6771839873792151</c:v>
                </c:pt>
                <c:pt idx="232">
                  <c:v>1.8704291593180482</c:v>
                </c:pt>
                <c:pt idx="233">
                  <c:v>0.72584024809320258</c:v>
                </c:pt>
                <c:pt idx="234">
                  <c:v>0.80981524249422632</c:v>
                </c:pt>
                <c:pt idx="235">
                  <c:v>1.2976614858120634</c:v>
                </c:pt>
                <c:pt idx="236">
                  <c:v>0.34308554475028846</c:v>
                </c:pt>
                <c:pt idx="237">
                  <c:v>1.2931379614060372</c:v>
                </c:pt>
                <c:pt idx="238">
                  <c:v>1.9976470588235293</c:v>
                </c:pt>
                <c:pt idx="239">
                  <c:v>1.1902857851342137</c:v>
                </c:pt>
                <c:pt idx="240">
                  <c:v>0.92929871617926618</c:v>
                </c:pt>
                <c:pt idx="241">
                  <c:v>0.96721403351454349</c:v>
                </c:pt>
                <c:pt idx="242">
                  <c:v>1.0006373855603199</c:v>
                </c:pt>
                <c:pt idx="243">
                  <c:v>0.52915629162082345</c:v>
                </c:pt>
                <c:pt idx="244">
                  <c:v>0.96219085138980087</c:v>
                </c:pt>
                <c:pt idx="245">
                  <c:v>1.9019050326983225</c:v>
                </c:pt>
                <c:pt idx="246">
                  <c:v>1.3589176259530573</c:v>
                </c:pt>
                <c:pt idx="247">
                  <c:v>0.82888512398512615</c:v>
                </c:pt>
                <c:pt idx="248">
                  <c:v>0.88941388829900192</c:v>
                </c:pt>
                <c:pt idx="249">
                  <c:v>1.5544678565033128</c:v>
                </c:pt>
                <c:pt idx="250">
                  <c:v>0.45115582520543734</c:v>
                </c:pt>
                <c:pt idx="251">
                  <c:v>0.43429844097995546</c:v>
                </c:pt>
                <c:pt idx="252">
                  <c:v>2.3098143236074269</c:v>
                </c:pt>
                <c:pt idx="253">
                  <c:v>0.92074337773694692</c:v>
                </c:pt>
                <c:pt idx="254">
                  <c:v>1.0577462739310288</c:v>
                </c:pt>
                <c:pt idx="255">
                  <c:v>0.932160754642822</c:v>
                </c:pt>
                <c:pt idx="256">
                  <c:v>0.88014673328695214</c:v>
                </c:pt>
                <c:pt idx="257">
                  <c:v>0.62860496311200531</c:v>
                </c:pt>
                <c:pt idx="258">
                  <c:v>0.9573219525206722</c:v>
                </c:pt>
                <c:pt idx="259">
                  <c:v>1.904629224216853</c:v>
                </c:pt>
                <c:pt idx="260">
                  <c:v>1.1327690700104494</c:v>
                </c:pt>
                <c:pt idx="261">
                  <c:v>0.9856465509289154</c:v>
                </c:pt>
                <c:pt idx="262">
                  <c:v>0.98773982218062706</c:v>
                </c:pt>
                <c:pt idx="263">
                  <c:v>0.83896153117301497</c:v>
                </c:pt>
                <c:pt idx="264">
                  <c:v>0.48348843512829781</c:v>
                </c:pt>
                <c:pt idx="265">
                  <c:v>1.2809623919644944</c:v>
                </c:pt>
                <c:pt idx="266">
                  <c:v>1.6356905795251468</c:v>
                </c:pt>
                <c:pt idx="267">
                  <c:v>1.5259426074159959</c:v>
                </c:pt>
                <c:pt idx="268">
                  <c:v>1.0057717316656194</c:v>
                </c:pt>
                <c:pt idx="269">
                  <c:v>0.76105590423059044</c:v>
                </c:pt>
                <c:pt idx="270">
                  <c:v>0.93076262288823142</c:v>
                </c:pt>
                <c:pt idx="271">
                  <c:v>0.50617334591246566</c:v>
                </c:pt>
                <c:pt idx="272">
                  <c:v>1.0887763371150729</c:v>
                </c:pt>
                <c:pt idx="273">
                  <c:v>2.0765509285102901</c:v>
                </c:pt>
                <c:pt idx="274">
                  <c:v>0.83616193838599262</c:v>
                </c:pt>
                <c:pt idx="275">
                  <c:v>1.2378206914289389</c:v>
                </c:pt>
                <c:pt idx="276">
                  <c:v>0.40162415805239554</c:v>
                </c:pt>
                <c:pt idx="277">
                  <c:v>0.73270101314938563</c:v>
                </c:pt>
                <c:pt idx="278">
                  <c:v>0.98734922035892914</c:v>
                </c:pt>
                <c:pt idx="279">
                  <c:v>1.5190703218116806</c:v>
                </c:pt>
                <c:pt idx="280">
                  <c:v>2.2450765005884659</c:v>
                </c:pt>
                <c:pt idx="281">
                  <c:v>0.9759903542034355</c:v>
                </c:pt>
                <c:pt idx="282">
                  <c:v>0.99924802606842966</c:v>
                </c:pt>
                <c:pt idx="283">
                  <c:v>0.41355646736306462</c:v>
                </c:pt>
                <c:pt idx="284">
                  <c:v>0.69134786187773489</c:v>
                </c:pt>
                <c:pt idx="285">
                  <c:v>1.0811556056902927</c:v>
                </c:pt>
                <c:pt idx="286">
                  <c:v>1.3035590076512868</c:v>
                </c:pt>
                <c:pt idx="287">
                  <c:v>2.5544488416559208</c:v>
                </c:pt>
                <c:pt idx="288">
                  <c:v>1.0885163716120947</c:v>
                </c:pt>
                <c:pt idx="289">
                  <c:v>0.90200217488645817</c:v>
                </c:pt>
                <c:pt idx="290">
                  <c:v>1.506577547691653</c:v>
                </c:pt>
                <c:pt idx="291">
                  <c:v>0.70313143556491753</c:v>
                </c:pt>
                <c:pt idx="292">
                  <c:v>0.48791631799163182</c:v>
                </c:pt>
                <c:pt idx="293">
                  <c:v>0.9950948444413954</c:v>
                </c:pt>
                <c:pt idx="294">
                  <c:v>2.1254739744915545</c:v>
                </c:pt>
                <c:pt idx="295">
                  <c:v>1.0049626986701266</c:v>
                </c:pt>
                <c:pt idx="296">
                  <c:v>1.1079624310105542</c:v>
                </c:pt>
                <c:pt idx="297">
                  <c:v>0.99245513866231649</c:v>
                </c:pt>
                <c:pt idx="298">
                  <c:v>0.9165517038950366</c:v>
                </c:pt>
                <c:pt idx="299" formatCode="0.0">
                  <c:v>0.42272465253314545</c:v>
                </c:pt>
                <c:pt idx="300" formatCode="0.0">
                  <c:v>1.1035227272727273</c:v>
                </c:pt>
                <c:pt idx="301" formatCode="0.0">
                  <c:v>2.179796107506951</c:v>
                </c:pt>
                <c:pt idx="302" formatCode="0.0">
                  <c:v>1.0097946586041824</c:v>
                </c:pt>
                <c:pt idx="303" formatCode="0.0">
                  <c:v>0.93481583133206503</c:v>
                </c:pt>
                <c:pt idx="304" formatCode="0.0">
                  <c:v>0.92281386581256464</c:v>
                </c:pt>
                <c:pt idx="305" formatCode="0.0">
                  <c:v>1.1023337370523689</c:v>
                </c:pt>
                <c:pt idx="306" formatCode="0.0">
                  <c:v>0.467153164972122</c:v>
                </c:pt>
                <c:pt idx="307" formatCode="0.0">
                  <c:v>0.99568224102222069</c:v>
                </c:pt>
                <c:pt idx="308" formatCode="0.0">
                  <c:v>2.2431956000564095</c:v>
                </c:pt>
                <c:pt idx="309" formatCode="0.0">
                  <c:v>1.0042278313896835</c:v>
                </c:pt>
                <c:pt idx="310" formatCode="0.0">
                  <c:v>0.9437514672509586</c:v>
                </c:pt>
                <c:pt idx="311" formatCode="0.0">
                  <c:v>0.9733006086134558</c:v>
                </c:pt>
                <c:pt idx="312" formatCode="0.0">
                  <c:v>0.94932783561363754</c:v>
                </c:pt>
                <c:pt idx="313" formatCode="0.0">
                  <c:v>0.49530663890733528</c:v>
                </c:pt>
                <c:pt idx="314" formatCode="0.0">
                  <c:v>0.98652027394281983</c:v>
                </c:pt>
                <c:pt idx="315" formatCode="0.0">
                  <c:v>2.0657483930211202</c:v>
                </c:pt>
                <c:pt idx="316" formatCode="0.0">
                  <c:v>0.95421408250355622</c:v>
                </c:pt>
                <c:pt idx="317" formatCode="0.0">
                  <c:v>1.0779465200782632</c:v>
                </c:pt>
                <c:pt idx="318" formatCode="0.0">
                  <c:v>0.88713525100262758</c:v>
                </c:pt>
                <c:pt idx="319" formatCode="0.0">
                  <c:v>0.85030885247179411</c:v>
                </c:pt>
                <c:pt idx="320" formatCode="0.0">
                  <c:v>0.67390058894974447</c:v>
                </c:pt>
                <c:pt idx="321" formatCode="0.0">
                  <c:v>0.95790117999115854</c:v>
                </c:pt>
                <c:pt idx="322" formatCode="0.0">
                  <c:v>1.8365224182612092</c:v>
                </c:pt>
                <c:pt idx="323" formatCode="0.0">
                  <c:v>1.1650397231940928</c:v>
                </c:pt>
                <c:pt idx="324" formatCode="0.0">
                  <c:v>0.89583713560418776</c:v>
                </c:pt>
                <c:pt idx="325" formatCode="0.0">
                  <c:v>0.91485933361732075</c:v>
                </c:pt>
                <c:pt idx="326" formatCode="0.0">
                  <c:v>0.92236213458579641</c:v>
                </c:pt>
                <c:pt idx="327" formatCode="0.0">
                  <c:v>0.49252650293013761</c:v>
                </c:pt>
                <c:pt idx="328" formatCode="0.0">
                  <c:v>1.4356506238859179</c:v>
                </c:pt>
                <c:pt idx="329" formatCode="0.0">
                  <c:v>1.7205115470573629</c:v>
                </c:pt>
                <c:pt idx="330" formatCode="0.0">
                  <c:v>1.0452659305766039</c:v>
                </c:pt>
                <c:pt idx="331" formatCode="0.0">
                  <c:v>0.85209796848300745</c:v>
                </c:pt>
                <c:pt idx="332" formatCode="0.0">
                  <c:v>1.0745624696159455</c:v>
                </c:pt>
                <c:pt idx="333" formatCode="0.0">
                  <c:v>1.0664102999114027</c:v>
                </c:pt>
                <c:pt idx="334" formatCode="0.0">
                  <c:v>0.51323976525489645</c:v>
                </c:pt>
                <c:pt idx="335" formatCode="0.0">
                  <c:v>1.0411916652316171</c:v>
                </c:pt>
                <c:pt idx="336" formatCode="0.0">
                  <c:v>2.0869306341172966</c:v>
                </c:pt>
                <c:pt idx="337" formatCode="0.0">
                  <c:v>1.0364083055951814</c:v>
                </c:pt>
                <c:pt idx="338" formatCode="0.0">
                  <c:v>1.038096257665897</c:v>
                </c:pt>
                <c:pt idx="339" formatCode="0.0">
                  <c:v>0.94151271398685876</c:v>
                </c:pt>
                <c:pt idx="340" formatCode="0.0">
                  <c:v>0.79551855792702009</c:v>
                </c:pt>
                <c:pt idx="341" formatCode="0.0">
                  <c:v>0.79651848937844216</c:v>
                </c:pt>
                <c:pt idx="342" formatCode="0.0">
                  <c:v>0.9996048894925299</c:v>
                </c:pt>
                <c:pt idx="343" formatCode="0.0">
                  <c:v>1.4386966081177894</c:v>
                </c:pt>
                <c:pt idx="344" formatCode="0.0">
                  <c:v>1.2771262255954119</c:v>
                </c:pt>
                <c:pt idx="345" formatCode="0.0">
                  <c:v>0.99877648703882971</c:v>
                </c:pt>
                <c:pt idx="346" formatCode="0.0">
                  <c:v>1.0141616746314868</c:v>
                </c:pt>
                <c:pt idx="347" formatCode="0.0">
                  <c:v>0.89566879488166506</c:v>
                </c:pt>
                <c:pt idx="348" formatCode="0.0">
                  <c:v>1.1742816070661115</c:v>
                </c:pt>
                <c:pt idx="349" formatCode="0.0">
                  <c:v>0.46598180143114959</c:v>
                </c:pt>
                <c:pt idx="350" formatCode="0.0">
                  <c:v>1.8832976735368199</c:v>
                </c:pt>
                <c:pt idx="351" formatCode="0.0">
                  <c:v>1.1642003537684973</c:v>
                </c:pt>
                <c:pt idx="352" formatCode="0.0">
                  <c:v>0.96716694459885122</c:v>
                </c:pt>
                <c:pt idx="353" formatCode="0.0">
                  <c:v>1.0734383181986538</c:v>
                </c:pt>
                <c:pt idx="354" formatCode="0.0">
                  <c:v>0.84398015396147397</c:v>
                </c:pt>
                <c:pt idx="355" formatCode="0.0">
                  <c:v>0.61720754504186992</c:v>
                </c:pt>
                <c:pt idx="356" formatCode="0.0">
                  <c:v>0.96950732052716937</c:v>
                </c:pt>
                <c:pt idx="357" formatCode="0.0">
                  <c:v>1.9819064222777176</c:v>
                </c:pt>
                <c:pt idx="358" formatCode="0.0">
                  <c:v>1.079715657838429</c:v>
                </c:pt>
                <c:pt idx="359" formatCode="0.0">
                  <c:v>0.95969393372233847</c:v>
                </c:pt>
                <c:pt idx="360" formatCode="0.0">
                  <c:v>1.0256972088701259</c:v>
                </c:pt>
                <c:pt idx="361" formatCode="0.0">
                  <c:v>0.8089342236240199</c:v>
                </c:pt>
                <c:pt idx="362" formatCode="0.0">
                  <c:v>0.65131487984957004</c:v>
                </c:pt>
                <c:pt idx="363" formatCode="0.0">
                  <c:v>1.1713121192179505</c:v>
                </c:pt>
                <c:pt idx="364" formatCode="0.0">
                  <c:v>1.5390651902060641</c:v>
                </c:pt>
                <c:pt idx="365" formatCode="0.0">
                  <c:v>1.0673331684742291</c:v>
                </c:pt>
                <c:pt idx="366" formatCode="0.0">
                  <c:v>1.0766447114376814</c:v>
                </c:pt>
                <c:pt idx="367" formatCode="0.0">
                  <c:v>0.84600250035865798</c:v>
                </c:pt>
                <c:pt idx="368" formatCode="0.0">
                  <c:v>0.99213885995300277</c:v>
                </c:pt>
                <c:pt idx="369" formatCode="0.0">
                  <c:v>0.52988072128825892</c:v>
                </c:pt>
                <c:pt idx="370" formatCode="0.0">
                  <c:v>1.0303672641813741</c:v>
                </c:pt>
                <c:pt idx="371" formatCode="0.0">
                  <c:v>1.9388193202146691</c:v>
                </c:pt>
                <c:pt idx="372" formatCode="0.0">
                  <c:v>1.028787599188042</c:v>
                </c:pt>
                <c:pt idx="373" formatCode="0.0">
                  <c:v>1.0029035874439463</c:v>
                </c:pt>
                <c:pt idx="374" formatCode="0.0">
                  <c:v>0.77870309303703378</c:v>
                </c:pt>
                <c:pt idx="375" formatCode="0.0">
                  <c:v>0.57767505957336851</c:v>
                </c:pt>
                <c:pt idx="376" formatCode="0.0">
                  <c:v>0.76882361711644553</c:v>
                </c:pt>
                <c:pt idx="377" formatCode="0.0">
                  <c:v>1.2808752706939461</c:v>
                </c:pt>
                <c:pt idx="378" formatCode="0.0">
                  <c:v>2.0911201392919327</c:v>
                </c:pt>
                <c:pt idx="379" formatCode="0.0">
                  <c:v>1.097792902050224</c:v>
                </c:pt>
                <c:pt idx="380" formatCode="0.0">
                  <c:v>0.98153298231343367</c:v>
                </c:pt>
                <c:pt idx="381" formatCode="0.0">
                  <c:v>0.99772658551062232</c:v>
                </c:pt>
                <c:pt idx="382" formatCode="0.0">
                  <c:v>0.76630373779324279</c:v>
                </c:pt>
                <c:pt idx="383" formatCode="0.0">
                  <c:v>0.56919584004687274</c:v>
                </c:pt>
                <c:pt idx="384" formatCode="0.0">
                  <c:v>1.0001801384492652</c:v>
                </c:pt>
                <c:pt idx="385" formatCode="0.0">
                  <c:v>2.06239386610405</c:v>
                </c:pt>
                <c:pt idx="386" formatCode="0.0">
                  <c:v>0.94811432563593945</c:v>
                </c:pt>
                <c:pt idx="387" formatCode="0.0">
                  <c:v>1.0596199899997369</c:v>
                </c:pt>
                <c:pt idx="388" formatCode="0.0">
                  <c:v>0.94685144482112038</c:v>
                </c:pt>
                <c:pt idx="389" formatCode="0.0">
                  <c:v>0.86285721779957769</c:v>
                </c:pt>
                <c:pt idx="390" formatCode="0.0">
                  <c:v>0.6337244649805448</c:v>
                </c:pt>
                <c:pt idx="391" formatCode="0.0">
                  <c:v>0.8606753969396076</c:v>
                </c:pt>
                <c:pt idx="392" formatCode="0.0">
                  <c:v>2.0390692489898288</c:v>
                </c:pt>
                <c:pt idx="393" formatCode="0.0">
                  <c:v>0.97347345979336353</c:v>
                </c:pt>
                <c:pt idx="394" formatCode="0.0">
                  <c:v>0.70226446350605776</c:v>
                </c:pt>
                <c:pt idx="395" formatCode="0.0">
                  <c:v>1.3188133458609039</c:v>
                </c:pt>
                <c:pt idx="396" formatCode="0.0">
                  <c:v>1.0504918827969865</c:v>
                </c:pt>
                <c:pt idx="397" formatCode="0.0">
                  <c:v>0.4617471357247987</c:v>
                </c:pt>
                <c:pt idx="398" formatCode="0.0">
                  <c:v>0.97012500000000002</c:v>
                </c:pt>
                <c:pt idx="399" formatCode="0.0">
                  <c:v>2.4508761757505475</c:v>
                </c:pt>
                <c:pt idx="400" formatCode="0.0">
                  <c:v>1.0155221134257737</c:v>
                </c:pt>
                <c:pt idx="401" formatCode="0.0">
                  <c:v>0.89404136360106645</c:v>
                </c:pt>
                <c:pt idx="402" formatCode="0.0">
                  <c:v>1.0578612892485415</c:v>
                </c:pt>
                <c:pt idx="403" formatCode="0.0">
                  <c:v>0.814603973944934</c:v>
                </c:pt>
                <c:pt idx="404" formatCode="0.0">
                  <c:v>0.47864870313129954</c:v>
                </c:pt>
                <c:pt idx="405" formatCode="0.0">
                  <c:v>1.3143930088091813</c:v>
                </c:pt>
                <c:pt idx="406" formatCode="0.0">
                  <c:v>1.8525006007850258</c:v>
                </c:pt>
                <c:pt idx="407" formatCode="0.0">
                  <c:v>1.0904321254576379</c:v>
                </c:pt>
                <c:pt idx="408" formatCode="0.0">
                  <c:v>0.95911542325384658</c:v>
                </c:pt>
                <c:pt idx="409" formatCode="0.0">
                  <c:v>1.0796317479568351</c:v>
                </c:pt>
                <c:pt idx="410" formatCode="0.0">
                  <c:v>0.80763879137572281</c:v>
                </c:pt>
                <c:pt idx="411" formatCode="0.0">
                  <c:v>0.4993203515205159</c:v>
                </c:pt>
                <c:pt idx="412" formatCode="0.0">
                  <c:v>1.0069640087366656</c:v>
                </c:pt>
                <c:pt idx="413" formatCode="0.0">
                  <c:v>2.2324981924491527</c:v>
                </c:pt>
                <c:pt idx="414" formatCode="0.0">
                  <c:v>1.079134867216762</c:v>
                </c:pt>
                <c:pt idx="415" formatCode="0.0">
                  <c:v>0.98046660925389495</c:v>
                </c:pt>
                <c:pt idx="416" formatCode="0.0">
                  <c:v>1.1243661915598675</c:v>
                </c:pt>
                <c:pt idx="417" formatCode="0.0">
                  <c:v>0.82025424330658336</c:v>
                </c:pt>
                <c:pt idx="418" formatCode="0.0">
                  <c:v>0.49935064935064938</c:v>
                </c:pt>
                <c:pt idx="419" formatCode="0.0">
                  <c:v>1.0370755671145788</c:v>
                </c:pt>
                <c:pt idx="420" formatCode="0.0">
                  <c:v>2.0725312082032992</c:v>
                </c:pt>
                <c:pt idx="421" formatCode="0.0">
                  <c:v>1.0716196775971711</c:v>
                </c:pt>
                <c:pt idx="422" formatCode="0.0">
                  <c:v>1.0459312975183801</c:v>
                </c:pt>
                <c:pt idx="423" formatCode="0.0">
                  <c:v>0.93079995681744576</c:v>
                </c:pt>
                <c:pt idx="424" formatCode="0.0">
                  <c:v>0.90653109616227223</c:v>
                </c:pt>
                <c:pt idx="425" formatCode="0.0">
                  <c:v>0.52700262989551494</c:v>
                </c:pt>
                <c:pt idx="426" formatCode="0.0">
                  <c:v>1.0132444971946482</c:v>
                </c:pt>
                <c:pt idx="427" formatCode="0.0">
                  <c:v>1.9925192343529536</c:v>
                </c:pt>
                <c:pt idx="428">
                  <c:v>1.0616474046362483</c:v>
                </c:pt>
                <c:pt idx="429">
                  <c:v>0.82648913276029146</c:v>
                </c:pt>
                <c:pt idx="430">
                  <c:v>0.78488549153368259</c:v>
                </c:pt>
                <c:pt idx="431">
                  <c:v>1.520069841885731</c:v>
                </c:pt>
                <c:pt idx="432">
                  <c:v>0.5322774147437207</c:v>
                </c:pt>
                <c:pt idx="433">
                  <c:v>0.8382687927107062</c:v>
                </c:pt>
                <c:pt idx="434">
                  <c:v>2.2282036613272309</c:v>
                </c:pt>
                <c:pt idx="435">
                  <c:v>1.1825078949395362</c:v>
                </c:pt>
                <c:pt idx="436">
                  <c:v>0.90555284155674975</c:v>
                </c:pt>
                <c:pt idx="437">
                  <c:v>0.48974405083018641</c:v>
                </c:pt>
                <c:pt idx="438">
                  <c:v>1.5429354743953785</c:v>
                </c:pt>
                <c:pt idx="439">
                  <c:v>0.65227186191141007</c:v>
                </c:pt>
                <c:pt idx="440">
                  <c:v>0.9658996935350489</c:v>
                </c:pt>
                <c:pt idx="441">
                  <c:v>1.326828162771958</c:v>
                </c:pt>
                <c:pt idx="442">
                  <c:v>1.6483649959196067</c:v>
                </c:pt>
                <c:pt idx="443">
                  <c:v>1.0339420176387961</c:v>
                </c:pt>
                <c:pt idx="444">
                  <c:v>0.95834168504042228</c:v>
                </c:pt>
                <c:pt idx="445">
                  <c:v>0.90375431380067628</c:v>
                </c:pt>
                <c:pt idx="446">
                  <c:v>0.43415875954640132</c:v>
                </c:pt>
                <c:pt idx="447">
                  <c:v>1.2465944089078418</c:v>
                </c:pt>
                <c:pt idx="448">
                  <c:v>2.1140753058558022</c:v>
                </c:pt>
                <c:pt idx="449">
                  <c:v>0.96481706220783892</c:v>
                </c:pt>
                <c:pt idx="450">
                  <c:v>0.86566660066852241</c:v>
                </c:pt>
                <c:pt idx="451">
                  <c:v>1.3203142868674909</c:v>
                </c:pt>
                <c:pt idx="452">
                  <c:v>0.80367860600193608</c:v>
                </c:pt>
                <c:pt idx="453">
                  <c:v>0.57497876225132816</c:v>
                </c:pt>
                <c:pt idx="454">
                  <c:v>0.9573299814765811</c:v>
                </c:pt>
                <c:pt idx="455">
                  <c:v>2.0001612420242783</c:v>
                </c:pt>
                <c:pt idx="456">
                  <c:v>1.3144656985247545</c:v>
                </c:pt>
                <c:pt idx="457">
                  <c:v>0.63618044664838491</c:v>
                </c:pt>
                <c:pt idx="458">
                  <c:v>1.0929998760552517</c:v>
                </c:pt>
                <c:pt idx="459">
                  <c:v>0.77354282690320797</c:v>
                </c:pt>
                <c:pt idx="460">
                  <c:v>0.53691788966168785</c:v>
                </c:pt>
                <c:pt idx="461">
                  <c:v>0.91942480963504536</c:v>
                </c:pt>
                <c:pt idx="462">
                  <c:v>2.1350183126010491</c:v>
                </c:pt>
                <c:pt idx="463">
                  <c:v>0.72694958736438664</c:v>
                </c:pt>
                <c:pt idx="464">
                  <c:v>1.3400867383817339</c:v>
                </c:pt>
                <c:pt idx="465">
                  <c:v>1.0182596969937336</c:v>
                </c:pt>
                <c:pt idx="466">
                  <c:v>0.84287850933225317</c:v>
                </c:pt>
                <c:pt idx="467">
                  <c:v>0.47677492098112789</c:v>
                </c:pt>
                <c:pt idx="468">
                  <c:v>1.0000775374118012</c:v>
                </c:pt>
                <c:pt idx="469">
                  <c:v>2.4317723678089624</c:v>
                </c:pt>
                <c:pt idx="470">
                  <c:v>0.86331898613103775</c:v>
                </c:pt>
                <c:pt idx="471">
                  <c:v>0.99386956200605658</c:v>
                </c:pt>
                <c:pt idx="472">
                  <c:v>1.0625</c:v>
                </c:pt>
                <c:pt idx="473">
                  <c:v>0.80111212142407495</c:v>
                </c:pt>
                <c:pt idx="474">
                  <c:v>0.44519142620159774</c:v>
                </c:pt>
                <c:pt idx="475">
                  <c:v>0.9229260639341047</c:v>
                </c:pt>
                <c:pt idx="476">
                  <c:v>2.4998406289842756</c:v>
                </c:pt>
                <c:pt idx="477">
                  <c:v>1.2103619015236839</c:v>
                </c:pt>
                <c:pt idx="478">
                  <c:v>0.92562679963480576</c:v>
                </c:pt>
                <c:pt idx="479">
                  <c:v>0.84709787556904403</c:v>
                </c:pt>
                <c:pt idx="480">
                  <c:v>0.73275263664658863</c:v>
                </c:pt>
                <c:pt idx="481">
                  <c:v>1.0297029702970297</c:v>
                </c:pt>
                <c:pt idx="482">
                  <c:v>0.48513176638176636</c:v>
                </c:pt>
                <c:pt idx="483">
                  <c:v>1.8703125955832876</c:v>
                </c:pt>
                <c:pt idx="484">
                  <c:v>1.7906718126512724</c:v>
                </c:pt>
                <c:pt idx="485">
                  <c:v>0.90602396434572952</c:v>
                </c:pt>
                <c:pt idx="486">
                  <c:v>2.1406164949700623</c:v>
                </c:pt>
                <c:pt idx="487">
                  <c:v>0.34496755540068375</c:v>
                </c:pt>
                <c:pt idx="488">
                  <c:v>0.51090665865843998</c:v>
                </c:pt>
                <c:pt idx="489">
                  <c:v>1.1268568985786043</c:v>
                </c:pt>
                <c:pt idx="490">
                  <c:v>2.004742033383915</c:v>
                </c:pt>
                <c:pt idx="491">
                  <c:v>1.1480745576686535</c:v>
                </c:pt>
                <c:pt idx="492">
                  <c:v>0.85283088841272459</c:v>
                </c:pt>
                <c:pt idx="493">
                  <c:v>0.96943927717246881</c:v>
                </c:pt>
                <c:pt idx="494">
                  <c:v>0.88519238437001591</c:v>
                </c:pt>
                <c:pt idx="495">
                  <c:v>0.57920666647898422</c:v>
                </c:pt>
                <c:pt idx="496">
                  <c:v>0.8868960824341402</c:v>
                </c:pt>
                <c:pt idx="497">
                  <c:v>1.7917465884802981</c:v>
                </c:pt>
                <c:pt idx="498">
                  <c:v>1.2365877531045453</c:v>
                </c:pt>
                <c:pt idx="499">
                  <c:v>0.97417695218778599</c:v>
                </c:pt>
                <c:pt idx="500">
                  <c:v>1.0806398375015869</c:v>
                </c:pt>
                <c:pt idx="501">
                  <c:v>0.95622753224783252</c:v>
                </c:pt>
                <c:pt idx="502">
                  <c:v>0.33640473733352988</c:v>
                </c:pt>
                <c:pt idx="503">
                  <c:v>1.1179607041121904</c:v>
                </c:pt>
                <c:pt idx="504">
                  <c:v>2.3026917548673724</c:v>
                </c:pt>
                <c:pt idx="505">
                  <c:v>1.0154064406298766</c:v>
                </c:pt>
                <c:pt idx="506">
                  <c:v>0.99393651503297198</c:v>
                </c:pt>
                <c:pt idx="507">
                  <c:v>0.92645694526440081</c:v>
                </c:pt>
                <c:pt idx="508">
                  <c:v>0.90975572750720679</c:v>
                </c:pt>
                <c:pt idx="509">
                  <c:v>0.46062506253960844</c:v>
                </c:pt>
                <c:pt idx="510">
                  <c:v>1.2666908037653875</c:v>
                </c:pt>
                <c:pt idx="511">
                  <c:v>2.1847596181329676</c:v>
                </c:pt>
                <c:pt idx="512">
                  <c:v>1.073237741378408</c:v>
                </c:pt>
                <c:pt idx="513">
                  <c:v>0.8726381744154863</c:v>
                </c:pt>
                <c:pt idx="514">
                  <c:v>0.95026960578884134</c:v>
                </c:pt>
                <c:pt idx="515">
                  <c:v>0.75609325846000064</c:v>
                </c:pt>
                <c:pt idx="516">
                  <c:v>0.55130847299451724</c:v>
                </c:pt>
                <c:pt idx="517">
                  <c:v>1.0836507264776414</c:v>
                </c:pt>
                <c:pt idx="518">
                  <c:v>2.0646966935693829</c:v>
                </c:pt>
                <c:pt idx="519">
                  <c:v>0.94719752852909656</c:v>
                </c:pt>
                <c:pt idx="520">
                  <c:v>1.008020767464306</c:v>
                </c:pt>
                <c:pt idx="521">
                  <c:v>0.93442947702060219</c:v>
                </c:pt>
                <c:pt idx="522">
                  <c:v>0.81814006077309021</c:v>
                </c:pt>
                <c:pt idx="523">
                  <c:v>0.51198445260202985</c:v>
                </c:pt>
                <c:pt idx="524">
                  <c:v>1.0504428511176718</c:v>
                </c:pt>
                <c:pt idx="525">
                  <c:v>2.1487994860676141</c:v>
                </c:pt>
                <c:pt idx="526">
                  <c:v>0.96434844351433158</c:v>
                </c:pt>
                <c:pt idx="527">
                  <c:v>1.0478589420654911</c:v>
                </c:pt>
                <c:pt idx="528">
                  <c:v>0.87866124260355027</c:v>
                </c:pt>
                <c:pt idx="529">
                  <c:v>0.75533482048907785</c:v>
                </c:pt>
                <c:pt idx="530">
                  <c:v>0.50919424941491143</c:v>
                </c:pt>
                <c:pt idx="531">
                  <c:v>1.7680017509301817</c:v>
                </c:pt>
                <c:pt idx="532">
                  <c:v>0.85838078732359491</c:v>
                </c:pt>
                <c:pt idx="533">
                  <c:v>1.0325930199019324</c:v>
                </c:pt>
                <c:pt idx="534">
                  <c:v>2.2592877094972068</c:v>
                </c:pt>
                <c:pt idx="535">
                  <c:v>0.50601180725125949</c:v>
                </c:pt>
                <c:pt idx="536">
                  <c:v>0.8599963349825912</c:v>
                </c:pt>
                <c:pt idx="537">
                  <c:v>0.57404645216279571</c:v>
                </c:pt>
                <c:pt idx="538">
                  <c:v>1.0244988864142539</c:v>
                </c:pt>
                <c:pt idx="539">
                  <c:v>1.5304347826086957</c:v>
                </c:pt>
                <c:pt idx="540">
                  <c:v>1.146780303030303</c:v>
                </c:pt>
                <c:pt idx="541">
                  <c:v>2.4172859895403249</c:v>
                </c:pt>
                <c:pt idx="542">
                  <c:v>1.0003416078342062</c:v>
                </c:pt>
                <c:pt idx="543">
                  <c:v>3.5587080250426864</c:v>
                </c:pt>
                <c:pt idx="544">
                  <c:v>7.3344901761653064E-2</c:v>
                </c:pt>
                <c:pt idx="545">
                  <c:v>0.26046663759267336</c:v>
                </c:pt>
                <c:pt idx="546">
                  <c:v>3.2666387609878611</c:v>
                </c:pt>
                <c:pt idx="547">
                  <c:v>4.5691952844695027</c:v>
                </c:pt>
                <c:pt idx="548">
                  <c:v>0.71086432217174267</c:v>
                </c:pt>
                <c:pt idx="549">
                  <c:v>0.74341170901057285</c:v>
                </c:pt>
                <c:pt idx="550">
                  <c:v>0.74145616641901935</c:v>
                </c:pt>
                <c:pt idx="551">
                  <c:v>0.61701975379330087</c:v>
                </c:pt>
                <c:pt idx="552">
                  <c:v>1.7506089780767893</c:v>
                </c:pt>
                <c:pt idx="553">
                  <c:v>1.1200636098595282</c:v>
                </c:pt>
                <c:pt idx="554">
                  <c:v>0.97048035967818269</c:v>
                </c:pt>
                <c:pt idx="555">
                  <c:v>1.7055166107893935</c:v>
                </c:pt>
                <c:pt idx="556">
                  <c:v>0.64276779012831053</c:v>
                </c:pt>
                <c:pt idx="557">
                  <c:v>0.70857428825622781</c:v>
                </c:pt>
                <c:pt idx="558">
                  <c:v>0.71961076669544066</c:v>
                </c:pt>
                <c:pt idx="559">
                  <c:v>1.2158124318429662</c:v>
                </c:pt>
                <c:pt idx="560">
                  <c:v>1.9830478069782043</c:v>
                </c:pt>
                <c:pt idx="561">
                  <c:v>0.84047220588900451</c:v>
                </c:pt>
                <c:pt idx="562">
                  <c:v>0.79087288774082443</c:v>
                </c:pt>
                <c:pt idx="563">
                  <c:v>1.2105334784975503</c:v>
                </c:pt>
                <c:pt idx="564">
                  <c:v>0.86110174255199545</c:v>
                </c:pt>
                <c:pt idx="565">
                  <c:v>0.5590443240420393</c:v>
                </c:pt>
                <c:pt idx="566">
                  <c:v>0.84201307800093417</c:v>
                </c:pt>
                <c:pt idx="567">
                  <c:v>0.99167937872694489</c:v>
                </c:pt>
                <c:pt idx="568">
                  <c:v>1.1878059012725493</c:v>
                </c:pt>
                <c:pt idx="569">
                  <c:v>1.7439368966329174</c:v>
                </c:pt>
                <c:pt idx="570">
                  <c:v>0.97724971308985353</c:v>
                </c:pt>
                <c:pt idx="571">
                  <c:v>0.71014092290688036</c:v>
                </c:pt>
                <c:pt idx="572">
                  <c:v>0.57256809338521397</c:v>
                </c:pt>
                <c:pt idx="573">
                  <c:v>1.5715256540944615</c:v>
                </c:pt>
                <c:pt idx="574">
                  <c:v>1.4161081081081082</c:v>
                </c:pt>
                <c:pt idx="575">
                  <c:v>1.2007786853958318</c:v>
                </c:pt>
                <c:pt idx="576">
                  <c:v>1.0364931019136627</c:v>
                </c:pt>
                <c:pt idx="577">
                  <c:v>0.87358154940808441</c:v>
                </c:pt>
                <c:pt idx="578">
                  <c:v>0.85388288161775028</c:v>
                </c:pt>
                <c:pt idx="579">
                  <c:v>0.35671408601266341</c:v>
                </c:pt>
                <c:pt idx="580">
                  <c:v>1.7457353619179345</c:v>
                </c:pt>
                <c:pt idx="581">
                  <c:v>1.7712927505612044</c:v>
                </c:pt>
                <c:pt idx="582">
                  <c:v>1.2760548680483077</c:v>
                </c:pt>
                <c:pt idx="583">
                  <c:v>0.87947654378687856</c:v>
                </c:pt>
                <c:pt idx="584">
                  <c:v>0.74976750365351397</c:v>
                </c:pt>
                <c:pt idx="585">
                  <c:v>0.88065916541153544</c:v>
                </c:pt>
                <c:pt idx="586">
                  <c:v>0.68943661971830983</c:v>
                </c:pt>
                <c:pt idx="587">
                  <c:v>0.56544579016489127</c:v>
                </c:pt>
                <c:pt idx="588">
                  <c:v>1.647225806451613</c:v>
                </c:pt>
                <c:pt idx="589">
                  <c:v>2.4851950493498354</c:v>
                </c:pt>
                <c:pt idx="590">
                  <c:v>0.75029943894597495</c:v>
                </c:pt>
                <c:pt idx="591">
                  <c:v>1.2355066375399093</c:v>
                </c:pt>
                <c:pt idx="592">
                  <c:v>0.72410744644678682</c:v>
                </c:pt>
                <c:pt idx="593">
                  <c:v>0.55390683696468823</c:v>
                </c:pt>
                <c:pt idx="594">
                  <c:v>1.0430654459138691</c:v>
                </c:pt>
                <c:pt idx="595">
                  <c:v>1.9674902470741222</c:v>
                </c:pt>
                <c:pt idx="596">
                  <c:v>1.2638797091870455</c:v>
                </c:pt>
                <c:pt idx="597">
                  <c:v>0.98993332461759709</c:v>
                </c:pt>
                <c:pt idx="598">
                  <c:v>0.95245641838351824</c:v>
                </c:pt>
                <c:pt idx="599">
                  <c:v>0.71693011647254579</c:v>
                </c:pt>
                <c:pt idx="600">
                  <c:v>0.40421622667053475</c:v>
                </c:pt>
                <c:pt idx="601">
                  <c:v>0.67822966507177029</c:v>
                </c:pt>
                <c:pt idx="602">
                  <c:v>2.1114638447971781</c:v>
                </c:pt>
                <c:pt idx="603">
                  <c:v>2.2271967925158704</c:v>
                </c:pt>
                <c:pt idx="604">
                  <c:v>0.88771377137713769</c:v>
                </c:pt>
                <c:pt idx="605">
                  <c:v>1.0063371356147022</c:v>
                </c:pt>
                <c:pt idx="606">
                  <c:v>0.7223341729638959</c:v>
                </c:pt>
                <c:pt idx="607">
                  <c:v>0.58863187260258054</c:v>
                </c:pt>
                <c:pt idx="608">
                  <c:v>0.76086097946287523</c:v>
                </c:pt>
                <c:pt idx="609">
                  <c:v>5.149753438878796</c:v>
                </c:pt>
                <c:pt idx="610">
                  <c:v>0.23616570910190504</c:v>
                </c:pt>
                <c:pt idx="611">
                  <c:v>2.6015791720017072</c:v>
                </c:pt>
                <c:pt idx="612">
                  <c:v>0.8843409072266426</c:v>
                </c:pt>
                <c:pt idx="613">
                  <c:v>0.82830906223912437</c:v>
                </c:pt>
                <c:pt idx="614">
                  <c:v>0.38320268756998882</c:v>
                </c:pt>
                <c:pt idx="615">
                  <c:v>1.2545295149035651</c:v>
                </c:pt>
                <c:pt idx="616">
                  <c:v>2.3668763102725365</c:v>
                </c:pt>
                <c:pt idx="617">
                  <c:v>1.1254797756126365</c:v>
                </c:pt>
                <c:pt idx="618">
                  <c:v>1.1134137810423226</c:v>
                </c:pt>
                <c:pt idx="619">
                  <c:v>0.821801617843399</c:v>
                </c:pt>
                <c:pt idx="620">
                  <c:v>0.77866972477064222</c:v>
                </c:pt>
                <c:pt idx="621">
                  <c:v>0.56737849779086891</c:v>
                </c:pt>
                <c:pt idx="622">
                  <c:v>1.1691542288557213</c:v>
                </c:pt>
                <c:pt idx="623">
                  <c:v>1.9061979648473635</c:v>
                </c:pt>
                <c:pt idx="624">
                  <c:v>0.97631757740463943</c:v>
                </c:pt>
                <c:pt idx="625">
                  <c:v>0.91072671239685854</c:v>
                </c:pt>
                <c:pt idx="626">
                  <c:v>0.79609212968016596</c:v>
                </c:pt>
                <c:pt idx="627">
                  <c:v>0.38982586041409573</c:v>
                </c:pt>
                <c:pt idx="628">
                  <c:v>0.59303552585297226</c:v>
                </c:pt>
                <c:pt idx="629">
                  <c:v>1.1061684460260972</c:v>
                </c:pt>
                <c:pt idx="630">
                  <c:v>2.7254691689008044</c:v>
                </c:pt>
                <c:pt idx="631">
                  <c:v>0.99036002360810549</c:v>
                </c:pt>
                <c:pt idx="632">
                  <c:v>0.755860150973381</c:v>
                </c:pt>
                <c:pt idx="633">
                  <c:v>1.109592641261498</c:v>
                </c:pt>
                <c:pt idx="634">
                  <c:v>0.58195168166745614</c:v>
                </c:pt>
                <c:pt idx="635">
                  <c:v>0.53439153439153442</c:v>
                </c:pt>
                <c:pt idx="636">
                  <c:v>1.9558263518659558</c:v>
                </c:pt>
                <c:pt idx="637">
                  <c:v>1.4968847352024923</c:v>
                </c:pt>
                <c:pt idx="638">
                  <c:v>0.82570239334027051</c:v>
                </c:pt>
                <c:pt idx="639">
                  <c:v>1.0069313169502205</c:v>
                </c:pt>
                <c:pt idx="640">
                  <c:v>1.316020025031289</c:v>
                </c:pt>
                <c:pt idx="641">
                  <c:v>0.9015691868758916</c:v>
                </c:pt>
                <c:pt idx="642">
                  <c:v>1.3143459915611815</c:v>
                </c:pt>
                <c:pt idx="643">
                  <c:v>1.401083467094703</c:v>
                </c:pt>
                <c:pt idx="644">
                  <c:v>1.1966203637405126</c:v>
                </c:pt>
                <c:pt idx="645">
                  <c:v>1.2730971756821445</c:v>
                </c:pt>
                <c:pt idx="646">
                  <c:v>1.1988155668358713</c:v>
                </c:pt>
                <c:pt idx="647">
                  <c:v>0.76460440680624164</c:v>
                </c:pt>
                <c:pt idx="648">
                  <c:v>0.32396677263870371</c:v>
                </c:pt>
                <c:pt idx="649">
                  <c:v>0.55492244381133271</c:v>
                </c:pt>
                <c:pt idx="650">
                  <c:v>7.0119794637763837</c:v>
                </c:pt>
                <c:pt idx="651">
                  <c:v>1.5823299707126586</c:v>
                </c:pt>
                <c:pt idx="652">
                  <c:v>1.4178920308483292</c:v>
                </c:pt>
                <c:pt idx="653">
                  <c:v>1.6577344259917326</c:v>
                </c:pt>
                <c:pt idx="654">
                  <c:v>1.1684712470197083</c:v>
                </c:pt>
                <c:pt idx="655">
                  <c:v>0.93721335105486814</c:v>
                </c:pt>
                <c:pt idx="656">
                  <c:v>0.46946968940377509</c:v>
                </c:pt>
                <c:pt idx="657">
                  <c:v>1.4557096664397549</c:v>
                </c:pt>
                <c:pt idx="658">
                  <c:v>2.1516001753616836</c:v>
                </c:pt>
                <c:pt idx="659">
                  <c:v>1.2016789600228208</c:v>
                </c:pt>
                <c:pt idx="660">
                  <c:v>1.0989894194248508</c:v>
                </c:pt>
                <c:pt idx="661">
                  <c:v>1.1318233714938131</c:v>
                </c:pt>
                <c:pt idx="662">
                  <c:v>0.44947608531675709</c:v>
                </c:pt>
                <c:pt idx="663">
                  <c:v>0.6394993833276047</c:v>
                </c:pt>
                <c:pt idx="664">
                  <c:v>2.4137658477979071</c:v>
                </c:pt>
                <c:pt idx="665">
                  <c:v>1.7323203877136681</c:v>
                </c:pt>
                <c:pt idx="666">
                  <c:v>1.552391610083627</c:v>
                </c:pt>
                <c:pt idx="667">
                  <c:v>0.81856704495640742</c:v>
                </c:pt>
                <c:pt idx="668">
                  <c:v>1.0045221944543616</c:v>
                </c:pt>
                <c:pt idx="669">
                  <c:v>1.1993010306835683</c:v>
                </c:pt>
                <c:pt idx="670">
                  <c:v>0.41602046763407191</c:v>
                </c:pt>
                <c:pt idx="671">
                  <c:v>1.0745458862638015</c:v>
                </c:pt>
                <c:pt idx="672">
                  <c:v>2.2000685014749912</c:v>
                </c:pt>
                <c:pt idx="673">
                  <c:v>1.0037765033195063</c:v>
                </c:pt>
                <c:pt idx="674">
                  <c:v>1.245619828095138</c:v>
                </c:pt>
                <c:pt idx="675">
                  <c:v>1.0332045370563758</c:v>
                </c:pt>
                <c:pt idx="676">
                  <c:v>0.80592756152838407</c:v>
                </c:pt>
                <c:pt idx="677">
                  <c:v>0.50170753825078629</c:v>
                </c:pt>
                <c:pt idx="678">
                  <c:v>0.98657847171480217</c:v>
                </c:pt>
                <c:pt idx="679">
                  <c:v>1.6666796600919935</c:v>
                </c:pt>
                <c:pt idx="680">
                  <c:v>1.1024627546366677</c:v>
                </c:pt>
                <c:pt idx="681">
                  <c:v>1.5170881242309813</c:v>
                </c:pt>
                <c:pt idx="682">
                  <c:v>0.76664219542038103</c:v>
                </c:pt>
                <c:pt idx="683">
                  <c:v>0.69755766126458063</c:v>
                </c:pt>
                <c:pt idx="684">
                  <c:v>0.42223791126538668</c:v>
                </c:pt>
                <c:pt idx="685">
                  <c:v>1.0611385487142171</c:v>
                </c:pt>
                <c:pt idx="686">
                  <c:v>2.4844178581850014</c:v>
                </c:pt>
                <c:pt idx="687">
                  <c:v>1.0848709787294017</c:v>
                </c:pt>
                <c:pt idx="688">
                  <c:v>0.89511946907445294</c:v>
                </c:pt>
                <c:pt idx="689">
                  <c:v>1.0070694670383831</c:v>
                </c:pt>
                <c:pt idx="690">
                  <c:v>0.798274164104535</c:v>
                </c:pt>
                <c:pt idx="691">
                  <c:v>0.43672471508632038</c:v>
                </c:pt>
                <c:pt idx="692">
                  <c:v>1.0007578889348216</c:v>
                </c:pt>
                <c:pt idx="693">
                  <c:v>2.1312736660929432</c:v>
                </c:pt>
                <c:pt idx="694">
                  <c:v>1.1891752202669854</c:v>
                </c:pt>
                <c:pt idx="695">
                  <c:v>0.87785564881971045</c:v>
                </c:pt>
                <c:pt idx="696">
                  <c:v>0.94957684155152944</c:v>
                </c:pt>
                <c:pt idx="697">
                  <c:v>0.77293316388047051</c:v>
                </c:pt>
                <c:pt idx="698">
                  <c:v>0.51108815717357392</c:v>
                </c:pt>
                <c:pt idx="699">
                  <c:v>0.88680140235100025</c:v>
                </c:pt>
                <c:pt idx="700">
                  <c:v>2.3554103392944352</c:v>
                </c:pt>
                <c:pt idx="701">
                  <c:v>1.3193069062546281</c:v>
                </c:pt>
                <c:pt idx="702">
                  <c:v>0.71462888958735571</c:v>
                </c:pt>
                <c:pt idx="703">
                  <c:v>0.94456138146251556</c:v>
                </c:pt>
                <c:pt idx="704">
                  <c:v>0.79709309415847185</c:v>
                </c:pt>
                <c:pt idx="705">
                  <c:v>0.30225183248257925</c:v>
                </c:pt>
                <c:pt idx="706">
                  <c:v>0.97786572177994568</c:v>
                </c:pt>
                <c:pt idx="707">
                  <c:v>1.1017882352941177</c:v>
                </c:pt>
                <c:pt idx="708">
                  <c:v>1.2736941015675052</c:v>
                </c:pt>
                <c:pt idx="709">
                  <c:v>2.2436538010127092</c:v>
                </c:pt>
                <c:pt idx="710">
                  <c:v>1.0178304537573981</c:v>
                </c:pt>
                <c:pt idx="711">
                  <c:v>0.81967959354488185</c:v>
                </c:pt>
                <c:pt idx="712">
                  <c:v>0.28322674262374375</c:v>
                </c:pt>
                <c:pt idx="713">
                  <c:v>1.3057558507273876</c:v>
                </c:pt>
                <c:pt idx="714">
                  <c:v>3.7964541755473746</c:v>
                </c:pt>
                <c:pt idx="715">
                  <c:v>0.62620256717789058</c:v>
                </c:pt>
                <c:pt idx="716">
                  <c:v>1.096132686743551</c:v>
                </c:pt>
                <c:pt idx="717">
                  <c:v>1.0172689419287679</c:v>
                </c:pt>
                <c:pt idx="718">
                  <c:v>0.87375057103700315</c:v>
                </c:pt>
                <c:pt idx="719">
                  <c:v>0.31075372260331269</c:v>
                </c:pt>
                <c:pt idx="720">
                  <c:v>1.141261188505283</c:v>
                </c:pt>
                <c:pt idx="721">
                  <c:v>2.9530605024177379</c:v>
                </c:pt>
                <c:pt idx="722">
                  <c:v>0.88092575582091937</c:v>
                </c:pt>
                <c:pt idx="723">
                  <c:v>1.1173977105292985</c:v>
                </c:pt>
                <c:pt idx="724">
                  <c:v>1.0288067513287622</c:v>
                </c:pt>
                <c:pt idx="725">
                  <c:v>0.73618724612533026</c:v>
                </c:pt>
                <c:pt idx="726">
                  <c:v>0.36354627025579217</c:v>
                </c:pt>
                <c:pt idx="727">
                  <c:v>1.0714654092684004</c:v>
                </c:pt>
                <c:pt idx="728">
                  <c:v>2.8768479680946162</c:v>
                </c:pt>
                <c:pt idx="729">
                  <c:v>1.0868349347483148</c:v>
                </c:pt>
                <c:pt idx="730">
                  <c:v>0.78168503001913303</c:v>
                </c:pt>
                <c:pt idx="731">
                  <c:v>1.0177807787530948</c:v>
                </c:pt>
                <c:pt idx="732">
                  <c:v>0.76343432109685982</c:v>
                </c:pt>
                <c:pt idx="733">
                  <c:v>0.38645086537765228</c:v>
                </c:pt>
                <c:pt idx="734">
                  <c:v>1.0033729972828633</c:v>
                </c:pt>
                <c:pt idx="735">
                  <c:v>2.9974787561863852</c:v>
                </c:pt>
                <c:pt idx="736">
                  <c:v>0.94828660436137069</c:v>
                </c:pt>
                <c:pt idx="737">
                  <c:v>1.1055519053876479</c:v>
                </c:pt>
                <c:pt idx="738">
                  <c:v>0.78851811131251304</c:v>
                </c:pt>
                <c:pt idx="739">
                  <c:v>0.86795296955079893</c:v>
                </c:pt>
                <c:pt idx="740">
                  <c:v>0.18139979159430358</c:v>
                </c:pt>
                <c:pt idx="741">
                  <c:v>0.60603159406414553</c:v>
                </c:pt>
                <c:pt idx="742">
                  <c:v>14.006714060031596</c:v>
                </c:pt>
                <c:pt idx="743">
                  <c:v>0.80222754828704357</c:v>
                </c:pt>
                <c:pt idx="744">
                  <c:v>0.9885065551298724</c:v>
                </c:pt>
                <c:pt idx="745">
                  <c:v>1.0071113639596074</c:v>
                </c:pt>
                <c:pt idx="746">
                  <c:v>0.66226521677729133</c:v>
                </c:pt>
                <c:pt idx="747">
                  <c:v>0.35776735259622561</c:v>
                </c:pt>
                <c:pt idx="748">
                  <c:v>1.5684696766502757</c:v>
                </c:pt>
                <c:pt idx="749">
                  <c:v>2.069542086262588</c:v>
                </c:pt>
                <c:pt idx="750">
                  <c:v>1.3213826661770107</c:v>
                </c:pt>
                <c:pt idx="751">
                  <c:v>0.7006079555323953</c:v>
                </c:pt>
                <c:pt idx="752">
                  <c:v>0.66182377150790894</c:v>
                </c:pt>
                <c:pt idx="753">
                  <c:v>0.22844084813066606</c:v>
                </c:pt>
                <c:pt idx="754">
                  <c:v>0.73565103312561497</c:v>
                </c:pt>
                <c:pt idx="755">
                  <c:v>4.6335265269728039</c:v>
                </c:pt>
                <c:pt idx="756">
                  <c:v>2.0057731165207353</c:v>
                </c:pt>
                <c:pt idx="757">
                  <c:v>1.3899549074162909</c:v>
                </c:pt>
                <c:pt idx="758">
                  <c:v>0.59026747195858498</c:v>
                </c:pt>
                <c:pt idx="759">
                  <c:v>0.52049348067590484</c:v>
                </c:pt>
                <c:pt idx="760">
                  <c:v>0.8484610199955066</c:v>
                </c:pt>
                <c:pt idx="761">
                  <c:v>0.46908513173573413</c:v>
                </c:pt>
                <c:pt idx="762">
                  <c:v>2.3130115721140276</c:v>
                </c:pt>
                <c:pt idx="763">
                  <c:v>2.5749847467968272</c:v>
                </c:pt>
                <c:pt idx="764">
                  <c:v>0.97123495403279314</c:v>
                </c:pt>
                <c:pt idx="765">
                  <c:v>0.95086606489387659</c:v>
                </c:pt>
                <c:pt idx="766">
                  <c:v>0.74214901477832518</c:v>
                </c:pt>
                <c:pt idx="767">
                  <c:v>0.99958514830947931</c:v>
                </c:pt>
                <c:pt idx="768">
                  <c:v>0.42491526596112611</c:v>
                </c:pt>
                <c:pt idx="769">
                  <c:v>1.1611590428129579</c:v>
                </c:pt>
                <c:pt idx="770">
                  <c:v>3.0489275199775689</c:v>
                </c:pt>
                <c:pt idx="771">
                  <c:v>0.94519036233216847</c:v>
                </c:pt>
                <c:pt idx="772">
                  <c:v>1.027048063825647</c:v>
                </c:pt>
                <c:pt idx="773">
                  <c:v>0.9211348995831754</c:v>
                </c:pt>
                <c:pt idx="774">
                  <c:v>0.71995680567696818</c:v>
                </c:pt>
                <c:pt idx="775">
                  <c:v>0.43296907363759729</c:v>
                </c:pt>
                <c:pt idx="776">
                  <c:v>1.7495875948531838</c:v>
                </c:pt>
                <c:pt idx="777">
                  <c:v>1.941259664340939</c:v>
                </c:pt>
                <c:pt idx="778">
                  <c:v>1.120549808149983</c:v>
                </c:pt>
                <c:pt idx="779">
                  <c:v>0.95821594209180361</c:v>
                </c:pt>
                <c:pt idx="780">
                  <c:v>1.1906183561767767</c:v>
                </c:pt>
                <c:pt idx="781">
                  <c:v>0.57045704950419818</c:v>
                </c:pt>
                <c:pt idx="782">
                  <c:v>0.42157842157842157</c:v>
                </c:pt>
                <c:pt idx="783">
                  <c:v>2.3496050552922592</c:v>
                </c:pt>
                <c:pt idx="784">
                  <c:v>1.763463995159013</c:v>
                </c:pt>
                <c:pt idx="785">
                  <c:v>0.48760866249809365</c:v>
                </c:pt>
                <c:pt idx="786">
                  <c:v>0.78379857690202515</c:v>
                </c:pt>
                <c:pt idx="787">
                  <c:v>1.1726855546687949</c:v>
                </c:pt>
                <c:pt idx="788">
                  <c:v>1.7457252233092302</c:v>
                </c:pt>
                <c:pt idx="789">
                  <c:v>0.3077335412504264</c:v>
                </c:pt>
                <c:pt idx="790">
                  <c:v>2.1490102929532857</c:v>
                </c:pt>
                <c:pt idx="791">
                  <c:v>2.4315083634220027</c:v>
                </c:pt>
                <c:pt idx="792">
                  <c:v>0.18182920176980424</c:v>
                </c:pt>
                <c:pt idx="793">
                  <c:v>5.0054999999999996</c:v>
                </c:pt>
                <c:pt idx="794">
                  <c:v>1.6065994073186163</c:v>
                </c:pt>
                <c:pt idx="795">
                  <c:v>1.2271248264284678</c:v>
                </c:pt>
                <c:pt idx="796">
                  <c:v>0.13453808478297585</c:v>
                </c:pt>
                <c:pt idx="797">
                  <c:v>3.3261360783329148</c:v>
                </c:pt>
                <c:pt idx="798">
                  <c:v>1.5657457729468598</c:v>
                </c:pt>
                <c:pt idx="799">
                  <c:v>1.006484115123174</c:v>
                </c:pt>
                <c:pt idx="800">
                  <c:v>0.99901808166686623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08-4EA4-8DC4-983A5F25E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85504"/>
        <c:axId val="110965120"/>
      </c:lineChart>
      <c:catAx>
        <c:axId val="11088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965120"/>
        <c:crosses val="autoZero"/>
        <c:auto val="1"/>
        <c:lblAlgn val="ctr"/>
        <c:lblOffset val="100"/>
        <c:noMultiLvlLbl val="0"/>
      </c:catAx>
      <c:valAx>
        <c:axId val="110965120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10885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pt-BR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15. Dias para dobrar totais de óbitos (</a:t>
            </a:r>
            <a:r>
              <a:rPr lang="pt-BR" sz="18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rPr>
              <a:t>azul</a:t>
            </a:r>
            <a:r>
              <a:rPr lang="pt-BR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)  e de novos casos  (</a:t>
            </a:r>
            <a:r>
              <a:rPr lang="pt-BR" sz="1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rPr>
              <a:t>vermelho</a:t>
            </a:r>
            <a:r>
              <a:rPr lang="pt-BR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)  a partir de 1/5/20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Plan1!$A$77:$A$824</c:f>
              <c:strCache>
                <c:ptCount val="74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106</c:v>
                </c:pt>
                <c:pt idx="17">
                  <c:v>206</c:v>
                </c:pt>
                <c:pt idx="18">
                  <c:v>306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107</c:v>
                </c:pt>
                <c:pt idx="47">
                  <c:v>207</c:v>
                </c:pt>
                <c:pt idx="48">
                  <c:v>307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13</c:v>
                </c:pt>
                <c:pt idx="59">
                  <c:v>14</c:v>
                </c:pt>
                <c:pt idx="60">
                  <c:v>15</c:v>
                </c:pt>
                <c:pt idx="61">
                  <c:v>16</c:v>
                </c:pt>
                <c:pt idx="62">
                  <c:v>17</c:v>
                </c:pt>
                <c:pt idx="63">
                  <c:v>18</c:v>
                </c:pt>
                <c:pt idx="64">
                  <c:v>19</c:v>
                </c:pt>
                <c:pt idx="65">
                  <c:v>20</c:v>
                </c:pt>
                <c:pt idx="66">
                  <c:v>21</c:v>
                </c:pt>
                <c:pt idx="67">
                  <c:v>22</c:v>
                </c:pt>
                <c:pt idx="68">
                  <c:v>23</c:v>
                </c:pt>
                <c:pt idx="69">
                  <c:v>24</c:v>
                </c:pt>
                <c:pt idx="70">
                  <c:v>25</c:v>
                </c:pt>
                <c:pt idx="71">
                  <c:v>26</c:v>
                </c:pt>
                <c:pt idx="72">
                  <c:v>27</c:v>
                </c:pt>
                <c:pt idx="73">
                  <c:v>28</c:v>
                </c:pt>
                <c:pt idx="74">
                  <c:v>29</c:v>
                </c:pt>
                <c:pt idx="75">
                  <c:v>30</c:v>
                </c:pt>
                <c:pt idx="76">
                  <c:v>31</c:v>
                </c:pt>
                <c:pt idx="77">
                  <c:v>108</c:v>
                </c:pt>
                <c:pt idx="78">
                  <c:v>208</c:v>
                </c:pt>
                <c:pt idx="79">
                  <c:v>308</c:v>
                </c:pt>
                <c:pt idx="80">
                  <c:v>4</c:v>
                </c:pt>
                <c:pt idx="81">
                  <c:v>5</c:v>
                </c:pt>
                <c:pt idx="82">
                  <c:v>6</c:v>
                </c:pt>
                <c:pt idx="83">
                  <c:v>7</c:v>
                </c:pt>
                <c:pt idx="84">
                  <c:v>8</c:v>
                </c:pt>
                <c:pt idx="85">
                  <c:v>9</c:v>
                </c:pt>
                <c:pt idx="86">
                  <c:v>10</c:v>
                </c:pt>
                <c:pt idx="87">
                  <c:v>11</c:v>
                </c:pt>
                <c:pt idx="88">
                  <c:v>12</c:v>
                </c:pt>
                <c:pt idx="89">
                  <c:v>13</c:v>
                </c:pt>
                <c:pt idx="90">
                  <c:v>14</c:v>
                </c:pt>
                <c:pt idx="91">
                  <c:v>15</c:v>
                </c:pt>
                <c:pt idx="92">
                  <c:v>16</c:v>
                </c:pt>
                <c:pt idx="93">
                  <c:v>17</c:v>
                </c:pt>
                <c:pt idx="94">
                  <c:v>18</c:v>
                </c:pt>
                <c:pt idx="95">
                  <c:v>19</c:v>
                </c:pt>
                <c:pt idx="96">
                  <c:v>20</c:v>
                </c:pt>
                <c:pt idx="97">
                  <c:v>21</c:v>
                </c:pt>
                <c:pt idx="98">
                  <c:v>22</c:v>
                </c:pt>
                <c:pt idx="99">
                  <c:v>23</c:v>
                </c:pt>
                <c:pt idx="100">
                  <c:v>24</c:v>
                </c:pt>
                <c:pt idx="101">
                  <c:v>25</c:v>
                </c:pt>
                <c:pt idx="102">
                  <c:v>26</c:v>
                </c:pt>
                <c:pt idx="103">
                  <c:v>27</c:v>
                </c:pt>
                <c:pt idx="104">
                  <c:v>28</c:v>
                </c:pt>
                <c:pt idx="105">
                  <c:v>29</c:v>
                </c:pt>
                <c:pt idx="106">
                  <c:v>30</c:v>
                </c:pt>
                <c:pt idx="107">
                  <c:v>31</c:v>
                </c:pt>
                <c:pt idx="108">
                  <c:v>109</c:v>
                </c:pt>
                <c:pt idx="109">
                  <c:v>209</c:v>
                </c:pt>
                <c:pt idx="110">
                  <c:v>309</c:v>
                </c:pt>
                <c:pt idx="111">
                  <c:v>4</c:v>
                </c:pt>
                <c:pt idx="112">
                  <c:v>5</c:v>
                </c:pt>
                <c:pt idx="113">
                  <c:v>6</c:v>
                </c:pt>
                <c:pt idx="114">
                  <c:v>7</c:v>
                </c:pt>
                <c:pt idx="115">
                  <c:v>8</c:v>
                </c:pt>
                <c:pt idx="116">
                  <c:v>9</c:v>
                </c:pt>
                <c:pt idx="117">
                  <c:v>10</c:v>
                </c:pt>
                <c:pt idx="118">
                  <c:v>11</c:v>
                </c:pt>
                <c:pt idx="119">
                  <c:v>12</c:v>
                </c:pt>
                <c:pt idx="120">
                  <c:v>13</c:v>
                </c:pt>
                <c:pt idx="121">
                  <c:v>14</c:v>
                </c:pt>
                <c:pt idx="122">
                  <c:v>15</c:v>
                </c:pt>
                <c:pt idx="123">
                  <c:v>16</c:v>
                </c:pt>
                <c:pt idx="124">
                  <c:v>17</c:v>
                </c:pt>
                <c:pt idx="125">
                  <c:v>18</c:v>
                </c:pt>
                <c:pt idx="126">
                  <c:v>19</c:v>
                </c:pt>
                <c:pt idx="127">
                  <c:v>20</c:v>
                </c:pt>
                <c:pt idx="128">
                  <c:v>21</c:v>
                </c:pt>
                <c:pt idx="129">
                  <c:v>22</c:v>
                </c:pt>
                <c:pt idx="130">
                  <c:v>23</c:v>
                </c:pt>
                <c:pt idx="131">
                  <c:v>24</c:v>
                </c:pt>
                <c:pt idx="132">
                  <c:v>25</c:v>
                </c:pt>
                <c:pt idx="133">
                  <c:v>26</c:v>
                </c:pt>
                <c:pt idx="134">
                  <c:v>27</c:v>
                </c:pt>
                <c:pt idx="135">
                  <c:v>28</c:v>
                </c:pt>
                <c:pt idx="136">
                  <c:v>29</c:v>
                </c:pt>
                <c:pt idx="137">
                  <c:v>30</c:v>
                </c:pt>
                <c:pt idx="138">
                  <c:v>110</c:v>
                </c:pt>
                <c:pt idx="139">
                  <c:v>210</c:v>
                </c:pt>
                <c:pt idx="140">
                  <c:v>310</c:v>
                </c:pt>
                <c:pt idx="141">
                  <c:v>4</c:v>
                </c:pt>
                <c:pt idx="142">
                  <c:v>5</c:v>
                </c:pt>
                <c:pt idx="143">
                  <c:v>6</c:v>
                </c:pt>
                <c:pt idx="144">
                  <c:v>7</c:v>
                </c:pt>
                <c:pt idx="145">
                  <c:v>8</c:v>
                </c:pt>
                <c:pt idx="146">
                  <c:v>9</c:v>
                </c:pt>
                <c:pt idx="147">
                  <c:v>10</c:v>
                </c:pt>
                <c:pt idx="148">
                  <c:v>11</c:v>
                </c:pt>
                <c:pt idx="149">
                  <c:v>12</c:v>
                </c:pt>
                <c:pt idx="150">
                  <c:v>13</c:v>
                </c:pt>
                <c:pt idx="151">
                  <c:v>14</c:v>
                </c:pt>
                <c:pt idx="152">
                  <c:v>15</c:v>
                </c:pt>
                <c:pt idx="153">
                  <c:v>16</c:v>
                </c:pt>
                <c:pt idx="154">
                  <c:v>17</c:v>
                </c:pt>
                <c:pt idx="155">
                  <c:v>18</c:v>
                </c:pt>
                <c:pt idx="156">
                  <c:v>19</c:v>
                </c:pt>
                <c:pt idx="157">
                  <c:v>20</c:v>
                </c:pt>
                <c:pt idx="158">
                  <c:v>21</c:v>
                </c:pt>
                <c:pt idx="159">
                  <c:v>22</c:v>
                </c:pt>
                <c:pt idx="160">
                  <c:v>23</c:v>
                </c:pt>
                <c:pt idx="161">
                  <c:v>24</c:v>
                </c:pt>
                <c:pt idx="162">
                  <c:v>25</c:v>
                </c:pt>
                <c:pt idx="163">
                  <c:v>26</c:v>
                </c:pt>
                <c:pt idx="164">
                  <c:v>27</c:v>
                </c:pt>
                <c:pt idx="165">
                  <c:v>28</c:v>
                </c:pt>
                <c:pt idx="166">
                  <c:v>29</c:v>
                </c:pt>
                <c:pt idx="167">
                  <c:v>30</c:v>
                </c:pt>
                <c:pt idx="168">
                  <c:v>31</c:v>
                </c:pt>
                <c:pt idx="169">
                  <c:v>111</c:v>
                </c:pt>
                <c:pt idx="170">
                  <c:v>211</c:v>
                </c:pt>
                <c:pt idx="171">
                  <c:v>311</c:v>
                </c:pt>
                <c:pt idx="172">
                  <c:v>4</c:v>
                </c:pt>
                <c:pt idx="173">
                  <c:v>5</c:v>
                </c:pt>
                <c:pt idx="174">
                  <c:v>6</c:v>
                </c:pt>
                <c:pt idx="175">
                  <c:v>7</c:v>
                </c:pt>
                <c:pt idx="176">
                  <c:v>8</c:v>
                </c:pt>
                <c:pt idx="177">
                  <c:v>9</c:v>
                </c:pt>
                <c:pt idx="178">
                  <c:v>10</c:v>
                </c:pt>
                <c:pt idx="179">
                  <c:v>11</c:v>
                </c:pt>
                <c:pt idx="180">
                  <c:v>12</c:v>
                </c:pt>
                <c:pt idx="181">
                  <c:v>13</c:v>
                </c:pt>
                <c:pt idx="182">
                  <c:v>14</c:v>
                </c:pt>
                <c:pt idx="183">
                  <c:v>15</c:v>
                </c:pt>
                <c:pt idx="184">
                  <c:v>16</c:v>
                </c:pt>
                <c:pt idx="185">
                  <c:v>17</c:v>
                </c:pt>
                <c:pt idx="186">
                  <c:v>18</c:v>
                </c:pt>
                <c:pt idx="187">
                  <c:v>19</c:v>
                </c:pt>
                <c:pt idx="188">
                  <c:v>20</c:v>
                </c:pt>
                <c:pt idx="189">
                  <c:v>21</c:v>
                </c:pt>
                <c:pt idx="190">
                  <c:v>22</c:v>
                </c:pt>
                <c:pt idx="191">
                  <c:v>23</c:v>
                </c:pt>
                <c:pt idx="192">
                  <c:v>24</c:v>
                </c:pt>
                <c:pt idx="193">
                  <c:v>25</c:v>
                </c:pt>
                <c:pt idx="194">
                  <c:v>26</c:v>
                </c:pt>
                <c:pt idx="195">
                  <c:v>27</c:v>
                </c:pt>
                <c:pt idx="196">
                  <c:v>28</c:v>
                </c:pt>
                <c:pt idx="197">
                  <c:v>29</c:v>
                </c:pt>
                <c:pt idx="198">
                  <c:v>30</c:v>
                </c:pt>
                <c:pt idx="199">
                  <c:v>112</c:v>
                </c:pt>
                <c:pt idx="200">
                  <c:v>212</c:v>
                </c:pt>
                <c:pt idx="201">
                  <c:v>312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  <c:pt idx="211">
                  <c:v>13</c:v>
                </c:pt>
                <c:pt idx="212">
                  <c:v>14</c:v>
                </c:pt>
                <c:pt idx="213">
                  <c:v>15</c:v>
                </c:pt>
                <c:pt idx="214">
                  <c:v>16</c:v>
                </c:pt>
                <c:pt idx="215">
                  <c:v>17</c:v>
                </c:pt>
                <c:pt idx="216">
                  <c:v>18</c:v>
                </c:pt>
                <c:pt idx="217">
                  <c:v>19</c:v>
                </c:pt>
                <c:pt idx="218">
                  <c:v>20</c:v>
                </c:pt>
                <c:pt idx="219">
                  <c:v>21</c:v>
                </c:pt>
                <c:pt idx="220">
                  <c:v>22</c:v>
                </c:pt>
                <c:pt idx="221">
                  <c:v>23</c:v>
                </c:pt>
                <c:pt idx="222">
                  <c:v>24</c:v>
                </c:pt>
                <c:pt idx="223">
                  <c:v>25</c:v>
                </c:pt>
                <c:pt idx="224">
                  <c:v>26</c:v>
                </c:pt>
                <c:pt idx="225">
                  <c:v>27</c:v>
                </c:pt>
                <c:pt idx="226">
                  <c:v>28</c:v>
                </c:pt>
                <c:pt idx="227">
                  <c:v>29</c:v>
                </c:pt>
                <c:pt idx="228">
                  <c:v>30</c:v>
                </c:pt>
                <c:pt idx="229">
                  <c:v>31</c:v>
                </c:pt>
                <c:pt idx="230">
                  <c:v>010121</c:v>
                </c:pt>
                <c:pt idx="231">
                  <c:v>201</c:v>
                </c:pt>
                <c:pt idx="232">
                  <c:v>301</c:v>
                </c:pt>
                <c:pt idx="233">
                  <c:v>4</c:v>
                </c:pt>
                <c:pt idx="234">
                  <c:v>5</c:v>
                </c:pt>
                <c:pt idx="235">
                  <c:v>6</c:v>
                </c:pt>
                <c:pt idx="236">
                  <c:v>7</c:v>
                </c:pt>
                <c:pt idx="237">
                  <c:v>8</c:v>
                </c:pt>
                <c:pt idx="238">
                  <c:v>9</c:v>
                </c:pt>
                <c:pt idx="239">
                  <c:v>10</c:v>
                </c:pt>
                <c:pt idx="240">
                  <c:v>11</c:v>
                </c:pt>
                <c:pt idx="241">
                  <c:v>12</c:v>
                </c:pt>
                <c:pt idx="242">
                  <c:v>13</c:v>
                </c:pt>
                <c:pt idx="243">
                  <c:v>14</c:v>
                </c:pt>
                <c:pt idx="244">
                  <c:v>15</c:v>
                </c:pt>
                <c:pt idx="245">
                  <c:v>16</c:v>
                </c:pt>
                <c:pt idx="246">
                  <c:v>17</c:v>
                </c:pt>
                <c:pt idx="247">
                  <c:v>18</c:v>
                </c:pt>
                <c:pt idx="248">
                  <c:v>19</c:v>
                </c:pt>
                <c:pt idx="249">
                  <c:v>20</c:v>
                </c:pt>
                <c:pt idx="250">
                  <c:v>21</c:v>
                </c:pt>
                <c:pt idx="251">
                  <c:v>22</c:v>
                </c:pt>
                <c:pt idx="252">
                  <c:v>23</c:v>
                </c:pt>
                <c:pt idx="253">
                  <c:v>24</c:v>
                </c:pt>
                <c:pt idx="254">
                  <c:v>25</c:v>
                </c:pt>
                <c:pt idx="255">
                  <c:v>26</c:v>
                </c:pt>
                <c:pt idx="256">
                  <c:v>27</c:v>
                </c:pt>
                <c:pt idx="257">
                  <c:v>28</c:v>
                </c:pt>
                <c:pt idx="258">
                  <c:v>29</c:v>
                </c:pt>
                <c:pt idx="259">
                  <c:v>30</c:v>
                </c:pt>
                <c:pt idx="260">
                  <c:v>31</c:v>
                </c:pt>
                <c:pt idx="261">
                  <c:v>102</c:v>
                </c:pt>
                <c:pt idx="262">
                  <c:v>202</c:v>
                </c:pt>
                <c:pt idx="263">
                  <c:v>302</c:v>
                </c:pt>
                <c:pt idx="264">
                  <c:v>4</c:v>
                </c:pt>
                <c:pt idx="265">
                  <c:v>5</c:v>
                </c:pt>
                <c:pt idx="266">
                  <c:v>6</c:v>
                </c:pt>
                <c:pt idx="267">
                  <c:v>7</c:v>
                </c:pt>
                <c:pt idx="268">
                  <c:v>8</c:v>
                </c:pt>
                <c:pt idx="269">
                  <c:v>9</c:v>
                </c:pt>
                <c:pt idx="270">
                  <c:v>10</c:v>
                </c:pt>
                <c:pt idx="271">
                  <c:v>11</c:v>
                </c:pt>
                <c:pt idx="272">
                  <c:v>12</c:v>
                </c:pt>
                <c:pt idx="273">
                  <c:v>13</c:v>
                </c:pt>
                <c:pt idx="274">
                  <c:v>14</c:v>
                </c:pt>
                <c:pt idx="275">
                  <c:v>15</c:v>
                </c:pt>
                <c:pt idx="276">
                  <c:v>16</c:v>
                </c:pt>
                <c:pt idx="277">
                  <c:v>17</c:v>
                </c:pt>
                <c:pt idx="278">
                  <c:v>18</c:v>
                </c:pt>
                <c:pt idx="279">
                  <c:v>19</c:v>
                </c:pt>
                <c:pt idx="280">
                  <c:v>20</c:v>
                </c:pt>
                <c:pt idx="281">
                  <c:v>21</c:v>
                </c:pt>
                <c:pt idx="282">
                  <c:v>22</c:v>
                </c:pt>
                <c:pt idx="283">
                  <c:v>23</c:v>
                </c:pt>
                <c:pt idx="284">
                  <c:v>24</c:v>
                </c:pt>
                <c:pt idx="285">
                  <c:v>25</c:v>
                </c:pt>
                <c:pt idx="286">
                  <c:v>26</c:v>
                </c:pt>
                <c:pt idx="287">
                  <c:v>27</c:v>
                </c:pt>
                <c:pt idx="288">
                  <c:v>28</c:v>
                </c:pt>
                <c:pt idx="289">
                  <c:v>103</c:v>
                </c:pt>
                <c:pt idx="290">
                  <c:v>203</c:v>
                </c:pt>
                <c:pt idx="291">
                  <c:v>303</c:v>
                </c:pt>
                <c:pt idx="292">
                  <c:v>4</c:v>
                </c:pt>
                <c:pt idx="293">
                  <c:v>5</c:v>
                </c:pt>
                <c:pt idx="294">
                  <c:v>6</c:v>
                </c:pt>
                <c:pt idx="295">
                  <c:v>7</c:v>
                </c:pt>
                <c:pt idx="296">
                  <c:v>8</c:v>
                </c:pt>
                <c:pt idx="297">
                  <c:v>9</c:v>
                </c:pt>
                <c:pt idx="298">
                  <c:v>10</c:v>
                </c:pt>
                <c:pt idx="299">
                  <c:v>11</c:v>
                </c:pt>
                <c:pt idx="300">
                  <c:v>12</c:v>
                </c:pt>
                <c:pt idx="301">
                  <c:v>13</c:v>
                </c:pt>
                <c:pt idx="302">
                  <c:v>14</c:v>
                </c:pt>
                <c:pt idx="303">
                  <c:v>15</c:v>
                </c:pt>
                <c:pt idx="304">
                  <c:v>16</c:v>
                </c:pt>
                <c:pt idx="305">
                  <c:v>17</c:v>
                </c:pt>
                <c:pt idx="306">
                  <c:v>18</c:v>
                </c:pt>
                <c:pt idx="307">
                  <c:v>19</c:v>
                </c:pt>
                <c:pt idx="308">
                  <c:v>20</c:v>
                </c:pt>
                <c:pt idx="309">
                  <c:v>21</c:v>
                </c:pt>
                <c:pt idx="310">
                  <c:v>22</c:v>
                </c:pt>
                <c:pt idx="311">
                  <c:v>23</c:v>
                </c:pt>
                <c:pt idx="312">
                  <c:v>24</c:v>
                </c:pt>
                <c:pt idx="313">
                  <c:v>25</c:v>
                </c:pt>
                <c:pt idx="314">
                  <c:v>26</c:v>
                </c:pt>
                <c:pt idx="315">
                  <c:v>27</c:v>
                </c:pt>
                <c:pt idx="316">
                  <c:v>28</c:v>
                </c:pt>
                <c:pt idx="317">
                  <c:v>29</c:v>
                </c:pt>
                <c:pt idx="318">
                  <c:v>30</c:v>
                </c:pt>
                <c:pt idx="319">
                  <c:v>31</c:v>
                </c:pt>
                <c:pt idx="320">
                  <c:v>104</c:v>
                </c:pt>
                <c:pt idx="321">
                  <c:v>204</c:v>
                </c:pt>
                <c:pt idx="322">
                  <c:v>304</c:v>
                </c:pt>
                <c:pt idx="323">
                  <c:v>4</c:v>
                </c:pt>
                <c:pt idx="324">
                  <c:v>5</c:v>
                </c:pt>
                <c:pt idx="325">
                  <c:v>6</c:v>
                </c:pt>
                <c:pt idx="326">
                  <c:v>7</c:v>
                </c:pt>
                <c:pt idx="327">
                  <c:v>8</c:v>
                </c:pt>
                <c:pt idx="328">
                  <c:v>9</c:v>
                </c:pt>
                <c:pt idx="329">
                  <c:v>10</c:v>
                </c:pt>
                <c:pt idx="330">
                  <c:v>11</c:v>
                </c:pt>
                <c:pt idx="331">
                  <c:v>12</c:v>
                </c:pt>
                <c:pt idx="332">
                  <c:v>13</c:v>
                </c:pt>
                <c:pt idx="333">
                  <c:v>14</c:v>
                </c:pt>
                <c:pt idx="334">
                  <c:v>15</c:v>
                </c:pt>
                <c:pt idx="335">
                  <c:v>16</c:v>
                </c:pt>
                <c:pt idx="336">
                  <c:v>17</c:v>
                </c:pt>
                <c:pt idx="337">
                  <c:v>18</c:v>
                </c:pt>
                <c:pt idx="338">
                  <c:v>19</c:v>
                </c:pt>
                <c:pt idx="339">
                  <c:v>20</c:v>
                </c:pt>
                <c:pt idx="340">
                  <c:v>21</c:v>
                </c:pt>
                <c:pt idx="341">
                  <c:v>22</c:v>
                </c:pt>
                <c:pt idx="342">
                  <c:v>23</c:v>
                </c:pt>
                <c:pt idx="343">
                  <c:v>24</c:v>
                </c:pt>
                <c:pt idx="344">
                  <c:v>25</c:v>
                </c:pt>
                <c:pt idx="345">
                  <c:v>26</c:v>
                </c:pt>
                <c:pt idx="346">
                  <c:v>27</c:v>
                </c:pt>
                <c:pt idx="347">
                  <c:v>28</c:v>
                </c:pt>
                <c:pt idx="348">
                  <c:v>29</c:v>
                </c:pt>
                <c:pt idx="349">
                  <c:v>30</c:v>
                </c:pt>
                <c:pt idx="350">
                  <c:v>105</c:v>
                </c:pt>
                <c:pt idx="351">
                  <c:v>205</c:v>
                </c:pt>
                <c:pt idx="352">
                  <c:v>305</c:v>
                </c:pt>
                <c:pt idx="353">
                  <c:v>4</c:v>
                </c:pt>
                <c:pt idx="354">
                  <c:v>5</c:v>
                </c:pt>
                <c:pt idx="355">
                  <c:v>6</c:v>
                </c:pt>
                <c:pt idx="356">
                  <c:v>7</c:v>
                </c:pt>
                <c:pt idx="357">
                  <c:v>8</c:v>
                </c:pt>
                <c:pt idx="358">
                  <c:v>9</c:v>
                </c:pt>
                <c:pt idx="359">
                  <c:v>10</c:v>
                </c:pt>
                <c:pt idx="360">
                  <c:v>11</c:v>
                </c:pt>
                <c:pt idx="361">
                  <c:v>12</c:v>
                </c:pt>
                <c:pt idx="362">
                  <c:v>13</c:v>
                </c:pt>
                <c:pt idx="363">
                  <c:v>14</c:v>
                </c:pt>
                <c:pt idx="364">
                  <c:v>15</c:v>
                </c:pt>
                <c:pt idx="365">
                  <c:v>16</c:v>
                </c:pt>
                <c:pt idx="366">
                  <c:v>17</c:v>
                </c:pt>
                <c:pt idx="367">
                  <c:v>18</c:v>
                </c:pt>
                <c:pt idx="368">
                  <c:v>19</c:v>
                </c:pt>
                <c:pt idx="369">
                  <c:v>20</c:v>
                </c:pt>
                <c:pt idx="370">
                  <c:v>21</c:v>
                </c:pt>
                <c:pt idx="371">
                  <c:v>22</c:v>
                </c:pt>
                <c:pt idx="372">
                  <c:v>23</c:v>
                </c:pt>
                <c:pt idx="373">
                  <c:v>24</c:v>
                </c:pt>
                <c:pt idx="374">
                  <c:v>25</c:v>
                </c:pt>
                <c:pt idx="375">
                  <c:v>26</c:v>
                </c:pt>
                <c:pt idx="376">
                  <c:v>27</c:v>
                </c:pt>
                <c:pt idx="377">
                  <c:v>28</c:v>
                </c:pt>
                <c:pt idx="378">
                  <c:v>29</c:v>
                </c:pt>
                <c:pt idx="379">
                  <c:v>30</c:v>
                </c:pt>
                <c:pt idx="380">
                  <c:v>31</c:v>
                </c:pt>
                <c:pt idx="381">
                  <c:v>106</c:v>
                </c:pt>
                <c:pt idx="382">
                  <c:v>206</c:v>
                </c:pt>
                <c:pt idx="383">
                  <c:v>306</c:v>
                </c:pt>
                <c:pt idx="384">
                  <c:v>4</c:v>
                </c:pt>
                <c:pt idx="385">
                  <c:v>5</c:v>
                </c:pt>
                <c:pt idx="386">
                  <c:v>6</c:v>
                </c:pt>
                <c:pt idx="387">
                  <c:v>7</c:v>
                </c:pt>
                <c:pt idx="388">
                  <c:v>8</c:v>
                </c:pt>
                <c:pt idx="389">
                  <c:v>9</c:v>
                </c:pt>
                <c:pt idx="390">
                  <c:v>10</c:v>
                </c:pt>
                <c:pt idx="391">
                  <c:v>11</c:v>
                </c:pt>
                <c:pt idx="392">
                  <c:v>12</c:v>
                </c:pt>
                <c:pt idx="393">
                  <c:v>13</c:v>
                </c:pt>
                <c:pt idx="394">
                  <c:v>14</c:v>
                </c:pt>
                <c:pt idx="395">
                  <c:v>15</c:v>
                </c:pt>
                <c:pt idx="396">
                  <c:v>16</c:v>
                </c:pt>
                <c:pt idx="397">
                  <c:v>17</c:v>
                </c:pt>
                <c:pt idx="398">
                  <c:v>18</c:v>
                </c:pt>
                <c:pt idx="399">
                  <c:v>19</c:v>
                </c:pt>
                <c:pt idx="400">
                  <c:v>20</c:v>
                </c:pt>
                <c:pt idx="401">
                  <c:v>21</c:v>
                </c:pt>
                <c:pt idx="402">
                  <c:v>22</c:v>
                </c:pt>
                <c:pt idx="403">
                  <c:v>23</c:v>
                </c:pt>
                <c:pt idx="404">
                  <c:v>24</c:v>
                </c:pt>
                <c:pt idx="405">
                  <c:v>25</c:v>
                </c:pt>
                <c:pt idx="406">
                  <c:v>26</c:v>
                </c:pt>
                <c:pt idx="407">
                  <c:v>27</c:v>
                </c:pt>
                <c:pt idx="408">
                  <c:v>28</c:v>
                </c:pt>
                <c:pt idx="409">
                  <c:v>29</c:v>
                </c:pt>
                <c:pt idx="410">
                  <c:v>30</c:v>
                </c:pt>
                <c:pt idx="411">
                  <c:v>107</c:v>
                </c:pt>
                <c:pt idx="412">
                  <c:v>207</c:v>
                </c:pt>
                <c:pt idx="413">
                  <c:v>307</c:v>
                </c:pt>
                <c:pt idx="414">
                  <c:v>4</c:v>
                </c:pt>
                <c:pt idx="415">
                  <c:v>5</c:v>
                </c:pt>
                <c:pt idx="416">
                  <c:v>6</c:v>
                </c:pt>
                <c:pt idx="417">
                  <c:v>7</c:v>
                </c:pt>
                <c:pt idx="418">
                  <c:v>8</c:v>
                </c:pt>
                <c:pt idx="419">
                  <c:v>9</c:v>
                </c:pt>
                <c:pt idx="420">
                  <c:v>10</c:v>
                </c:pt>
                <c:pt idx="421">
                  <c:v>11</c:v>
                </c:pt>
                <c:pt idx="422">
                  <c:v>12</c:v>
                </c:pt>
                <c:pt idx="423">
                  <c:v>13</c:v>
                </c:pt>
                <c:pt idx="424">
                  <c:v>14</c:v>
                </c:pt>
                <c:pt idx="425">
                  <c:v>15</c:v>
                </c:pt>
                <c:pt idx="426">
                  <c:v>16</c:v>
                </c:pt>
                <c:pt idx="427">
                  <c:v>17</c:v>
                </c:pt>
                <c:pt idx="428">
                  <c:v>18</c:v>
                </c:pt>
                <c:pt idx="429">
                  <c:v>19</c:v>
                </c:pt>
                <c:pt idx="430">
                  <c:v>20</c:v>
                </c:pt>
                <c:pt idx="431">
                  <c:v>21</c:v>
                </c:pt>
                <c:pt idx="432">
                  <c:v>22</c:v>
                </c:pt>
                <c:pt idx="433">
                  <c:v>23</c:v>
                </c:pt>
                <c:pt idx="434">
                  <c:v>24</c:v>
                </c:pt>
                <c:pt idx="435">
                  <c:v>25</c:v>
                </c:pt>
                <c:pt idx="436">
                  <c:v>26</c:v>
                </c:pt>
                <c:pt idx="437">
                  <c:v>27</c:v>
                </c:pt>
                <c:pt idx="438">
                  <c:v>28</c:v>
                </c:pt>
                <c:pt idx="439">
                  <c:v>29</c:v>
                </c:pt>
                <c:pt idx="440">
                  <c:v>30</c:v>
                </c:pt>
                <c:pt idx="441">
                  <c:v>31</c:v>
                </c:pt>
                <c:pt idx="442">
                  <c:v>108</c:v>
                </c:pt>
                <c:pt idx="443">
                  <c:v>208</c:v>
                </c:pt>
                <c:pt idx="444">
                  <c:v>308</c:v>
                </c:pt>
                <c:pt idx="445">
                  <c:v>4</c:v>
                </c:pt>
                <c:pt idx="446">
                  <c:v>5</c:v>
                </c:pt>
                <c:pt idx="447">
                  <c:v>6</c:v>
                </c:pt>
                <c:pt idx="448">
                  <c:v>7</c:v>
                </c:pt>
                <c:pt idx="449">
                  <c:v>8</c:v>
                </c:pt>
                <c:pt idx="450">
                  <c:v>9</c:v>
                </c:pt>
                <c:pt idx="451">
                  <c:v>10</c:v>
                </c:pt>
                <c:pt idx="452">
                  <c:v>11</c:v>
                </c:pt>
                <c:pt idx="453">
                  <c:v>12</c:v>
                </c:pt>
                <c:pt idx="454">
                  <c:v>13</c:v>
                </c:pt>
                <c:pt idx="455">
                  <c:v>14</c:v>
                </c:pt>
                <c:pt idx="456">
                  <c:v>15</c:v>
                </c:pt>
                <c:pt idx="457">
                  <c:v>16</c:v>
                </c:pt>
                <c:pt idx="458">
                  <c:v>17</c:v>
                </c:pt>
                <c:pt idx="459">
                  <c:v>18</c:v>
                </c:pt>
                <c:pt idx="460">
                  <c:v>19</c:v>
                </c:pt>
                <c:pt idx="461">
                  <c:v>20</c:v>
                </c:pt>
                <c:pt idx="462">
                  <c:v>21</c:v>
                </c:pt>
                <c:pt idx="463">
                  <c:v>22</c:v>
                </c:pt>
                <c:pt idx="464">
                  <c:v>23</c:v>
                </c:pt>
                <c:pt idx="465">
                  <c:v>24</c:v>
                </c:pt>
                <c:pt idx="466">
                  <c:v>25</c:v>
                </c:pt>
                <c:pt idx="467">
                  <c:v>26</c:v>
                </c:pt>
                <c:pt idx="468">
                  <c:v>27</c:v>
                </c:pt>
                <c:pt idx="469">
                  <c:v>28</c:v>
                </c:pt>
                <c:pt idx="470">
                  <c:v>29</c:v>
                </c:pt>
                <c:pt idx="471">
                  <c:v>30</c:v>
                </c:pt>
                <c:pt idx="472">
                  <c:v>31</c:v>
                </c:pt>
                <c:pt idx="473">
                  <c:v>109</c:v>
                </c:pt>
                <c:pt idx="474">
                  <c:v>209</c:v>
                </c:pt>
                <c:pt idx="475">
                  <c:v>309</c:v>
                </c:pt>
                <c:pt idx="476">
                  <c:v>4</c:v>
                </c:pt>
                <c:pt idx="477">
                  <c:v>5</c:v>
                </c:pt>
                <c:pt idx="478">
                  <c:v>6</c:v>
                </c:pt>
                <c:pt idx="479">
                  <c:v>7</c:v>
                </c:pt>
                <c:pt idx="480">
                  <c:v>8</c:v>
                </c:pt>
                <c:pt idx="481">
                  <c:v>9</c:v>
                </c:pt>
                <c:pt idx="482">
                  <c:v>10</c:v>
                </c:pt>
                <c:pt idx="483">
                  <c:v>11</c:v>
                </c:pt>
                <c:pt idx="484">
                  <c:v>12</c:v>
                </c:pt>
                <c:pt idx="485">
                  <c:v>13</c:v>
                </c:pt>
                <c:pt idx="486">
                  <c:v>14</c:v>
                </c:pt>
                <c:pt idx="487">
                  <c:v>15</c:v>
                </c:pt>
                <c:pt idx="488">
                  <c:v>16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20</c:v>
                </c:pt>
                <c:pt idx="493">
                  <c:v>21</c:v>
                </c:pt>
                <c:pt idx="494">
                  <c:v>22</c:v>
                </c:pt>
                <c:pt idx="495">
                  <c:v>23</c:v>
                </c:pt>
                <c:pt idx="496">
                  <c:v>24</c:v>
                </c:pt>
                <c:pt idx="497">
                  <c:v>25</c:v>
                </c:pt>
                <c:pt idx="498">
                  <c:v>26</c:v>
                </c:pt>
                <c:pt idx="499">
                  <c:v>27</c:v>
                </c:pt>
                <c:pt idx="500">
                  <c:v>28</c:v>
                </c:pt>
                <c:pt idx="501">
                  <c:v>29</c:v>
                </c:pt>
                <c:pt idx="502">
                  <c:v>30</c:v>
                </c:pt>
                <c:pt idx="503">
                  <c:v>110</c:v>
                </c:pt>
                <c:pt idx="504">
                  <c:v>210</c:v>
                </c:pt>
                <c:pt idx="505">
                  <c:v>310</c:v>
                </c:pt>
                <c:pt idx="506">
                  <c:v>410</c:v>
                </c:pt>
                <c:pt idx="507">
                  <c:v>5</c:v>
                </c:pt>
                <c:pt idx="508">
                  <c:v>6</c:v>
                </c:pt>
                <c:pt idx="509">
                  <c:v>7</c:v>
                </c:pt>
                <c:pt idx="510">
                  <c:v>8</c:v>
                </c:pt>
                <c:pt idx="511">
                  <c:v>9</c:v>
                </c:pt>
                <c:pt idx="512">
                  <c:v>10</c:v>
                </c:pt>
                <c:pt idx="513">
                  <c:v>11</c:v>
                </c:pt>
                <c:pt idx="514">
                  <c:v>12</c:v>
                </c:pt>
                <c:pt idx="515">
                  <c:v>13</c:v>
                </c:pt>
                <c:pt idx="516">
                  <c:v>14</c:v>
                </c:pt>
                <c:pt idx="517">
                  <c:v>15</c:v>
                </c:pt>
                <c:pt idx="518">
                  <c:v>16</c:v>
                </c:pt>
                <c:pt idx="519">
                  <c:v>17</c:v>
                </c:pt>
                <c:pt idx="520">
                  <c:v>18</c:v>
                </c:pt>
                <c:pt idx="521">
                  <c:v>19</c:v>
                </c:pt>
                <c:pt idx="522">
                  <c:v>20</c:v>
                </c:pt>
                <c:pt idx="523">
                  <c:v>21</c:v>
                </c:pt>
                <c:pt idx="524">
                  <c:v>22</c:v>
                </c:pt>
                <c:pt idx="525">
                  <c:v>23</c:v>
                </c:pt>
                <c:pt idx="526">
                  <c:v>24</c:v>
                </c:pt>
                <c:pt idx="527">
                  <c:v>25</c:v>
                </c:pt>
                <c:pt idx="528">
                  <c:v>26</c:v>
                </c:pt>
                <c:pt idx="529">
                  <c:v>27</c:v>
                </c:pt>
                <c:pt idx="530">
                  <c:v>28</c:v>
                </c:pt>
                <c:pt idx="531">
                  <c:v>29</c:v>
                </c:pt>
                <c:pt idx="532">
                  <c:v>30</c:v>
                </c:pt>
                <c:pt idx="533">
                  <c:v>31</c:v>
                </c:pt>
                <c:pt idx="534">
                  <c:v>111</c:v>
                </c:pt>
                <c:pt idx="535">
                  <c:v>211</c:v>
                </c:pt>
                <c:pt idx="536">
                  <c:v>311</c:v>
                </c:pt>
                <c:pt idx="537">
                  <c:v>411</c:v>
                </c:pt>
                <c:pt idx="538">
                  <c:v>5</c:v>
                </c:pt>
                <c:pt idx="539">
                  <c:v>6</c:v>
                </c:pt>
                <c:pt idx="540">
                  <c:v>7</c:v>
                </c:pt>
                <c:pt idx="541">
                  <c:v>8</c:v>
                </c:pt>
                <c:pt idx="542">
                  <c:v>9</c:v>
                </c:pt>
                <c:pt idx="543">
                  <c:v>10</c:v>
                </c:pt>
                <c:pt idx="544">
                  <c:v>11</c:v>
                </c:pt>
                <c:pt idx="545">
                  <c:v>12</c:v>
                </c:pt>
                <c:pt idx="546">
                  <c:v>13</c:v>
                </c:pt>
                <c:pt idx="547">
                  <c:v>14</c:v>
                </c:pt>
                <c:pt idx="548">
                  <c:v>15</c:v>
                </c:pt>
                <c:pt idx="549">
                  <c:v>16</c:v>
                </c:pt>
                <c:pt idx="550">
                  <c:v>17</c:v>
                </c:pt>
                <c:pt idx="551">
                  <c:v>18</c:v>
                </c:pt>
                <c:pt idx="552">
                  <c:v>19</c:v>
                </c:pt>
                <c:pt idx="553">
                  <c:v>20</c:v>
                </c:pt>
                <c:pt idx="554">
                  <c:v>21</c:v>
                </c:pt>
                <c:pt idx="555">
                  <c:v>22</c:v>
                </c:pt>
                <c:pt idx="556">
                  <c:v>23</c:v>
                </c:pt>
                <c:pt idx="557">
                  <c:v>24</c:v>
                </c:pt>
                <c:pt idx="558">
                  <c:v>25</c:v>
                </c:pt>
                <c:pt idx="559">
                  <c:v>26</c:v>
                </c:pt>
                <c:pt idx="560">
                  <c:v>27</c:v>
                </c:pt>
                <c:pt idx="561">
                  <c:v>28</c:v>
                </c:pt>
                <c:pt idx="562">
                  <c:v>29</c:v>
                </c:pt>
                <c:pt idx="563">
                  <c:v>30</c:v>
                </c:pt>
                <c:pt idx="564">
                  <c:v>112</c:v>
                </c:pt>
                <c:pt idx="565">
                  <c:v>212</c:v>
                </c:pt>
                <c:pt idx="566">
                  <c:v>312</c:v>
                </c:pt>
                <c:pt idx="567">
                  <c:v>4</c:v>
                </c:pt>
                <c:pt idx="568">
                  <c:v>5</c:v>
                </c:pt>
                <c:pt idx="569">
                  <c:v>6</c:v>
                </c:pt>
                <c:pt idx="570">
                  <c:v>7</c:v>
                </c:pt>
                <c:pt idx="571">
                  <c:v>8</c:v>
                </c:pt>
                <c:pt idx="572">
                  <c:v>9</c:v>
                </c:pt>
                <c:pt idx="573">
                  <c:v>10</c:v>
                </c:pt>
                <c:pt idx="574">
                  <c:v>11</c:v>
                </c:pt>
                <c:pt idx="575">
                  <c:v>12</c:v>
                </c:pt>
                <c:pt idx="576">
                  <c:v>13</c:v>
                </c:pt>
                <c:pt idx="577">
                  <c:v>14</c:v>
                </c:pt>
                <c:pt idx="578">
                  <c:v>15</c:v>
                </c:pt>
                <c:pt idx="579">
                  <c:v>16</c:v>
                </c:pt>
                <c:pt idx="580">
                  <c:v>17</c:v>
                </c:pt>
                <c:pt idx="581">
                  <c:v>18</c:v>
                </c:pt>
                <c:pt idx="582">
                  <c:v>19</c:v>
                </c:pt>
                <c:pt idx="583">
                  <c:v>20</c:v>
                </c:pt>
                <c:pt idx="584">
                  <c:v>21</c:v>
                </c:pt>
                <c:pt idx="585">
                  <c:v>22</c:v>
                </c:pt>
                <c:pt idx="586">
                  <c:v>23</c:v>
                </c:pt>
                <c:pt idx="587">
                  <c:v>24</c:v>
                </c:pt>
                <c:pt idx="588">
                  <c:v>25</c:v>
                </c:pt>
                <c:pt idx="589">
                  <c:v>26</c:v>
                </c:pt>
                <c:pt idx="590">
                  <c:v>27</c:v>
                </c:pt>
                <c:pt idx="591">
                  <c:v>28</c:v>
                </c:pt>
                <c:pt idx="592">
                  <c:v>29</c:v>
                </c:pt>
                <c:pt idx="593">
                  <c:v>30</c:v>
                </c:pt>
                <c:pt idx="594">
                  <c:v>31</c:v>
                </c:pt>
                <c:pt idx="595">
                  <c:v>101</c:v>
                </c:pt>
                <c:pt idx="596">
                  <c:v>201</c:v>
                </c:pt>
                <c:pt idx="597">
                  <c:v>301</c:v>
                </c:pt>
                <c:pt idx="598">
                  <c:v>401</c:v>
                </c:pt>
                <c:pt idx="599">
                  <c:v>5</c:v>
                </c:pt>
                <c:pt idx="600">
                  <c:v>6</c:v>
                </c:pt>
                <c:pt idx="601">
                  <c:v>7</c:v>
                </c:pt>
                <c:pt idx="602">
                  <c:v>8</c:v>
                </c:pt>
                <c:pt idx="603">
                  <c:v>9</c:v>
                </c:pt>
                <c:pt idx="604">
                  <c:v>10</c:v>
                </c:pt>
                <c:pt idx="605">
                  <c:v>11</c:v>
                </c:pt>
                <c:pt idx="606">
                  <c:v>12</c:v>
                </c:pt>
                <c:pt idx="607">
                  <c:v>13</c:v>
                </c:pt>
                <c:pt idx="608">
                  <c:v>14</c:v>
                </c:pt>
                <c:pt idx="609">
                  <c:v>15</c:v>
                </c:pt>
                <c:pt idx="610">
                  <c:v>16</c:v>
                </c:pt>
                <c:pt idx="611">
                  <c:v>17</c:v>
                </c:pt>
                <c:pt idx="612">
                  <c:v>18</c:v>
                </c:pt>
                <c:pt idx="613">
                  <c:v>19</c:v>
                </c:pt>
                <c:pt idx="614">
                  <c:v>20</c:v>
                </c:pt>
                <c:pt idx="615">
                  <c:v>21</c:v>
                </c:pt>
                <c:pt idx="616">
                  <c:v>22</c:v>
                </c:pt>
                <c:pt idx="617">
                  <c:v>23</c:v>
                </c:pt>
                <c:pt idx="618">
                  <c:v>24</c:v>
                </c:pt>
                <c:pt idx="619">
                  <c:v>25</c:v>
                </c:pt>
                <c:pt idx="620">
                  <c:v>26</c:v>
                </c:pt>
                <c:pt idx="621">
                  <c:v>27</c:v>
                </c:pt>
                <c:pt idx="622">
                  <c:v>28</c:v>
                </c:pt>
                <c:pt idx="623">
                  <c:v>29</c:v>
                </c:pt>
                <c:pt idx="624">
                  <c:v>30</c:v>
                </c:pt>
                <c:pt idx="625">
                  <c:v>31</c:v>
                </c:pt>
                <c:pt idx="626">
                  <c:v>102</c:v>
                </c:pt>
                <c:pt idx="627">
                  <c:v>202</c:v>
                </c:pt>
                <c:pt idx="628">
                  <c:v>302</c:v>
                </c:pt>
                <c:pt idx="629">
                  <c:v>402</c:v>
                </c:pt>
                <c:pt idx="630">
                  <c:v>5</c:v>
                </c:pt>
                <c:pt idx="631">
                  <c:v>6</c:v>
                </c:pt>
                <c:pt idx="632">
                  <c:v>7</c:v>
                </c:pt>
                <c:pt idx="633">
                  <c:v>8</c:v>
                </c:pt>
                <c:pt idx="634">
                  <c:v>9</c:v>
                </c:pt>
                <c:pt idx="635">
                  <c:v>10</c:v>
                </c:pt>
                <c:pt idx="636">
                  <c:v>11</c:v>
                </c:pt>
                <c:pt idx="637">
                  <c:v>12</c:v>
                </c:pt>
                <c:pt idx="638">
                  <c:v>13</c:v>
                </c:pt>
                <c:pt idx="639">
                  <c:v>14</c:v>
                </c:pt>
                <c:pt idx="640">
                  <c:v>15</c:v>
                </c:pt>
                <c:pt idx="641">
                  <c:v>16</c:v>
                </c:pt>
                <c:pt idx="642">
                  <c:v>17</c:v>
                </c:pt>
                <c:pt idx="643">
                  <c:v>18</c:v>
                </c:pt>
                <c:pt idx="644">
                  <c:v>19</c:v>
                </c:pt>
                <c:pt idx="645">
                  <c:v>20</c:v>
                </c:pt>
                <c:pt idx="646">
                  <c:v>21</c:v>
                </c:pt>
                <c:pt idx="647">
                  <c:v>22</c:v>
                </c:pt>
                <c:pt idx="648">
                  <c:v>23</c:v>
                </c:pt>
                <c:pt idx="649">
                  <c:v>24</c:v>
                </c:pt>
                <c:pt idx="650">
                  <c:v>25</c:v>
                </c:pt>
                <c:pt idx="651">
                  <c:v>26</c:v>
                </c:pt>
                <c:pt idx="652">
                  <c:v>27</c:v>
                </c:pt>
                <c:pt idx="653">
                  <c:v>28</c:v>
                </c:pt>
                <c:pt idx="654">
                  <c:v>103</c:v>
                </c:pt>
                <c:pt idx="655">
                  <c:v>203</c:v>
                </c:pt>
                <c:pt idx="656">
                  <c:v>303</c:v>
                </c:pt>
                <c:pt idx="657">
                  <c:v>403</c:v>
                </c:pt>
                <c:pt idx="658">
                  <c:v>5</c:v>
                </c:pt>
                <c:pt idx="659">
                  <c:v>6</c:v>
                </c:pt>
                <c:pt idx="660">
                  <c:v>7</c:v>
                </c:pt>
                <c:pt idx="661">
                  <c:v>8</c:v>
                </c:pt>
                <c:pt idx="662">
                  <c:v>9</c:v>
                </c:pt>
                <c:pt idx="663">
                  <c:v>10</c:v>
                </c:pt>
                <c:pt idx="664">
                  <c:v>11</c:v>
                </c:pt>
                <c:pt idx="665">
                  <c:v>12</c:v>
                </c:pt>
                <c:pt idx="666">
                  <c:v>13</c:v>
                </c:pt>
                <c:pt idx="667">
                  <c:v>14</c:v>
                </c:pt>
                <c:pt idx="668">
                  <c:v>15</c:v>
                </c:pt>
                <c:pt idx="669">
                  <c:v>16</c:v>
                </c:pt>
                <c:pt idx="670">
                  <c:v>17</c:v>
                </c:pt>
                <c:pt idx="671">
                  <c:v>18</c:v>
                </c:pt>
                <c:pt idx="672">
                  <c:v>19</c:v>
                </c:pt>
                <c:pt idx="673">
                  <c:v>20</c:v>
                </c:pt>
                <c:pt idx="674">
                  <c:v>21</c:v>
                </c:pt>
                <c:pt idx="675">
                  <c:v>22</c:v>
                </c:pt>
                <c:pt idx="676">
                  <c:v>23</c:v>
                </c:pt>
                <c:pt idx="677">
                  <c:v>24</c:v>
                </c:pt>
                <c:pt idx="678">
                  <c:v>25</c:v>
                </c:pt>
                <c:pt idx="679">
                  <c:v>26</c:v>
                </c:pt>
                <c:pt idx="680">
                  <c:v>27</c:v>
                </c:pt>
                <c:pt idx="681">
                  <c:v>28</c:v>
                </c:pt>
                <c:pt idx="682">
                  <c:v>29</c:v>
                </c:pt>
                <c:pt idx="683">
                  <c:v>30</c:v>
                </c:pt>
                <c:pt idx="684">
                  <c:v>31</c:v>
                </c:pt>
                <c:pt idx="685">
                  <c:v>104</c:v>
                </c:pt>
                <c:pt idx="686">
                  <c:v>204</c:v>
                </c:pt>
                <c:pt idx="687">
                  <c:v>304</c:v>
                </c:pt>
                <c:pt idx="688">
                  <c:v>404</c:v>
                </c:pt>
                <c:pt idx="689">
                  <c:v>5</c:v>
                </c:pt>
                <c:pt idx="690">
                  <c:v>6</c:v>
                </c:pt>
                <c:pt idx="691">
                  <c:v>7</c:v>
                </c:pt>
                <c:pt idx="692">
                  <c:v>8</c:v>
                </c:pt>
                <c:pt idx="693">
                  <c:v>9</c:v>
                </c:pt>
                <c:pt idx="694">
                  <c:v>10</c:v>
                </c:pt>
                <c:pt idx="695">
                  <c:v>11</c:v>
                </c:pt>
                <c:pt idx="696">
                  <c:v>12</c:v>
                </c:pt>
                <c:pt idx="697">
                  <c:v>13</c:v>
                </c:pt>
                <c:pt idx="698">
                  <c:v>14</c:v>
                </c:pt>
                <c:pt idx="699">
                  <c:v>15</c:v>
                </c:pt>
                <c:pt idx="700">
                  <c:v>16</c:v>
                </c:pt>
                <c:pt idx="701">
                  <c:v>17</c:v>
                </c:pt>
                <c:pt idx="702">
                  <c:v>18</c:v>
                </c:pt>
                <c:pt idx="703">
                  <c:v>19</c:v>
                </c:pt>
                <c:pt idx="704">
                  <c:v>20</c:v>
                </c:pt>
                <c:pt idx="705">
                  <c:v>21</c:v>
                </c:pt>
                <c:pt idx="706">
                  <c:v>22</c:v>
                </c:pt>
                <c:pt idx="707">
                  <c:v>23</c:v>
                </c:pt>
                <c:pt idx="708">
                  <c:v>24</c:v>
                </c:pt>
                <c:pt idx="709">
                  <c:v>25</c:v>
                </c:pt>
                <c:pt idx="710">
                  <c:v>26</c:v>
                </c:pt>
                <c:pt idx="711">
                  <c:v>27</c:v>
                </c:pt>
                <c:pt idx="712">
                  <c:v>28</c:v>
                </c:pt>
                <c:pt idx="713">
                  <c:v>29</c:v>
                </c:pt>
                <c:pt idx="714">
                  <c:v>30</c:v>
                </c:pt>
                <c:pt idx="715">
                  <c:v>105</c:v>
                </c:pt>
                <c:pt idx="716">
                  <c:v>205</c:v>
                </c:pt>
                <c:pt idx="717">
                  <c:v>305</c:v>
                </c:pt>
                <c:pt idx="718">
                  <c:v>405</c:v>
                </c:pt>
                <c:pt idx="719">
                  <c:v>5</c:v>
                </c:pt>
                <c:pt idx="720">
                  <c:v>6</c:v>
                </c:pt>
                <c:pt idx="721">
                  <c:v>7</c:v>
                </c:pt>
                <c:pt idx="722">
                  <c:v>8</c:v>
                </c:pt>
                <c:pt idx="723">
                  <c:v>9</c:v>
                </c:pt>
                <c:pt idx="724">
                  <c:v>10</c:v>
                </c:pt>
                <c:pt idx="725">
                  <c:v>11</c:v>
                </c:pt>
                <c:pt idx="726">
                  <c:v>12</c:v>
                </c:pt>
                <c:pt idx="727">
                  <c:v>13</c:v>
                </c:pt>
                <c:pt idx="728">
                  <c:v>14</c:v>
                </c:pt>
                <c:pt idx="729">
                  <c:v>15</c:v>
                </c:pt>
                <c:pt idx="730">
                  <c:v>16</c:v>
                </c:pt>
                <c:pt idx="731">
                  <c:v>17</c:v>
                </c:pt>
                <c:pt idx="732">
                  <c:v>18</c:v>
                </c:pt>
                <c:pt idx="733">
                  <c:v>19</c:v>
                </c:pt>
                <c:pt idx="734">
                  <c:v>20</c:v>
                </c:pt>
                <c:pt idx="735">
                  <c:v>21</c:v>
                </c:pt>
                <c:pt idx="736">
                  <c:v>22</c:v>
                </c:pt>
                <c:pt idx="737">
                  <c:v>23</c:v>
                </c:pt>
                <c:pt idx="738">
                  <c:v>24</c:v>
                </c:pt>
                <c:pt idx="739">
                  <c:v>25</c:v>
                </c:pt>
                <c:pt idx="740">
                  <c:v>26</c:v>
                </c:pt>
                <c:pt idx="741">
                  <c:v>27</c:v>
                </c:pt>
                <c:pt idx="742">
                  <c:v>28</c:v>
                </c:pt>
                <c:pt idx="743">
                  <c:v>29</c:v>
                </c:pt>
                <c:pt idx="744">
                  <c:v>30</c:v>
                </c:pt>
                <c:pt idx="745">
                  <c:v>31</c:v>
                </c:pt>
                <c:pt idx="746">
                  <c:v>106</c:v>
                </c:pt>
                <c:pt idx="747">
                  <c:v>206</c:v>
                </c:pt>
              </c:strCache>
            </c:strRef>
          </c:cat>
          <c:val>
            <c:numRef>
              <c:f>Plan1!$U$77:$U$824</c:f>
              <c:numCache>
                <c:formatCode>General</c:formatCode>
                <c:ptCount val="748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16</c:v>
                </c:pt>
                <c:pt idx="15">
                  <c:v>16</c:v>
                </c:pt>
                <c:pt idx="16">
                  <c:v>17</c:v>
                </c:pt>
                <c:pt idx="17">
                  <c:v>16</c:v>
                </c:pt>
                <c:pt idx="18">
                  <c:v>17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19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23</c:v>
                </c:pt>
                <c:pt idx="31">
                  <c:v>23</c:v>
                </c:pt>
                <c:pt idx="32">
                  <c:v>24</c:v>
                </c:pt>
                <c:pt idx="33">
                  <c:v>24</c:v>
                </c:pt>
                <c:pt idx="34">
                  <c:v>24</c:v>
                </c:pt>
                <c:pt idx="35">
                  <c:v>25</c:v>
                </c:pt>
                <c:pt idx="36">
                  <c:v>25</c:v>
                </c:pt>
                <c:pt idx="37">
                  <c:v>27</c:v>
                </c:pt>
                <c:pt idx="38">
                  <c:v>27</c:v>
                </c:pt>
                <c:pt idx="39">
                  <c:v>27</c:v>
                </c:pt>
                <c:pt idx="40">
                  <c:v>28</c:v>
                </c:pt>
                <c:pt idx="41">
                  <c:v>28</c:v>
                </c:pt>
                <c:pt idx="42">
                  <c:v>29</c:v>
                </c:pt>
                <c:pt idx="43">
                  <c:v>29</c:v>
                </c:pt>
                <c:pt idx="44">
                  <c:v>28</c:v>
                </c:pt>
                <c:pt idx="45">
                  <c:v>30</c:v>
                </c:pt>
                <c:pt idx="46">
                  <c:v>30</c:v>
                </c:pt>
                <c:pt idx="47">
                  <c:v>31</c:v>
                </c:pt>
                <c:pt idx="48">
                  <c:v>31</c:v>
                </c:pt>
                <c:pt idx="49">
                  <c:v>33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35</c:v>
                </c:pt>
                <c:pt idx="55">
                  <c:v>35</c:v>
                </c:pt>
                <c:pt idx="56">
                  <c:v>35</c:v>
                </c:pt>
                <c:pt idx="57">
                  <c:v>36</c:v>
                </c:pt>
                <c:pt idx="58">
                  <c:v>36</c:v>
                </c:pt>
                <c:pt idx="59">
                  <c:v>37</c:v>
                </c:pt>
                <c:pt idx="60">
                  <c:v>37</c:v>
                </c:pt>
                <c:pt idx="61">
                  <c:v>38</c:v>
                </c:pt>
                <c:pt idx="62">
                  <c:v>38</c:v>
                </c:pt>
                <c:pt idx="63">
                  <c:v>39</c:v>
                </c:pt>
                <c:pt idx="64">
                  <c:v>39</c:v>
                </c:pt>
                <c:pt idx="65">
                  <c:v>40</c:v>
                </c:pt>
                <c:pt idx="66">
                  <c:v>41</c:v>
                </c:pt>
                <c:pt idx="67">
                  <c:v>41</c:v>
                </c:pt>
                <c:pt idx="68">
                  <c:v>41</c:v>
                </c:pt>
                <c:pt idx="69">
                  <c:v>41</c:v>
                </c:pt>
                <c:pt idx="70">
                  <c:v>42</c:v>
                </c:pt>
                <c:pt idx="71">
                  <c:v>42</c:v>
                </c:pt>
                <c:pt idx="72">
                  <c:v>42</c:v>
                </c:pt>
                <c:pt idx="73">
                  <c:v>43</c:v>
                </c:pt>
                <c:pt idx="74">
                  <c:v>44</c:v>
                </c:pt>
                <c:pt idx="75">
                  <c:v>44</c:v>
                </c:pt>
                <c:pt idx="76">
                  <c:v>45</c:v>
                </c:pt>
                <c:pt idx="77">
                  <c:v>46</c:v>
                </c:pt>
                <c:pt idx="78">
                  <c:v>46</c:v>
                </c:pt>
                <c:pt idx="79">
                  <c:v>47</c:v>
                </c:pt>
                <c:pt idx="80">
                  <c:v>48</c:v>
                </c:pt>
                <c:pt idx="81">
                  <c:v>48</c:v>
                </c:pt>
                <c:pt idx="82">
                  <c:v>48</c:v>
                </c:pt>
                <c:pt idx="83">
                  <c:v>49</c:v>
                </c:pt>
                <c:pt idx="84">
                  <c:v>49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51</c:v>
                </c:pt>
                <c:pt idx="89">
                  <c:v>51</c:v>
                </c:pt>
                <c:pt idx="90">
                  <c:v>52</c:v>
                </c:pt>
                <c:pt idx="91">
                  <c:v>53</c:v>
                </c:pt>
                <c:pt idx="92">
                  <c:v>54</c:v>
                </c:pt>
                <c:pt idx="93">
                  <c:v>54</c:v>
                </c:pt>
                <c:pt idx="94">
                  <c:v>55</c:v>
                </c:pt>
                <c:pt idx="95">
                  <c:v>55</c:v>
                </c:pt>
                <c:pt idx="96">
                  <c:v>55</c:v>
                </c:pt>
                <c:pt idx="97">
                  <c:v>56</c:v>
                </c:pt>
                <c:pt idx="98">
                  <c:v>56</c:v>
                </c:pt>
                <c:pt idx="99">
                  <c:v>57</c:v>
                </c:pt>
                <c:pt idx="100">
                  <c:v>57</c:v>
                </c:pt>
                <c:pt idx="101">
                  <c:v>57</c:v>
                </c:pt>
                <c:pt idx="102">
                  <c:v>58</c:v>
                </c:pt>
                <c:pt idx="103">
                  <c:v>58</c:v>
                </c:pt>
                <c:pt idx="104">
                  <c:v>59</c:v>
                </c:pt>
                <c:pt idx="105">
                  <c:v>60</c:v>
                </c:pt>
                <c:pt idx="106">
                  <c:v>61</c:v>
                </c:pt>
                <c:pt idx="107">
                  <c:v>61</c:v>
                </c:pt>
                <c:pt idx="108">
                  <c:v>61</c:v>
                </c:pt>
                <c:pt idx="109">
                  <c:v>63</c:v>
                </c:pt>
                <c:pt idx="110">
                  <c:v>63</c:v>
                </c:pt>
                <c:pt idx="111">
                  <c:v>64</c:v>
                </c:pt>
                <c:pt idx="112">
                  <c:v>65</c:v>
                </c:pt>
                <c:pt idx="113">
                  <c:v>66</c:v>
                </c:pt>
                <c:pt idx="114">
                  <c:v>67</c:v>
                </c:pt>
                <c:pt idx="115">
                  <c:v>67</c:v>
                </c:pt>
                <c:pt idx="116">
                  <c:v>67</c:v>
                </c:pt>
                <c:pt idx="117">
                  <c:v>67</c:v>
                </c:pt>
                <c:pt idx="118">
                  <c:v>68</c:v>
                </c:pt>
                <c:pt idx="119">
                  <c:v>69</c:v>
                </c:pt>
                <c:pt idx="120">
                  <c:v>70</c:v>
                </c:pt>
                <c:pt idx="121">
                  <c:v>70</c:v>
                </c:pt>
                <c:pt idx="122">
                  <c:v>70</c:v>
                </c:pt>
                <c:pt idx="123">
                  <c:v>71</c:v>
                </c:pt>
                <c:pt idx="124">
                  <c:v>71</c:v>
                </c:pt>
                <c:pt idx="125">
                  <c:v>73</c:v>
                </c:pt>
                <c:pt idx="126">
                  <c:v>74</c:v>
                </c:pt>
                <c:pt idx="127">
                  <c:v>74</c:v>
                </c:pt>
                <c:pt idx="128">
                  <c:v>75</c:v>
                </c:pt>
                <c:pt idx="129">
                  <c:v>76</c:v>
                </c:pt>
                <c:pt idx="130">
                  <c:v>76</c:v>
                </c:pt>
                <c:pt idx="131">
                  <c:v>76</c:v>
                </c:pt>
                <c:pt idx="132">
                  <c:v>78</c:v>
                </c:pt>
                <c:pt idx="133">
                  <c:v>79</c:v>
                </c:pt>
                <c:pt idx="134">
                  <c:v>79</c:v>
                </c:pt>
                <c:pt idx="135">
                  <c:v>80</c:v>
                </c:pt>
                <c:pt idx="136">
                  <c:v>80</c:v>
                </c:pt>
                <c:pt idx="137">
                  <c:v>81</c:v>
                </c:pt>
                <c:pt idx="138">
                  <c:v>81</c:v>
                </c:pt>
                <c:pt idx="139">
                  <c:v>82</c:v>
                </c:pt>
                <c:pt idx="140">
                  <c:v>83</c:v>
                </c:pt>
                <c:pt idx="141">
                  <c:v>84</c:v>
                </c:pt>
                <c:pt idx="142">
                  <c:v>84</c:v>
                </c:pt>
                <c:pt idx="143">
                  <c:v>85</c:v>
                </c:pt>
                <c:pt idx="144">
                  <c:v>86</c:v>
                </c:pt>
                <c:pt idx="145">
                  <c:v>87</c:v>
                </c:pt>
                <c:pt idx="146">
                  <c:v>87</c:v>
                </c:pt>
                <c:pt idx="147">
                  <c:v>88</c:v>
                </c:pt>
                <c:pt idx="148">
                  <c:v>89</c:v>
                </c:pt>
                <c:pt idx="149">
                  <c:v>90</c:v>
                </c:pt>
                <c:pt idx="150">
                  <c:v>91</c:v>
                </c:pt>
                <c:pt idx="151">
                  <c:v>91</c:v>
                </c:pt>
                <c:pt idx="152">
                  <c:v>92</c:v>
                </c:pt>
                <c:pt idx="153">
                  <c:v>93</c:v>
                </c:pt>
                <c:pt idx="154">
                  <c:v>94</c:v>
                </c:pt>
                <c:pt idx="155">
                  <c:v>95</c:v>
                </c:pt>
                <c:pt idx="156">
                  <c:v>95</c:v>
                </c:pt>
                <c:pt idx="157">
                  <c:v>96</c:v>
                </c:pt>
                <c:pt idx="158">
                  <c:v>97</c:v>
                </c:pt>
                <c:pt idx="159">
                  <c:v>98</c:v>
                </c:pt>
                <c:pt idx="160">
                  <c:v>98</c:v>
                </c:pt>
                <c:pt idx="161">
                  <c:v>99</c:v>
                </c:pt>
                <c:pt idx="162">
                  <c:v>100</c:v>
                </c:pt>
                <c:pt idx="163">
                  <c:v>101</c:v>
                </c:pt>
                <c:pt idx="164">
                  <c:v>101</c:v>
                </c:pt>
                <c:pt idx="165">
                  <c:v>102</c:v>
                </c:pt>
                <c:pt idx="166">
                  <c:v>103</c:v>
                </c:pt>
                <c:pt idx="167">
                  <c:v>103</c:v>
                </c:pt>
                <c:pt idx="168">
                  <c:v>104</c:v>
                </c:pt>
                <c:pt idx="169">
                  <c:v>105</c:v>
                </c:pt>
                <c:pt idx="170">
                  <c:v>106</c:v>
                </c:pt>
                <c:pt idx="171">
                  <c:v>107</c:v>
                </c:pt>
                <c:pt idx="172">
                  <c:v>108</c:v>
                </c:pt>
                <c:pt idx="173">
                  <c:v>109</c:v>
                </c:pt>
                <c:pt idx="174">
                  <c:v>109</c:v>
                </c:pt>
                <c:pt idx="175">
                  <c:v>110</c:v>
                </c:pt>
                <c:pt idx="176">
                  <c:v>111</c:v>
                </c:pt>
                <c:pt idx="177">
                  <c:v>112</c:v>
                </c:pt>
                <c:pt idx="178">
                  <c:v>113</c:v>
                </c:pt>
                <c:pt idx="179">
                  <c:v>114</c:v>
                </c:pt>
                <c:pt idx="180">
                  <c:v>114</c:v>
                </c:pt>
                <c:pt idx="181">
                  <c:v>115</c:v>
                </c:pt>
                <c:pt idx="182">
                  <c:v>116</c:v>
                </c:pt>
                <c:pt idx="183">
                  <c:v>117</c:v>
                </c:pt>
                <c:pt idx="184">
                  <c:v>118</c:v>
                </c:pt>
                <c:pt idx="185">
                  <c:v>118</c:v>
                </c:pt>
                <c:pt idx="186">
                  <c:v>119</c:v>
                </c:pt>
                <c:pt idx="187">
                  <c:v>120</c:v>
                </c:pt>
                <c:pt idx="188">
                  <c:v>121</c:v>
                </c:pt>
                <c:pt idx="189">
                  <c:v>122</c:v>
                </c:pt>
                <c:pt idx="190">
                  <c:v>123</c:v>
                </c:pt>
                <c:pt idx="191">
                  <c:v>123</c:v>
                </c:pt>
                <c:pt idx="192">
                  <c:v>124</c:v>
                </c:pt>
                <c:pt idx="193">
                  <c:v>125</c:v>
                </c:pt>
                <c:pt idx="194">
                  <c:v>125</c:v>
                </c:pt>
                <c:pt idx="195">
                  <c:v>126</c:v>
                </c:pt>
                <c:pt idx="196">
                  <c:v>127</c:v>
                </c:pt>
                <c:pt idx="197">
                  <c:v>128</c:v>
                </c:pt>
                <c:pt idx="198">
                  <c:v>129</c:v>
                </c:pt>
                <c:pt idx="199">
                  <c:v>129</c:v>
                </c:pt>
                <c:pt idx="200">
                  <c:v>129</c:v>
                </c:pt>
                <c:pt idx="201">
                  <c:v>129</c:v>
                </c:pt>
                <c:pt idx="202">
                  <c:v>130</c:v>
                </c:pt>
                <c:pt idx="203">
                  <c:v>131</c:v>
                </c:pt>
                <c:pt idx="204">
                  <c:v>132</c:v>
                </c:pt>
                <c:pt idx="205">
                  <c:v>133</c:v>
                </c:pt>
                <c:pt idx="206">
                  <c:v>133</c:v>
                </c:pt>
                <c:pt idx="207">
                  <c:v>134</c:v>
                </c:pt>
                <c:pt idx="208">
                  <c:v>135</c:v>
                </c:pt>
                <c:pt idx="209">
                  <c:v>135</c:v>
                </c:pt>
                <c:pt idx="210">
                  <c:v>135</c:v>
                </c:pt>
                <c:pt idx="211">
                  <c:v>137</c:v>
                </c:pt>
                <c:pt idx="212">
                  <c:v>138</c:v>
                </c:pt>
                <c:pt idx="213">
                  <c:v>138</c:v>
                </c:pt>
                <c:pt idx="214">
                  <c:v>138</c:v>
                </c:pt>
                <c:pt idx="215">
                  <c:v>140</c:v>
                </c:pt>
                <c:pt idx="216">
                  <c:v>140</c:v>
                </c:pt>
                <c:pt idx="217">
                  <c:v>141</c:v>
                </c:pt>
                <c:pt idx="218">
                  <c:v>142</c:v>
                </c:pt>
                <c:pt idx="219">
                  <c:v>142</c:v>
                </c:pt>
                <c:pt idx="220">
                  <c:v>142</c:v>
                </c:pt>
                <c:pt idx="221">
                  <c:v>142</c:v>
                </c:pt>
                <c:pt idx="222">
                  <c:v>144</c:v>
                </c:pt>
                <c:pt idx="223">
                  <c:v>144</c:v>
                </c:pt>
                <c:pt idx="224">
                  <c:v>145</c:v>
                </c:pt>
                <c:pt idx="225">
                  <c:v>146</c:v>
                </c:pt>
                <c:pt idx="226">
                  <c:v>147</c:v>
                </c:pt>
                <c:pt idx="227">
                  <c:v>148</c:v>
                </c:pt>
                <c:pt idx="228">
                  <c:v>148</c:v>
                </c:pt>
                <c:pt idx="229">
                  <c:v>149</c:v>
                </c:pt>
                <c:pt idx="230">
                  <c:v>149</c:v>
                </c:pt>
                <c:pt idx="231">
                  <c:v>150</c:v>
                </c:pt>
                <c:pt idx="232">
                  <c:v>151</c:v>
                </c:pt>
                <c:pt idx="233">
                  <c:v>152</c:v>
                </c:pt>
                <c:pt idx="234">
                  <c:v>152</c:v>
                </c:pt>
                <c:pt idx="235">
                  <c:v>153</c:v>
                </c:pt>
                <c:pt idx="236">
                  <c:v>153</c:v>
                </c:pt>
                <c:pt idx="237">
                  <c:v>153</c:v>
                </c:pt>
                <c:pt idx="238">
                  <c:v>153</c:v>
                </c:pt>
                <c:pt idx="239">
                  <c:v>154</c:v>
                </c:pt>
                <c:pt idx="240">
                  <c:v>155</c:v>
                </c:pt>
                <c:pt idx="241">
                  <c:v>155</c:v>
                </c:pt>
                <c:pt idx="242">
                  <c:v>156</c:v>
                </c:pt>
                <c:pt idx="243">
                  <c:v>156</c:v>
                </c:pt>
                <c:pt idx="244">
                  <c:v>156</c:v>
                </c:pt>
                <c:pt idx="245">
                  <c:v>157</c:v>
                </c:pt>
                <c:pt idx="246">
                  <c:v>157</c:v>
                </c:pt>
                <c:pt idx="247">
                  <c:v>159</c:v>
                </c:pt>
                <c:pt idx="248">
                  <c:v>159</c:v>
                </c:pt>
                <c:pt idx="249">
                  <c:v>159</c:v>
                </c:pt>
                <c:pt idx="250">
                  <c:v>160</c:v>
                </c:pt>
                <c:pt idx="251">
                  <c:v>161</c:v>
                </c:pt>
                <c:pt idx="252">
                  <c:v>160</c:v>
                </c:pt>
                <c:pt idx="253">
                  <c:v>161</c:v>
                </c:pt>
                <c:pt idx="254">
                  <c:v>161</c:v>
                </c:pt>
                <c:pt idx="255">
                  <c:v>161</c:v>
                </c:pt>
                <c:pt idx="256">
                  <c:v>162</c:v>
                </c:pt>
                <c:pt idx="257">
                  <c:v>163</c:v>
                </c:pt>
                <c:pt idx="258">
                  <c:v>163</c:v>
                </c:pt>
                <c:pt idx="259">
                  <c:v>164</c:v>
                </c:pt>
                <c:pt idx="260">
                  <c:v>165</c:v>
                </c:pt>
                <c:pt idx="261">
                  <c:v>166</c:v>
                </c:pt>
                <c:pt idx="262">
                  <c:v>166</c:v>
                </c:pt>
                <c:pt idx="263">
                  <c:v>166</c:v>
                </c:pt>
                <c:pt idx="264">
                  <c:v>166</c:v>
                </c:pt>
                <c:pt idx="265">
                  <c:v>166</c:v>
                </c:pt>
                <c:pt idx="266">
                  <c:v>167</c:v>
                </c:pt>
                <c:pt idx="267">
                  <c:v>167</c:v>
                </c:pt>
                <c:pt idx="268">
                  <c:v>168</c:v>
                </c:pt>
                <c:pt idx="269">
                  <c:v>169</c:v>
                </c:pt>
                <c:pt idx="270">
                  <c:v>168</c:v>
                </c:pt>
                <c:pt idx="271">
                  <c:v>169</c:v>
                </c:pt>
                <c:pt idx="272">
                  <c:v>169</c:v>
                </c:pt>
                <c:pt idx="273">
                  <c:v>170</c:v>
                </c:pt>
                <c:pt idx="274">
                  <c:v>170</c:v>
                </c:pt>
                <c:pt idx="275">
                  <c:v>171</c:v>
                </c:pt>
                <c:pt idx="276">
                  <c:v>171</c:v>
                </c:pt>
                <c:pt idx="277">
                  <c:v>171</c:v>
                </c:pt>
                <c:pt idx="278">
                  <c:v>171</c:v>
                </c:pt>
                <c:pt idx="279">
                  <c:v>171</c:v>
                </c:pt>
                <c:pt idx="280">
                  <c:v>172</c:v>
                </c:pt>
                <c:pt idx="281">
                  <c:v>173</c:v>
                </c:pt>
                <c:pt idx="282">
                  <c:v>173</c:v>
                </c:pt>
                <c:pt idx="283">
                  <c:v>174</c:v>
                </c:pt>
                <c:pt idx="284">
                  <c:v>174</c:v>
                </c:pt>
                <c:pt idx="285">
                  <c:v>173</c:v>
                </c:pt>
                <c:pt idx="286">
                  <c:v>173</c:v>
                </c:pt>
                <c:pt idx="287">
                  <c:v>173</c:v>
                </c:pt>
                <c:pt idx="288">
                  <c:v>173</c:v>
                </c:pt>
                <c:pt idx="289">
                  <c:v>174</c:v>
                </c:pt>
                <c:pt idx="290">
                  <c:v>174</c:v>
                </c:pt>
                <c:pt idx="291">
                  <c:v>174</c:v>
                </c:pt>
                <c:pt idx="292">
                  <c:v>173</c:v>
                </c:pt>
                <c:pt idx="293">
                  <c:v>173</c:v>
                </c:pt>
                <c:pt idx="294">
                  <c:v>173</c:v>
                </c:pt>
                <c:pt idx="295">
                  <c:v>174</c:v>
                </c:pt>
                <c:pt idx="296">
                  <c:v>174</c:v>
                </c:pt>
                <c:pt idx="297">
                  <c:v>173</c:v>
                </c:pt>
                <c:pt idx="298">
                  <c:v>173</c:v>
                </c:pt>
                <c:pt idx="299">
                  <c:v>172</c:v>
                </c:pt>
                <c:pt idx="300">
                  <c:v>171</c:v>
                </c:pt>
                <c:pt idx="301">
                  <c:v>172</c:v>
                </c:pt>
                <c:pt idx="302">
                  <c:v>172</c:v>
                </c:pt>
                <c:pt idx="303">
                  <c:v>171</c:v>
                </c:pt>
                <c:pt idx="304">
                  <c:v>172</c:v>
                </c:pt>
                <c:pt idx="305">
                  <c:v>169</c:v>
                </c:pt>
                <c:pt idx="306">
                  <c:v>168</c:v>
                </c:pt>
                <c:pt idx="307">
                  <c:v>167</c:v>
                </c:pt>
                <c:pt idx="308">
                  <c:v>167</c:v>
                </c:pt>
                <c:pt idx="309">
                  <c:v>167</c:v>
                </c:pt>
                <c:pt idx="310">
                  <c:v>165</c:v>
                </c:pt>
                <c:pt idx="311">
                  <c:v>164</c:v>
                </c:pt>
                <c:pt idx="312">
                  <c:v>162</c:v>
                </c:pt>
                <c:pt idx="313">
                  <c:v>160</c:v>
                </c:pt>
                <c:pt idx="314">
                  <c:v>157</c:v>
                </c:pt>
                <c:pt idx="315">
                  <c:v>156</c:v>
                </c:pt>
                <c:pt idx="316">
                  <c:v>154</c:v>
                </c:pt>
                <c:pt idx="317">
                  <c:v>152</c:v>
                </c:pt>
                <c:pt idx="318">
                  <c:v>147</c:v>
                </c:pt>
                <c:pt idx="319">
                  <c:v>142</c:v>
                </c:pt>
                <c:pt idx="320">
                  <c:v>141</c:v>
                </c:pt>
                <c:pt idx="321">
                  <c:v>142</c:v>
                </c:pt>
                <c:pt idx="322">
                  <c:v>140</c:v>
                </c:pt>
                <c:pt idx="323">
                  <c:v>139</c:v>
                </c:pt>
                <c:pt idx="324">
                  <c:v>137</c:v>
                </c:pt>
                <c:pt idx="325">
                  <c:v>137</c:v>
                </c:pt>
                <c:pt idx="326">
                  <c:v>131</c:v>
                </c:pt>
                <c:pt idx="327">
                  <c:v>128</c:v>
                </c:pt>
                <c:pt idx="328">
                  <c:v>127</c:v>
                </c:pt>
                <c:pt idx="329">
                  <c:v>127</c:v>
                </c:pt>
                <c:pt idx="330">
                  <c:v>126</c:v>
                </c:pt>
                <c:pt idx="331">
                  <c:v>125</c:v>
                </c:pt>
                <c:pt idx="332">
                  <c:v>123</c:v>
                </c:pt>
                <c:pt idx="333">
                  <c:v>121</c:v>
                </c:pt>
                <c:pt idx="334">
                  <c:v>120</c:v>
                </c:pt>
                <c:pt idx="335">
                  <c:v>120</c:v>
                </c:pt>
                <c:pt idx="336">
                  <c:v>119</c:v>
                </c:pt>
                <c:pt idx="337">
                  <c:v>120</c:v>
                </c:pt>
                <c:pt idx="338">
                  <c:v>122</c:v>
                </c:pt>
                <c:pt idx="339">
                  <c:v>116</c:v>
                </c:pt>
                <c:pt idx="340">
                  <c:v>115</c:v>
                </c:pt>
                <c:pt idx="341">
                  <c:v>115</c:v>
                </c:pt>
                <c:pt idx="342">
                  <c:v>114</c:v>
                </c:pt>
                <c:pt idx="343">
                  <c:v>114</c:v>
                </c:pt>
                <c:pt idx="344">
                  <c:v>114</c:v>
                </c:pt>
                <c:pt idx="345">
                  <c:v>115</c:v>
                </c:pt>
                <c:pt idx="346">
                  <c:v>112</c:v>
                </c:pt>
                <c:pt idx="347">
                  <c:v>112</c:v>
                </c:pt>
                <c:pt idx="348">
                  <c:v>111</c:v>
                </c:pt>
                <c:pt idx="349">
                  <c:v>110</c:v>
                </c:pt>
                <c:pt idx="350">
                  <c:v>111</c:v>
                </c:pt>
                <c:pt idx="351">
                  <c:v>111</c:v>
                </c:pt>
                <c:pt idx="352">
                  <c:v>111</c:v>
                </c:pt>
                <c:pt idx="353">
                  <c:v>111</c:v>
                </c:pt>
                <c:pt idx="354">
                  <c:v>111</c:v>
                </c:pt>
                <c:pt idx="355">
                  <c:v>110</c:v>
                </c:pt>
                <c:pt idx="356">
                  <c:v>110</c:v>
                </c:pt>
                <c:pt idx="357">
                  <c:v>110</c:v>
                </c:pt>
                <c:pt idx="358">
                  <c:v>111</c:v>
                </c:pt>
                <c:pt idx="359">
                  <c:v>111</c:v>
                </c:pt>
                <c:pt idx="360">
                  <c:v>111</c:v>
                </c:pt>
                <c:pt idx="361">
                  <c:v>111</c:v>
                </c:pt>
                <c:pt idx="362">
                  <c:v>111</c:v>
                </c:pt>
                <c:pt idx="363">
                  <c:v>110</c:v>
                </c:pt>
                <c:pt idx="364">
                  <c:v>111</c:v>
                </c:pt>
                <c:pt idx="365">
                  <c:v>111</c:v>
                </c:pt>
                <c:pt idx="366">
                  <c:v>111</c:v>
                </c:pt>
                <c:pt idx="367">
                  <c:v>112</c:v>
                </c:pt>
                <c:pt idx="368">
                  <c:v>111</c:v>
                </c:pt>
                <c:pt idx="369">
                  <c:v>112</c:v>
                </c:pt>
                <c:pt idx="370">
                  <c:v>112</c:v>
                </c:pt>
                <c:pt idx="371">
                  <c:v>112</c:v>
                </c:pt>
                <c:pt idx="372">
                  <c:v>112</c:v>
                </c:pt>
                <c:pt idx="373">
                  <c:v>112</c:v>
                </c:pt>
                <c:pt idx="374">
                  <c:v>112</c:v>
                </c:pt>
                <c:pt idx="375">
                  <c:v>112</c:v>
                </c:pt>
                <c:pt idx="376">
                  <c:v>112</c:v>
                </c:pt>
                <c:pt idx="377">
                  <c:v>113</c:v>
                </c:pt>
                <c:pt idx="378">
                  <c:v>113</c:v>
                </c:pt>
                <c:pt idx="379">
                  <c:v>113</c:v>
                </c:pt>
                <c:pt idx="380">
                  <c:v>113</c:v>
                </c:pt>
                <c:pt idx="381">
                  <c:v>113</c:v>
                </c:pt>
                <c:pt idx="382">
                  <c:v>113</c:v>
                </c:pt>
                <c:pt idx="383">
                  <c:v>113</c:v>
                </c:pt>
                <c:pt idx="384">
                  <c:v>114</c:v>
                </c:pt>
                <c:pt idx="385">
                  <c:v>115</c:v>
                </c:pt>
                <c:pt idx="386">
                  <c:v>115</c:v>
                </c:pt>
                <c:pt idx="387">
                  <c:v>115</c:v>
                </c:pt>
                <c:pt idx="388">
                  <c:v>114</c:v>
                </c:pt>
                <c:pt idx="389">
                  <c:v>114</c:v>
                </c:pt>
                <c:pt idx="390">
                  <c:v>114</c:v>
                </c:pt>
                <c:pt idx="391">
                  <c:v>114</c:v>
                </c:pt>
                <c:pt idx="392">
                  <c:v>115</c:v>
                </c:pt>
                <c:pt idx="393">
                  <c:v>115</c:v>
                </c:pt>
                <c:pt idx="394">
                  <c:v>115</c:v>
                </c:pt>
                <c:pt idx="395">
                  <c:v>115</c:v>
                </c:pt>
                <c:pt idx="396">
                  <c:v>114</c:v>
                </c:pt>
                <c:pt idx="397">
                  <c:v>114</c:v>
                </c:pt>
                <c:pt idx="398">
                  <c:v>115</c:v>
                </c:pt>
                <c:pt idx="399">
                  <c:v>115</c:v>
                </c:pt>
                <c:pt idx="400">
                  <c:v>116</c:v>
                </c:pt>
                <c:pt idx="401">
                  <c:v>116</c:v>
                </c:pt>
                <c:pt idx="402">
                  <c:v>117</c:v>
                </c:pt>
                <c:pt idx="403">
                  <c:v>117</c:v>
                </c:pt>
                <c:pt idx="404">
                  <c:v>116</c:v>
                </c:pt>
                <c:pt idx="405">
                  <c:v>117</c:v>
                </c:pt>
                <c:pt idx="406">
                  <c:v>117</c:v>
                </c:pt>
                <c:pt idx="407">
                  <c:v>117</c:v>
                </c:pt>
                <c:pt idx="408">
                  <c:v>119</c:v>
                </c:pt>
                <c:pt idx="409">
                  <c:v>119</c:v>
                </c:pt>
                <c:pt idx="410">
                  <c:v>120</c:v>
                </c:pt>
                <c:pt idx="411">
                  <c:v>120</c:v>
                </c:pt>
                <c:pt idx="412">
                  <c:v>120</c:v>
                </c:pt>
                <c:pt idx="413">
                  <c:v>121</c:v>
                </c:pt>
                <c:pt idx="414">
                  <c:v>122</c:v>
                </c:pt>
                <c:pt idx="415">
                  <c:v>122</c:v>
                </c:pt>
                <c:pt idx="416">
                  <c:v>122</c:v>
                </c:pt>
                <c:pt idx="417">
                  <c:v>123</c:v>
                </c:pt>
                <c:pt idx="418">
                  <c:v>123</c:v>
                </c:pt>
                <c:pt idx="419">
                  <c:v>124</c:v>
                </c:pt>
                <c:pt idx="420">
                  <c:v>125</c:v>
                </c:pt>
                <c:pt idx="421">
                  <c:v>126</c:v>
                </c:pt>
                <c:pt idx="422">
                  <c:v>126</c:v>
                </c:pt>
                <c:pt idx="423">
                  <c:v>127</c:v>
                </c:pt>
                <c:pt idx="424">
                  <c:v>128</c:v>
                </c:pt>
                <c:pt idx="425">
                  <c:v>128</c:v>
                </c:pt>
                <c:pt idx="426">
                  <c:v>128</c:v>
                </c:pt>
                <c:pt idx="427">
                  <c:v>130</c:v>
                </c:pt>
                <c:pt idx="428">
                  <c:v>131</c:v>
                </c:pt>
                <c:pt idx="429">
                  <c:v>131</c:v>
                </c:pt>
                <c:pt idx="430">
                  <c:v>131</c:v>
                </c:pt>
                <c:pt idx="431">
                  <c:v>131</c:v>
                </c:pt>
                <c:pt idx="432">
                  <c:v>133</c:v>
                </c:pt>
                <c:pt idx="433">
                  <c:v>135</c:v>
                </c:pt>
                <c:pt idx="434">
                  <c:v>135</c:v>
                </c:pt>
                <c:pt idx="435">
                  <c:v>136</c:v>
                </c:pt>
                <c:pt idx="436">
                  <c:v>137</c:v>
                </c:pt>
                <c:pt idx="437">
                  <c:v>137</c:v>
                </c:pt>
                <c:pt idx="438">
                  <c:v>138</c:v>
                </c:pt>
                <c:pt idx="439">
                  <c:v>138</c:v>
                </c:pt>
                <c:pt idx="440">
                  <c:v>138</c:v>
                </c:pt>
                <c:pt idx="441">
                  <c:v>140</c:v>
                </c:pt>
                <c:pt idx="442">
                  <c:v>140</c:v>
                </c:pt>
                <c:pt idx="443">
                  <c:v>141</c:v>
                </c:pt>
                <c:pt idx="444">
                  <c:v>141</c:v>
                </c:pt>
                <c:pt idx="445">
                  <c:v>142</c:v>
                </c:pt>
                <c:pt idx="446">
                  <c:v>144</c:v>
                </c:pt>
                <c:pt idx="447">
                  <c:v>144</c:v>
                </c:pt>
                <c:pt idx="448">
                  <c:v>144</c:v>
                </c:pt>
                <c:pt idx="449">
                  <c:v>146</c:v>
                </c:pt>
                <c:pt idx="450">
                  <c:v>146</c:v>
                </c:pt>
                <c:pt idx="451">
                  <c:v>148</c:v>
                </c:pt>
                <c:pt idx="452">
                  <c:v>149</c:v>
                </c:pt>
                <c:pt idx="453">
                  <c:v>149</c:v>
                </c:pt>
                <c:pt idx="454">
                  <c:v>150</c:v>
                </c:pt>
                <c:pt idx="455">
                  <c:v>151</c:v>
                </c:pt>
                <c:pt idx="456">
                  <c:v>152</c:v>
                </c:pt>
                <c:pt idx="457">
                  <c:v>152</c:v>
                </c:pt>
                <c:pt idx="458">
                  <c:v>154</c:v>
                </c:pt>
                <c:pt idx="459">
                  <c:v>155</c:v>
                </c:pt>
                <c:pt idx="460">
                  <c:v>155</c:v>
                </c:pt>
                <c:pt idx="461">
                  <c:v>156</c:v>
                </c:pt>
                <c:pt idx="462">
                  <c:v>157</c:v>
                </c:pt>
                <c:pt idx="463">
                  <c:v>158</c:v>
                </c:pt>
                <c:pt idx="464">
                  <c:v>159</c:v>
                </c:pt>
                <c:pt idx="465">
                  <c:v>160</c:v>
                </c:pt>
                <c:pt idx="466">
                  <c:v>161</c:v>
                </c:pt>
                <c:pt idx="467">
                  <c:v>161</c:v>
                </c:pt>
                <c:pt idx="468">
                  <c:v>162</c:v>
                </c:pt>
                <c:pt idx="469">
                  <c:v>163</c:v>
                </c:pt>
                <c:pt idx="470">
                  <c:v>164</c:v>
                </c:pt>
                <c:pt idx="471">
                  <c:v>165</c:v>
                </c:pt>
                <c:pt idx="472">
                  <c:v>166</c:v>
                </c:pt>
                <c:pt idx="473">
                  <c:v>167</c:v>
                </c:pt>
                <c:pt idx="474">
                  <c:v>167</c:v>
                </c:pt>
                <c:pt idx="475">
                  <c:v>168</c:v>
                </c:pt>
                <c:pt idx="476">
                  <c:v>168</c:v>
                </c:pt>
                <c:pt idx="477">
                  <c:v>169</c:v>
                </c:pt>
                <c:pt idx="478">
                  <c:v>171</c:v>
                </c:pt>
                <c:pt idx="479">
                  <c:v>171</c:v>
                </c:pt>
                <c:pt idx="480">
                  <c:v>172</c:v>
                </c:pt>
                <c:pt idx="481">
                  <c:v>173</c:v>
                </c:pt>
                <c:pt idx="482">
                  <c:v>174</c:v>
                </c:pt>
                <c:pt idx="483">
                  <c:v>175</c:v>
                </c:pt>
                <c:pt idx="484">
                  <c:v>176</c:v>
                </c:pt>
                <c:pt idx="485">
                  <c:v>177</c:v>
                </c:pt>
                <c:pt idx="486">
                  <c:v>177</c:v>
                </c:pt>
                <c:pt idx="487">
                  <c:v>178</c:v>
                </c:pt>
                <c:pt idx="488">
                  <c:v>179</c:v>
                </c:pt>
                <c:pt idx="489">
                  <c:v>180</c:v>
                </c:pt>
                <c:pt idx="490">
                  <c:v>180</c:v>
                </c:pt>
                <c:pt idx="491">
                  <c:v>181</c:v>
                </c:pt>
                <c:pt idx="492">
                  <c:v>182</c:v>
                </c:pt>
                <c:pt idx="493">
                  <c:v>182</c:v>
                </c:pt>
                <c:pt idx="494">
                  <c:v>184</c:v>
                </c:pt>
                <c:pt idx="495">
                  <c:v>184</c:v>
                </c:pt>
                <c:pt idx="496">
                  <c:v>185</c:v>
                </c:pt>
                <c:pt idx="497">
                  <c:v>186</c:v>
                </c:pt>
                <c:pt idx="498">
                  <c:v>187</c:v>
                </c:pt>
                <c:pt idx="499">
                  <c:v>188</c:v>
                </c:pt>
                <c:pt idx="500">
                  <c:v>189</c:v>
                </c:pt>
                <c:pt idx="501">
                  <c:v>190</c:v>
                </c:pt>
                <c:pt idx="502">
                  <c:v>191</c:v>
                </c:pt>
                <c:pt idx="503">
                  <c:v>192</c:v>
                </c:pt>
                <c:pt idx="504">
                  <c:v>193</c:v>
                </c:pt>
                <c:pt idx="505">
                  <c:v>194</c:v>
                </c:pt>
                <c:pt idx="506">
                  <c:v>195</c:v>
                </c:pt>
                <c:pt idx="507">
                  <c:v>196</c:v>
                </c:pt>
                <c:pt idx="508">
                  <c:v>197</c:v>
                </c:pt>
                <c:pt idx="509">
                  <c:v>197</c:v>
                </c:pt>
                <c:pt idx="510">
                  <c:v>198</c:v>
                </c:pt>
                <c:pt idx="511">
                  <c:v>199</c:v>
                </c:pt>
                <c:pt idx="512">
                  <c:v>199</c:v>
                </c:pt>
                <c:pt idx="513">
                  <c:v>201</c:v>
                </c:pt>
                <c:pt idx="514">
                  <c:v>202</c:v>
                </c:pt>
                <c:pt idx="515">
                  <c:v>203</c:v>
                </c:pt>
                <c:pt idx="516">
                  <c:v>204</c:v>
                </c:pt>
                <c:pt idx="517">
                  <c:v>205</c:v>
                </c:pt>
                <c:pt idx="518">
                  <c:v>206</c:v>
                </c:pt>
                <c:pt idx="519">
                  <c:v>207</c:v>
                </c:pt>
                <c:pt idx="520">
                  <c:v>208</c:v>
                </c:pt>
                <c:pt idx="521">
                  <c:v>209</c:v>
                </c:pt>
                <c:pt idx="522">
                  <c:v>209</c:v>
                </c:pt>
                <c:pt idx="523">
                  <c:v>210</c:v>
                </c:pt>
                <c:pt idx="524">
                  <c:v>211</c:v>
                </c:pt>
                <c:pt idx="525">
                  <c:v>212</c:v>
                </c:pt>
                <c:pt idx="526">
                  <c:v>213</c:v>
                </c:pt>
                <c:pt idx="527">
                  <c:v>214</c:v>
                </c:pt>
                <c:pt idx="528">
                  <c:v>215</c:v>
                </c:pt>
                <c:pt idx="529">
                  <c:v>216</c:v>
                </c:pt>
                <c:pt idx="530">
                  <c:v>217</c:v>
                </c:pt>
                <c:pt idx="531">
                  <c:v>218</c:v>
                </c:pt>
                <c:pt idx="532">
                  <c:v>219</c:v>
                </c:pt>
                <c:pt idx="533">
                  <c:v>220</c:v>
                </c:pt>
                <c:pt idx="534">
                  <c:v>221</c:v>
                </c:pt>
                <c:pt idx="535">
                  <c:v>222</c:v>
                </c:pt>
                <c:pt idx="536">
                  <c:v>223</c:v>
                </c:pt>
                <c:pt idx="537">
                  <c:v>223</c:v>
                </c:pt>
                <c:pt idx="538">
                  <c:v>225</c:v>
                </c:pt>
                <c:pt idx="539">
                  <c:v>226</c:v>
                </c:pt>
                <c:pt idx="540">
                  <c:v>227</c:v>
                </c:pt>
                <c:pt idx="541">
                  <c:v>228</c:v>
                </c:pt>
                <c:pt idx="542">
                  <c:v>229</c:v>
                </c:pt>
                <c:pt idx="543">
                  <c:v>230</c:v>
                </c:pt>
                <c:pt idx="544">
                  <c:v>231</c:v>
                </c:pt>
                <c:pt idx="545">
                  <c:v>232</c:v>
                </c:pt>
                <c:pt idx="546">
                  <c:v>232</c:v>
                </c:pt>
                <c:pt idx="547">
                  <c:v>233</c:v>
                </c:pt>
                <c:pt idx="548">
                  <c:v>234</c:v>
                </c:pt>
                <c:pt idx="549">
                  <c:v>235</c:v>
                </c:pt>
                <c:pt idx="550">
                  <c:v>236</c:v>
                </c:pt>
                <c:pt idx="551">
                  <c:v>236</c:v>
                </c:pt>
                <c:pt idx="552">
                  <c:v>238</c:v>
                </c:pt>
                <c:pt idx="553">
                  <c:v>239</c:v>
                </c:pt>
                <c:pt idx="554">
                  <c:v>240</c:v>
                </c:pt>
                <c:pt idx="555">
                  <c:v>241</c:v>
                </c:pt>
                <c:pt idx="556">
                  <c:v>242</c:v>
                </c:pt>
                <c:pt idx="557">
                  <c:v>243</c:v>
                </c:pt>
                <c:pt idx="558">
                  <c:v>244</c:v>
                </c:pt>
                <c:pt idx="559">
                  <c:v>245</c:v>
                </c:pt>
                <c:pt idx="560">
                  <c:v>246</c:v>
                </c:pt>
                <c:pt idx="561">
                  <c:v>247</c:v>
                </c:pt>
                <c:pt idx="562">
                  <c:v>248</c:v>
                </c:pt>
                <c:pt idx="563">
                  <c:v>248</c:v>
                </c:pt>
                <c:pt idx="564">
                  <c:v>250</c:v>
                </c:pt>
                <c:pt idx="565">
                  <c:v>251</c:v>
                </c:pt>
                <c:pt idx="566">
                  <c:v>252</c:v>
                </c:pt>
                <c:pt idx="567">
                  <c:v>253</c:v>
                </c:pt>
                <c:pt idx="568">
                  <c:v>254</c:v>
                </c:pt>
                <c:pt idx="569">
                  <c:v>254</c:v>
                </c:pt>
                <c:pt idx="570">
                  <c:v>256</c:v>
                </c:pt>
                <c:pt idx="571">
                  <c:v>257</c:v>
                </c:pt>
                <c:pt idx="572">
                  <c:v>258</c:v>
                </c:pt>
                <c:pt idx="573">
                  <c:v>259</c:v>
                </c:pt>
                <c:pt idx="574">
                  <c:v>260</c:v>
                </c:pt>
                <c:pt idx="575">
                  <c:v>261</c:v>
                </c:pt>
                <c:pt idx="576">
                  <c:v>262</c:v>
                </c:pt>
                <c:pt idx="577">
                  <c:v>263</c:v>
                </c:pt>
                <c:pt idx="578">
                  <c:v>264</c:v>
                </c:pt>
                <c:pt idx="579">
                  <c:v>265</c:v>
                </c:pt>
                <c:pt idx="580">
                  <c:v>266</c:v>
                </c:pt>
                <c:pt idx="581">
                  <c:v>267</c:v>
                </c:pt>
                <c:pt idx="582">
                  <c:v>268</c:v>
                </c:pt>
                <c:pt idx="583">
                  <c:v>269</c:v>
                </c:pt>
                <c:pt idx="584">
                  <c:v>270</c:v>
                </c:pt>
                <c:pt idx="585">
                  <c:v>270</c:v>
                </c:pt>
                <c:pt idx="586">
                  <c:v>271</c:v>
                </c:pt>
                <c:pt idx="587">
                  <c:v>272</c:v>
                </c:pt>
                <c:pt idx="588">
                  <c:v>273</c:v>
                </c:pt>
                <c:pt idx="589">
                  <c:v>274</c:v>
                </c:pt>
                <c:pt idx="590">
                  <c:v>275</c:v>
                </c:pt>
                <c:pt idx="591">
                  <c:v>276</c:v>
                </c:pt>
                <c:pt idx="592">
                  <c:v>277</c:v>
                </c:pt>
                <c:pt idx="593">
                  <c:v>278</c:v>
                </c:pt>
                <c:pt idx="594">
                  <c:v>279</c:v>
                </c:pt>
                <c:pt idx="595">
                  <c:v>280</c:v>
                </c:pt>
                <c:pt idx="596">
                  <c:v>281</c:v>
                </c:pt>
                <c:pt idx="597">
                  <c:v>282</c:v>
                </c:pt>
                <c:pt idx="598">
                  <c:v>283</c:v>
                </c:pt>
                <c:pt idx="599">
                  <c:v>284</c:v>
                </c:pt>
                <c:pt idx="600">
                  <c:v>285</c:v>
                </c:pt>
                <c:pt idx="601">
                  <c:v>286</c:v>
                </c:pt>
                <c:pt idx="602">
                  <c:v>287</c:v>
                </c:pt>
                <c:pt idx="603">
                  <c:v>288</c:v>
                </c:pt>
                <c:pt idx="604">
                  <c:v>289</c:v>
                </c:pt>
                <c:pt idx="605">
                  <c:v>290</c:v>
                </c:pt>
                <c:pt idx="606">
                  <c:v>291</c:v>
                </c:pt>
                <c:pt idx="607">
                  <c:v>292</c:v>
                </c:pt>
                <c:pt idx="608">
                  <c:v>293</c:v>
                </c:pt>
                <c:pt idx="609">
                  <c:v>294</c:v>
                </c:pt>
                <c:pt idx="610">
                  <c:v>295</c:v>
                </c:pt>
                <c:pt idx="611">
                  <c:v>296</c:v>
                </c:pt>
                <c:pt idx="612">
                  <c:v>297</c:v>
                </c:pt>
                <c:pt idx="613">
                  <c:v>298</c:v>
                </c:pt>
                <c:pt idx="614">
                  <c:v>299</c:v>
                </c:pt>
                <c:pt idx="615">
                  <c:v>300</c:v>
                </c:pt>
                <c:pt idx="616">
                  <c:v>301</c:v>
                </c:pt>
                <c:pt idx="617">
                  <c:v>301</c:v>
                </c:pt>
                <c:pt idx="618">
                  <c:v>302</c:v>
                </c:pt>
                <c:pt idx="619">
                  <c:v>303</c:v>
                </c:pt>
                <c:pt idx="620">
                  <c:v>304</c:v>
                </c:pt>
                <c:pt idx="621">
                  <c:v>305</c:v>
                </c:pt>
                <c:pt idx="622">
                  <c:v>306</c:v>
                </c:pt>
                <c:pt idx="623">
                  <c:v>306</c:v>
                </c:pt>
                <c:pt idx="624">
                  <c:v>307</c:v>
                </c:pt>
                <c:pt idx="625">
                  <c:v>308</c:v>
                </c:pt>
                <c:pt idx="626">
                  <c:v>309</c:v>
                </c:pt>
                <c:pt idx="627">
                  <c:v>308</c:v>
                </c:pt>
                <c:pt idx="628">
                  <c:v>307</c:v>
                </c:pt>
                <c:pt idx="629">
                  <c:v>309</c:v>
                </c:pt>
                <c:pt idx="630">
                  <c:v>308</c:v>
                </c:pt>
                <c:pt idx="631">
                  <c:v>313</c:v>
                </c:pt>
                <c:pt idx="632">
                  <c:v>314</c:v>
                </c:pt>
                <c:pt idx="633">
                  <c:v>315</c:v>
                </c:pt>
                <c:pt idx="634">
                  <c:v>316</c:v>
                </c:pt>
                <c:pt idx="635">
                  <c:v>317</c:v>
                </c:pt>
                <c:pt idx="636">
                  <c:v>318</c:v>
                </c:pt>
                <c:pt idx="637">
                  <c:v>319</c:v>
                </c:pt>
                <c:pt idx="638">
                  <c:v>320</c:v>
                </c:pt>
                <c:pt idx="639">
                  <c:v>320</c:v>
                </c:pt>
                <c:pt idx="640">
                  <c:v>321</c:v>
                </c:pt>
                <c:pt idx="641">
                  <c:v>322</c:v>
                </c:pt>
                <c:pt idx="642">
                  <c:v>323</c:v>
                </c:pt>
                <c:pt idx="643">
                  <c:v>324</c:v>
                </c:pt>
                <c:pt idx="644">
                  <c:v>325</c:v>
                </c:pt>
                <c:pt idx="645">
                  <c:v>326</c:v>
                </c:pt>
                <c:pt idx="646">
                  <c:v>327</c:v>
                </c:pt>
                <c:pt idx="647">
                  <c:v>328</c:v>
                </c:pt>
                <c:pt idx="648">
                  <c:v>329</c:v>
                </c:pt>
                <c:pt idx="649">
                  <c:v>329</c:v>
                </c:pt>
                <c:pt idx="650">
                  <c:v>330</c:v>
                </c:pt>
                <c:pt idx="651">
                  <c:v>331</c:v>
                </c:pt>
                <c:pt idx="652">
                  <c:v>332</c:v>
                </c:pt>
                <c:pt idx="653">
                  <c:v>333</c:v>
                </c:pt>
                <c:pt idx="654">
                  <c:v>334</c:v>
                </c:pt>
                <c:pt idx="655">
                  <c:v>335</c:v>
                </c:pt>
                <c:pt idx="656">
                  <c:v>336</c:v>
                </c:pt>
                <c:pt idx="657">
                  <c:v>337</c:v>
                </c:pt>
                <c:pt idx="658">
                  <c:v>338</c:v>
                </c:pt>
                <c:pt idx="659">
                  <c:v>339</c:v>
                </c:pt>
                <c:pt idx="660">
                  <c:v>340</c:v>
                </c:pt>
                <c:pt idx="661">
                  <c:v>341</c:v>
                </c:pt>
                <c:pt idx="662">
                  <c:v>342</c:v>
                </c:pt>
                <c:pt idx="663">
                  <c:v>342</c:v>
                </c:pt>
                <c:pt idx="664">
                  <c:v>343</c:v>
                </c:pt>
                <c:pt idx="665">
                  <c:v>344</c:v>
                </c:pt>
                <c:pt idx="666">
                  <c:v>345</c:v>
                </c:pt>
                <c:pt idx="667">
                  <c:v>346</c:v>
                </c:pt>
                <c:pt idx="668">
                  <c:v>347</c:v>
                </c:pt>
                <c:pt idx="669">
                  <c:v>348</c:v>
                </c:pt>
                <c:pt idx="670">
                  <c:v>349</c:v>
                </c:pt>
                <c:pt idx="671">
                  <c:v>350</c:v>
                </c:pt>
                <c:pt idx="672">
                  <c:v>351</c:v>
                </c:pt>
                <c:pt idx="673">
                  <c:v>352</c:v>
                </c:pt>
                <c:pt idx="674">
                  <c:v>353</c:v>
                </c:pt>
                <c:pt idx="675">
                  <c:v>354</c:v>
                </c:pt>
                <c:pt idx="676">
                  <c:v>355</c:v>
                </c:pt>
                <c:pt idx="677">
                  <c:v>356</c:v>
                </c:pt>
                <c:pt idx="678">
                  <c:v>356</c:v>
                </c:pt>
                <c:pt idx="679">
                  <c:v>357</c:v>
                </c:pt>
                <c:pt idx="680">
                  <c:v>358</c:v>
                </c:pt>
                <c:pt idx="681">
                  <c:v>359</c:v>
                </c:pt>
                <c:pt idx="682">
                  <c:v>360</c:v>
                </c:pt>
                <c:pt idx="683">
                  <c:v>361</c:v>
                </c:pt>
                <c:pt idx="684">
                  <c:v>362</c:v>
                </c:pt>
                <c:pt idx="685">
                  <c:v>363</c:v>
                </c:pt>
                <c:pt idx="686">
                  <c:v>364</c:v>
                </c:pt>
                <c:pt idx="687">
                  <c:v>365</c:v>
                </c:pt>
                <c:pt idx="688">
                  <c:v>366</c:v>
                </c:pt>
                <c:pt idx="689">
                  <c:v>367</c:v>
                </c:pt>
                <c:pt idx="690">
                  <c:v>368</c:v>
                </c:pt>
                <c:pt idx="691">
                  <c:v>369</c:v>
                </c:pt>
                <c:pt idx="692">
                  <c:v>370</c:v>
                </c:pt>
                <c:pt idx="693">
                  <c:v>371</c:v>
                </c:pt>
                <c:pt idx="694">
                  <c:v>372</c:v>
                </c:pt>
                <c:pt idx="695">
                  <c:v>373</c:v>
                </c:pt>
                <c:pt idx="696">
                  <c:v>374</c:v>
                </c:pt>
                <c:pt idx="697">
                  <c:v>375</c:v>
                </c:pt>
                <c:pt idx="698">
                  <c:v>376</c:v>
                </c:pt>
                <c:pt idx="699">
                  <c:v>376</c:v>
                </c:pt>
                <c:pt idx="700">
                  <c:v>377</c:v>
                </c:pt>
                <c:pt idx="701">
                  <c:v>378</c:v>
                </c:pt>
                <c:pt idx="702">
                  <c:v>379</c:v>
                </c:pt>
                <c:pt idx="703">
                  <c:v>380</c:v>
                </c:pt>
                <c:pt idx="704">
                  <c:v>381</c:v>
                </c:pt>
                <c:pt idx="705">
                  <c:v>382</c:v>
                </c:pt>
                <c:pt idx="706">
                  <c:v>383</c:v>
                </c:pt>
                <c:pt idx="707">
                  <c:v>384</c:v>
                </c:pt>
                <c:pt idx="708">
                  <c:v>385</c:v>
                </c:pt>
                <c:pt idx="709">
                  <c:v>386</c:v>
                </c:pt>
                <c:pt idx="710">
                  <c:v>387</c:v>
                </c:pt>
                <c:pt idx="711">
                  <c:v>388</c:v>
                </c:pt>
                <c:pt idx="712">
                  <c:v>389</c:v>
                </c:pt>
                <c:pt idx="713">
                  <c:v>390</c:v>
                </c:pt>
                <c:pt idx="714">
                  <c:v>391</c:v>
                </c:pt>
                <c:pt idx="715">
                  <c:v>392</c:v>
                </c:pt>
                <c:pt idx="716">
                  <c:v>393</c:v>
                </c:pt>
                <c:pt idx="717">
                  <c:v>394</c:v>
                </c:pt>
                <c:pt idx="718">
                  <c:v>395</c:v>
                </c:pt>
                <c:pt idx="719">
                  <c:v>396</c:v>
                </c:pt>
                <c:pt idx="720">
                  <c:v>397</c:v>
                </c:pt>
                <c:pt idx="721">
                  <c:v>398</c:v>
                </c:pt>
                <c:pt idx="722">
                  <c:v>399</c:v>
                </c:pt>
                <c:pt idx="723">
                  <c:v>400</c:v>
                </c:pt>
                <c:pt idx="724">
                  <c:v>401</c:v>
                </c:pt>
                <c:pt idx="725">
                  <c:v>402</c:v>
                </c:pt>
                <c:pt idx="726">
                  <c:v>403</c:v>
                </c:pt>
                <c:pt idx="727">
                  <c:v>403</c:v>
                </c:pt>
                <c:pt idx="728">
                  <c:v>404</c:v>
                </c:pt>
                <c:pt idx="729">
                  <c:v>405</c:v>
                </c:pt>
                <c:pt idx="730">
                  <c:v>406</c:v>
                </c:pt>
                <c:pt idx="731">
                  <c:v>407</c:v>
                </c:pt>
                <c:pt idx="732">
                  <c:v>408</c:v>
                </c:pt>
                <c:pt idx="733">
                  <c:v>409</c:v>
                </c:pt>
                <c:pt idx="734">
                  <c:v>410</c:v>
                </c:pt>
                <c:pt idx="735">
                  <c:v>411</c:v>
                </c:pt>
                <c:pt idx="736">
                  <c:v>412</c:v>
                </c:pt>
                <c:pt idx="737">
                  <c:v>413</c:v>
                </c:pt>
                <c:pt idx="738">
                  <c:v>414</c:v>
                </c:pt>
                <c:pt idx="739">
                  <c:v>415</c:v>
                </c:pt>
                <c:pt idx="740">
                  <c:v>416</c:v>
                </c:pt>
                <c:pt idx="741">
                  <c:v>417</c:v>
                </c:pt>
                <c:pt idx="742">
                  <c:v>418</c:v>
                </c:pt>
                <c:pt idx="743">
                  <c:v>419</c:v>
                </c:pt>
                <c:pt idx="744">
                  <c:v>420</c:v>
                </c:pt>
                <c:pt idx="745">
                  <c:v>421</c:v>
                </c:pt>
                <c:pt idx="746">
                  <c:v>422</c:v>
                </c:pt>
                <c:pt idx="747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6-428D-A54E-4B6D7FCE3DCD}"/>
            </c:ext>
          </c:extLst>
        </c:ser>
        <c:ser>
          <c:idx val="2"/>
          <c:order val="1"/>
          <c:marker>
            <c:symbol val="none"/>
          </c:marker>
          <c:cat>
            <c:strRef>
              <c:f>Plan1!$A$77:$A$824</c:f>
              <c:strCache>
                <c:ptCount val="74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106</c:v>
                </c:pt>
                <c:pt idx="17">
                  <c:v>206</c:v>
                </c:pt>
                <c:pt idx="18">
                  <c:v>306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107</c:v>
                </c:pt>
                <c:pt idx="47">
                  <c:v>207</c:v>
                </c:pt>
                <c:pt idx="48">
                  <c:v>307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13</c:v>
                </c:pt>
                <c:pt idx="59">
                  <c:v>14</c:v>
                </c:pt>
                <c:pt idx="60">
                  <c:v>15</c:v>
                </c:pt>
                <c:pt idx="61">
                  <c:v>16</c:v>
                </c:pt>
                <c:pt idx="62">
                  <c:v>17</c:v>
                </c:pt>
                <c:pt idx="63">
                  <c:v>18</c:v>
                </c:pt>
                <c:pt idx="64">
                  <c:v>19</c:v>
                </c:pt>
                <c:pt idx="65">
                  <c:v>20</c:v>
                </c:pt>
                <c:pt idx="66">
                  <c:v>21</c:v>
                </c:pt>
                <c:pt idx="67">
                  <c:v>22</c:v>
                </c:pt>
                <c:pt idx="68">
                  <c:v>23</c:v>
                </c:pt>
                <c:pt idx="69">
                  <c:v>24</c:v>
                </c:pt>
                <c:pt idx="70">
                  <c:v>25</c:v>
                </c:pt>
                <c:pt idx="71">
                  <c:v>26</c:v>
                </c:pt>
                <c:pt idx="72">
                  <c:v>27</c:v>
                </c:pt>
                <c:pt idx="73">
                  <c:v>28</c:v>
                </c:pt>
                <c:pt idx="74">
                  <c:v>29</c:v>
                </c:pt>
                <c:pt idx="75">
                  <c:v>30</c:v>
                </c:pt>
                <c:pt idx="76">
                  <c:v>31</c:v>
                </c:pt>
                <c:pt idx="77">
                  <c:v>108</c:v>
                </c:pt>
                <c:pt idx="78">
                  <c:v>208</c:v>
                </c:pt>
                <c:pt idx="79">
                  <c:v>308</c:v>
                </c:pt>
                <c:pt idx="80">
                  <c:v>4</c:v>
                </c:pt>
                <c:pt idx="81">
                  <c:v>5</c:v>
                </c:pt>
                <c:pt idx="82">
                  <c:v>6</c:v>
                </c:pt>
                <c:pt idx="83">
                  <c:v>7</c:v>
                </c:pt>
                <c:pt idx="84">
                  <c:v>8</c:v>
                </c:pt>
                <c:pt idx="85">
                  <c:v>9</c:v>
                </c:pt>
                <c:pt idx="86">
                  <c:v>10</c:v>
                </c:pt>
                <c:pt idx="87">
                  <c:v>11</c:v>
                </c:pt>
                <c:pt idx="88">
                  <c:v>12</c:v>
                </c:pt>
                <c:pt idx="89">
                  <c:v>13</c:v>
                </c:pt>
                <c:pt idx="90">
                  <c:v>14</c:v>
                </c:pt>
                <c:pt idx="91">
                  <c:v>15</c:v>
                </c:pt>
                <c:pt idx="92">
                  <c:v>16</c:v>
                </c:pt>
                <c:pt idx="93">
                  <c:v>17</c:v>
                </c:pt>
                <c:pt idx="94">
                  <c:v>18</c:v>
                </c:pt>
                <c:pt idx="95">
                  <c:v>19</c:v>
                </c:pt>
                <c:pt idx="96">
                  <c:v>20</c:v>
                </c:pt>
                <c:pt idx="97">
                  <c:v>21</c:v>
                </c:pt>
                <c:pt idx="98">
                  <c:v>22</c:v>
                </c:pt>
                <c:pt idx="99">
                  <c:v>23</c:v>
                </c:pt>
                <c:pt idx="100">
                  <c:v>24</c:v>
                </c:pt>
                <c:pt idx="101">
                  <c:v>25</c:v>
                </c:pt>
                <c:pt idx="102">
                  <c:v>26</c:v>
                </c:pt>
                <c:pt idx="103">
                  <c:v>27</c:v>
                </c:pt>
                <c:pt idx="104">
                  <c:v>28</c:v>
                </c:pt>
                <c:pt idx="105">
                  <c:v>29</c:v>
                </c:pt>
                <c:pt idx="106">
                  <c:v>30</c:v>
                </c:pt>
                <c:pt idx="107">
                  <c:v>31</c:v>
                </c:pt>
                <c:pt idx="108">
                  <c:v>109</c:v>
                </c:pt>
                <c:pt idx="109">
                  <c:v>209</c:v>
                </c:pt>
                <c:pt idx="110">
                  <c:v>309</c:v>
                </c:pt>
                <c:pt idx="111">
                  <c:v>4</c:v>
                </c:pt>
                <c:pt idx="112">
                  <c:v>5</c:v>
                </c:pt>
                <c:pt idx="113">
                  <c:v>6</c:v>
                </c:pt>
                <c:pt idx="114">
                  <c:v>7</c:v>
                </c:pt>
                <c:pt idx="115">
                  <c:v>8</c:v>
                </c:pt>
                <c:pt idx="116">
                  <c:v>9</c:v>
                </c:pt>
                <c:pt idx="117">
                  <c:v>10</c:v>
                </c:pt>
                <c:pt idx="118">
                  <c:v>11</c:v>
                </c:pt>
                <c:pt idx="119">
                  <c:v>12</c:v>
                </c:pt>
                <c:pt idx="120">
                  <c:v>13</c:v>
                </c:pt>
                <c:pt idx="121">
                  <c:v>14</c:v>
                </c:pt>
                <c:pt idx="122">
                  <c:v>15</c:v>
                </c:pt>
                <c:pt idx="123">
                  <c:v>16</c:v>
                </c:pt>
                <c:pt idx="124">
                  <c:v>17</c:v>
                </c:pt>
                <c:pt idx="125">
                  <c:v>18</c:v>
                </c:pt>
                <c:pt idx="126">
                  <c:v>19</c:v>
                </c:pt>
                <c:pt idx="127">
                  <c:v>20</c:v>
                </c:pt>
                <c:pt idx="128">
                  <c:v>21</c:v>
                </c:pt>
                <c:pt idx="129">
                  <c:v>22</c:v>
                </c:pt>
                <c:pt idx="130">
                  <c:v>23</c:v>
                </c:pt>
                <c:pt idx="131">
                  <c:v>24</c:v>
                </c:pt>
                <c:pt idx="132">
                  <c:v>25</c:v>
                </c:pt>
                <c:pt idx="133">
                  <c:v>26</c:v>
                </c:pt>
                <c:pt idx="134">
                  <c:v>27</c:v>
                </c:pt>
                <c:pt idx="135">
                  <c:v>28</c:v>
                </c:pt>
                <c:pt idx="136">
                  <c:v>29</c:v>
                </c:pt>
                <c:pt idx="137">
                  <c:v>30</c:v>
                </c:pt>
                <c:pt idx="138">
                  <c:v>110</c:v>
                </c:pt>
                <c:pt idx="139">
                  <c:v>210</c:v>
                </c:pt>
                <c:pt idx="140">
                  <c:v>310</c:v>
                </c:pt>
                <c:pt idx="141">
                  <c:v>4</c:v>
                </c:pt>
                <c:pt idx="142">
                  <c:v>5</c:v>
                </c:pt>
                <c:pt idx="143">
                  <c:v>6</c:v>
                </c:pt>
                <c:pt idx="144">
                  <c:v>7</c:v>
                </c:pt>
                <c:pt idx="145">
                  <c:v>8</c:v>
                </c:pt>
                <c:pt idx="146">
                  <c:v>9</c:v>
                </c:pt>
                <c:pt idx="147">
                  <c:v>10</c:v>
                </c:pt>
                <c:pt idx="148">
                  <c:v>11</c:v>
                </c:pt>
                <c:pt idx="149">
                  <c:v>12</c:v>
                </c:pt>
                <c:pt idx="150">
                  <c:v>13</c:v>
                </c:pt>
                <c:pt idx="151">
                  <c:v>14</c:v>
                </c:pt>
                <c:pt idx="152">
                  <c:v>15</c:v>
                </c:pt>
                <c:pt idx="153">
                  <c:v>16</c:v>
                </c:pt>
                <c:pt idx="154">
                  <c:v>17</c:v>
                </c:pt>
                <c:pt idx="155">
                  <c:v>18</c:v>
                </c:pt>
                <c:pt idx="156">
                  <c:v>19</c:v>
                </c:pt>
                <c:pt idx="157">
                  <c:v>20</c:v>
                </c:pt>
                <c:pt idx="158">
                  <c:v>21</c:v>
                </c:pt>
                <c:pt idx="159">
                  <c:v>22</c:v>
                </c:pt>
                <c:pt idx="160">
                  <c:v>23</c:v>
                </c:pt>
                <c:pt idx="161">
                  <c:v>24</c:v>
                </c:pt>
                <c:pt idx="162">
                  <c:v>25</c:v>
                </c:pt>
                <c:pt idx="163">
                  <c:v>26</c:v>
                </c:pt>
                <c:pt idx="164">
                  <c:v>27</c:v>
                </c:pt>
                <c:pt idx="165">
                  <c:v>28</c:v>
                </c:pt>
                <c:pt idx="166">
                  <c:v>29</c:v>
                </c:pt>
                <c:pt idx="167">
                  <c:v>30</c:v>
                </c:pt>
                <c:pt idx="168">
                  <c:v>31</c:v>
                </c:pt>
                <c:pt idx="169">
                  <c:v>111</c:v>
                </c:pt>
                <c:pt idx="170">
                  <c:v>211</c:v>
                </c:pt>
                <c:pt idx="171">
                  <c:v>311</c:v>
                </c:pt>
                <c:pt idx="172">
                  <c:v>4</c:v>
                </c:pt>
                <c:pt idx="173">
                  <c:v>5</c:v>
                </c:pt>
                <c:pt idx="174">
                  <c:v>6</c:v>
                </c:pt>
                <c:pt idx="175">
                  <c:v>7</c:v>
                </c:pt>
                <c:pt idx="176">
                  <c:v>8</c:v>
                </c:pt>
                <c:pt idx="177">
                  <c:v>9</c:v>
                </c:pt>
                <c:pt idx="178">
                  <c:v>10</c:v>
                </c:pt>
                <c:pt idx="179">
                  <c:v>11</c:v>
                </c:pt>
                <c:pt idx="180">
                  <c:v>12</c:v>
                </c:pt>
                <c:pt idx="181">
                  <c:v>13</c:v>
                </c:pt>
                <c:pt idx="182">
                  <c:v>14</c:v>
                </c:pt>
                <c:pt idx="183">
                  <c:v>15</c:v>
                </c:pt>
                <c:pt idx="184">
                  <c:v>16</c:v>
                </c:pt>
                <c:pt idx="185">
                  <c:v>17</c:v>
                </c:pt>
                <c:pt idx="186">
                  <c:v>18</c:v>
                </c:pt>
                <c:pt idx="187">
                  <c:v>19</c:v>
                </c:pt>
                <c:pt idx="188">
                  <c:v>20</c:v>
                </c:pt>
                <c:pt idx="189">
                  <c:v>21</c:v>
                </c:pt>
                <c:pt idx="190">
                  <c:v>22</c:v>
                </c:pt>
                <c:pt idx="191">
                  <c:v>23</c:v>
                </c:pt>
                <c:pt idx="192">
                  <c:v>24</c:v>
                </c:pt>
                <c:pt idx="193">
                  <c:v>25</c:v>
                </c:pt>
                <c:pt idx="194">
                  <c:v>26</c:v>
                </c:pt>
                <c:pt idx="195">
                  <c:v>27</c:v>
                </c:pt>
                <c:pt idx="196">
                  <c:v>28</c:v>
                </c:pt>
                <c:pt idx="197">
                  <c:v>29</c:v>
                </c:pt>
                <c:pt idx="198">
                  <c:v>30</c:v>
                </c:pt>
                <c:pt idx="199">
                  <c:v>112</c:v>
                </c:pt>
                <c:pt idx="200">
                  <c:v>212</c:v>
                </c:pt>
                <c:pt idx="201">
                  <c:v>312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  <c:pt idx="211">
                  <c:v>13</c:v>
                </c:pt>
                <c:pt idx="212">
                  <c:v>14</c:v>
                </c:pt>
                <c:pt idx="213">
                  <c:v>15</c:v>
                </c:pt>
                <c:pt idx="214">
                  <c:v>16</c:v>
                </c:pt>
                <c:pt idx="215">
                  <c:v>17</c:v>
                </c:pt>
                <c:pt idx="216">
                  <c:v>18</c:v>
                </c:pt>
                <c:pt idx="217">
                  <c:v>19</c:v>
                </c:pt>
                <c:pt idx="218">
                  <c:v>20</c:v>
                </c:pt>
                <c:pt idx="219">
                  <c:v>21</c:v>
                </c:pt>
                <c:pt idx="220">
                  <c:v>22</c:v>
                </c:pt>
                <c:pt idx="221">
                  <c:v>23</c:v>
                </c:pt>
                <c:pt idx="222">
                  <c:v>24</c:v>
                </c:pt>
                <c:pt idx="223">
                  <c:v>25</c:v>
                </c:pt>
                <c:pt idx="224">
                  <c:v>26</c:v>
                </c:pt>
                <c:pt idx="225">
                  <c:v>27</c:v>
                </c:pt>
                <c:pt idx="226">
                  <c:v>28</c:v>
                </c:pt>
                <c:pt idx="227">
                  <c:v>29</c:v>
                </c:pt>
                <c:pt idx="228">
                  <c:v>30</c:v>
                </c:pt>
                <c:pt idx="229">
                  <c:v>31</c:v>
                </c:pt>
                <c:pt idx="230">
                  <c:v>010121</c:v>
                </c:pt>
                <c:pt idx="231">
                  <c:v>201</c:v>
                </c:pt>
                <c:pt idx="232">
                  <c:v>301</c:v>
                </c:pt>
                <c:pt idx="233">
                  <c:v>4</c:v>
                </c:pt>
                <c:pt idx="234">
                  <c:v>5</c:v>
                </c:pt>
                <c:pt idx="235">
                  <c:v>6</c:v>
                </c:pt>
                <c:pt idx="236">
                  <c:v>7</c:v>
                </c:pt>
                <c:pt idx="237">
                  <c:v>8</c:v>
                </c:pt>
                <c:pt idx="238">
                  <c:v>9</c:v>
                </c:pt>
                <c:pt idx="239">
                  <c:v>10</c:v>
                </c:pt>
                <c:pt idx="240">
                  <c:v>11</c:v>
                </c:pt>
                <c:pt idx="241">
                  <c:v>12</c:v>
                </c:pt>
                <c:pt idx="242">
                  <c:v>13</c:v>
                </c:pt>
                <c:pt idx="243">
                  <c:v>14</c:v>
                </c:pt>
                <c:pt idx="244">
                  <c:v>15</c:v>
                </c:pt>
                <c:pt idx="245">
                  <c:v>16</c:v>
                </c:pt>
                <c:pt idx="246">
                  <c:v>17</c:v>
                </c:pt>
                <c:pt idx="247">
                  <c:v>18</c:v>
                </c:pt>
                <c:pt idx="248">
                  <c:v>19</c:v>
                </c:pt>
                <c:pt idx="249">
                  <c:v>20</c:v>
                </c:pt>
                <c:pt idx="250">
                  <c:v>21</c:v>
                </c:pt>
                <c:pt idx="251">
                  <c:v>22</c:v>
                </c:pt>
                <c:pt idx="252">
                  <c:v>23</c:v>
                </c:pt>
                <c:pt idx="253">
                  <c:v>24</c:v>
                </c:pt>
                <c:pt idx="254">
                  <c:v>25</c:v>
                </c:pt>
                <c:pt idx="255">
                  <c:v>26</c:v>
                </c:pt>
                <c:pt idx="256">
                  <c:v>27</c:v>
                </c:pt>
                <c:pt idx="257">
                  <c:v>28</c:v>
                </c:pt>
                <c:pt idx="258">
                  <c:v>29</c:v>
                </c:pt>
                <c:pt idx="259">
                  <c:v>30</c:v>
                </c:pt>
                <c:pt idx="260">
                  <c:v>31</c:v>
                </c:pt>
                <c:pt idx="261">
                  <c:v>102</c:v>
                </c:pt>
                <c:pt idx="262">
                  <c:v>202</c:v>
                </c:pt>
                <c:pt idx="263">
                  <c:v>302</c:v>
                </c:pt>
                <c:pt idx="264">
                  <c:v>4</c:v>
                </c:pt>
                <c:pt idx="265">
                  <c:v>5</c:v>
                </c:pt>
                <c:pt idx="266">
                  <c:v>6</c:v>
                </c:pt>
                <c:pt idx="267">
                  <c:v>7</c:v>
                </c:pt>
                <c:pt idx="268">
                  <c:v>8</c:v>
                </c:pt>
                <c:pt idx="269">
                  <c:v>9</c:v>
                </c:pt>
                <c:pt idx="270">
                  <c:v>10</c:v>
                </c:pt>
                <c:pt idx="271">
                  <c:v>11</c:v>
                </c:pt>
                <c:pt idx="272">
                  <c:v>12</c:v>
                </c:pt>
                <c:pt idx="273">
                  <c:v>13</c:v>
                </c:pt>
                <c:pt idx="274">
                  <c:v>14</c:v>
                </c:pt>
                <c:pt idx="275">
                  <c:v>15</c:v>
                </c:pt>
                <c:pt idx="276">
                  <c:v>16</c:v>
                </c:pt>
                <c:pt idx="277">
                  <c:v>17</c:v>
                </c:pt>
                <c:pt idx="278">
                  <c:v>18</c:v>
                </c:pt>
                <c:pt idx="279">
                  <c:v>19</c:v>
                </c:pt>
                <c:pt idx="280">
                  <c:v>20</c:v>
                </c:pt>
                <c:pt idx="281">
                  <c:v>21</c:v>
                </c:pt>
                <c:pt idx="282">
                  <c:v>22</c:v>
                </c:pt>
                <c:pt idx="283">
                  <c:v>23</c:v>
                </c:pt>
                <c:pt idx="284">
                  <c:v>24</c:v>
                </c:pt>
                <c:pt idx="285">
                  <c:v>25</c:v>
                </c:pt>
                <c:pt idx="286">
                  <c:v>26</c:v>
                </c:pt>
                <c:pt idx="287">
                  <c:v>27</c:v>
                </c:pt>
                <c:pt idx="288">
                  <c:v>28</c:v>
                </c:pt>
                <c:pt idx="289">
                  <c:v>103</c:v>
                </c:pt>
                <c:pt idx="290">
                  <c:v>203</c:v>
                </c:pt>
                <c:pt idx="291">
                  <c:v>303</c:v>
                </c:pt>
                <c:pt idx="292">
                  <c:v>4</c:v>
                </c:pt>
                <c:pt idx="293">
                  <c:v>5</c:v>
                </c:pt>
                <c:pt idx="294">
                  <c:v>6</c:v>
                </c:pt>
                <c:pt idx="295">
                  <c:v>7</c:v>
                </c:pt>
                <c:pt idx="296">
                  <c:v>8</c:v>
                </c:pt>
                <c:pt idx="297">
                  <c:v>9</c:v>
                </c:pt>
                <c:pt idx="298">
                  <c:v>10</c:v>
                </c:pt>
                <c:pt idx="299">
                  <c:v>11</c:v>
                </c:pt>
                <c:pt idx="300">
                  <c:v>12</c:v>
                </c:pt>
                <c:pt idx="301">
                  <c:v>13</c:v>
                </c:pt>
                <c:pt idx="302">
                  <c:v>14</c:v>
                </c:pt>
                <c:pt idx="303">
                  <c:v>15</c:v>
                </c:pt>
                <c:pt idx="304">
                  <c:v>16</c:v>
                </c:pt>
                <c:pt idx="305">
                  <c:v>17</c:v>
                </c:pt>
                <c:pt idx="306">
                  <c:v>18</c:v>
                </c:pt>
                <c:pt idx="307">
                  <c:v>19</c:v>
                </c:pt>
                <c:pt idx="308">
                  <c:v>20</c:v>
                </c:pt>
                <c:pt idx="309">
                  <c:v>21</c:v>
                </c:pt>
                <c:pt idx="310">
                  <c:v>22</c:v>
                </c:pt>
                <c:pt idx="311">
                  <c:v>23</c:v>
                </c:pt>
                <c:pt idx="312">
                  <c:v>24</c:v>
                </c:pt>
                <c:pt idx="313">
                  <c:v>25</c:v>
                </c:pt>
                <c:pt idx="314">
                  <c:v>26</c:v>
                </c:pt>
                <c:pt idx="315">
                  <c:v>27</c:v>
                </c:pt>
                <c:pt idx="316">
                  <c:v>28</c:v>
                </c:pt>
                <c:pt idx="317">
                  <c:v>29</c:v>
                </c:pt>
                <c:pt idx="318">
                  <c:v>30</c:v>
                </c:pt>
                <c:pt idx="319">
                  <c:v>31</c:v>
                </c:pt>
                <c:pt idx="320">
                  <c:v>104</c:v>
                </c:pt>
                <c:pt idx="321">
                  <c:v>204</c:v>
                </c:pt>
                <c:pt idx="322">
                  <c:v>304</c:v>
                </c:pt>
                <c:pt idx="323">
                  <c:v>4</c:v>
                </c:pt>
                <c:pt idx="324">
                  <c:v>5</c:v>
                </c:pt>
                <c:pt idx="325">
                  <c:v>6</c:v>
                </c:pt>
                <c:pt idx="326">
                  <c:v>7</c:v>
                </c:pt>
                <c:pt idx="327">
                  <c:v>8</c:v>
                </c:pt>
                <c:pt idx="328">
                  <c:v>9</c:v>
                </c:pt>
                <c:pt idx="329">
                  <c:v>10</c:v>
                </c:pt>
                <c:pt idx="330">
                  <c:v>11</c:v>
                </c:pt>
                <c:pt idx="331">
                  <c:v>12</c:v>
                </c:pt>
                <c:pt idx="332">
                  <c:v>13</c:v>
                </c:pt>
                <c:pt idx="333">
                  <c:v>14</c:v>
                </c:pt>
                <c:pt idx="334">
                  <c:v>15</c:v>
                </c:pt>
                <c:pt idx="335">
                  <c:v>16</c:v>
                </c:pt>
                <c:pt idx="336">
                  <c:v>17</c:v>
                </c:pt>
                <c:pt idx="337">
                  <c:v>18</c:v>
                </c:pt>
                <c:pt idx="338">
                  <c:v>19</c:v>
                </c:pt>
                <c:pt idx="339">
                  <c:v>20</c:v>
                </c:pt>
                <c:pt idx="340">
                  <c:v>21</c:v>
                </c:pt>
                <c:pt idx="341">
                  <c:v>22</c:v>
                </c:pt>
                <c:pt idx="342">
                  <c:v>23</c:v>
                </c:pt>
                <c:pt idx="343">
                  <c:v>24</c:v>
                </c:pt>
                <c:pt idx="344">
                  <c:v>25</c:v>
                </c:pt>
                <c:pt idx="345">
                  <c:v>26</c:v>
                </c:pt>
                <c:pt idx="346">
                  <c:v>27</c:v>
                </c:pt>
                <c:pt idx="347">
                  <c:v>28</c:v>
                </c:pt>
                <c:pt idx="348">
                  <c:v>29</c:v>
                </c:pt>
                <c:pt idx="349">
                  <c:v>30</c:v>
                </c:pt>
                <c:pt idx="350">
                  <c:v>105</c:v>
                </c:pt>
                <c:pt idx="351">
                  <c:v>205</c:v>
                </c:pt>
                <c:pt idx="352">
                  <c:v>305</c:v>
                </c:pt>
                <c:pt idx="353">
                  <c:v>4</c:v>
                </c:pt>
                <c:pt idx="354">
                  <c:v>5</c:v>
                </c:pt>
                <c:pt idx="355">
                  <c:v>6</c:v>
                </c:pt>
                <c:pt idx="356">
                  <c:v>7</c:v>
                </c:pt>
                <c:pt idx="357">
                  <c:v>8</c:v>
                </c:pt>
                <c:pt idx="358">
                  <c:v>9</c:v>
                </c:pt>
                <c:pt idx="359">
                  <c:v>10</c:v>
                </c:pt>
                <c:pt idx="360">
                  <c:v>11</c:v>
                </c:pt>
                <c:pt idx="361">
                  <c:v>12</c:v>
                </c:pt>
                <c:pt idx="362">
                  <c:v>13</c:v>
                </c:pt>
                <c:pt idx="363">
                  <c:v>14</c:v>
                </c:pt>
                <c:pt idx="364">
                  <c:v>15</c:v>
                </c:pt>
                <c:pt idx="365">
                  <c:v>16</c:v>
                </c:pt>
                <c:pt idx="366">
                  <c:v>17</c:v>
                </c:pt>
                <c:pt idx="367">
                  <c:v>18</c:v>
                </c:pt>
                <c:pt idx="368">
                  <c:v>19</c:v>
                </c:pt>
                <c:pt idx="369">
                  <c:v>20</c:v>
                </c:pt>
                <c:pt idx="370">
                  <c:v>21</c:v>
                </c:pt>
                <c:pt idx="371">
                  <c:v>22</c:v>
                </c:pt>
                <c:pt idx="372">
                  <c:v>23</c:v>
                </c:pt>
                <c:pt idx="373">
                  <c:v>24</c:v>
                </c:pt>
                <c:pt idx="374">
                  <c:v>25</c:v>
                </c:pt>
                <c:pt idx="375">
                  <c:v>26</c:v>
                </c:pt>
                <c:pt idx="376">
                  <c:v>27</c:v>
                </c:pt>
                <c:pt idx="377">
                  <c:v>28</c:v>
                </c:pt>
                <c:pt idx="378">
                  <c:v>29</c:v>
                </c:pt>
                <c:pt idx="379">
                  <c:v>30</c:v>
                </c:pt>
                <c:pt idx="380">
                  <c:v>31</c:v>
                </c:pt>
                <c:pt idx="381">
                  <c:v>106</c:v>
                </c:pt>
                <c:pt idx="382">
                  <c:v>206</c:v>
                </c:pt>
                <c:pt idx="383">
                  <c:v>306</c:v>
                </c:pt>
                <c:pt idx="384">
                  <c:v>4</c:v>
                </c:pt>
                <c:pt idx="385">
                  <c:v>5</c:v>
                </c:pt>
                <c:pt idx="386">
                  <c:v>6</c:v>
                </c:pt>
                <c:pt idx="387">
                  <c:v>7</c:v>
                </c:pt>
                <c:pt idx="388">
                  <c:v>8</c:v>
                </c:pt>
                <c:pt idx="389">
                  <c:v>9</c:v>
                </c:pt>
                <c:pt idx="390">
                  <c:v>10</c:v>
                </c:pt>
                <c:pt idx="391">
                  <c:v>11</c:v>
                </c:pt>
                <c:pt idx="392">
                  <c:v>12</c:v>
                </c:pt>
                <c:pt idx="393">
                  <c:v>13</c:v>
                </c:pt>
                <c:pt idx="394">
                  <c:v>14</c:v>
                </c:pt>
                <c:pt idx="395">
                  <c:v>15</c:v>
                </c:pt>
                <c:pt idx="396">
                  <c:v>16</c:v>
                </c:pt>
                <c:pt idx="397">
                  <c:v>17</c:v>
                </c:pt>
                <c:pt idx="398">
                  <c:v>18</c:v>
                </c:pt>
                <c:pt idx="399">
                  <c:v>19</c:v>
                </c:pt>
                <c:pt idx="400">
                  <c:v>20</c:v>
                </c:pt>
                <c:pt idx="401">
                  <c:v>21</c:v>
                </c:pt>
                <c:pt idx="402">
                  <c:v>22</c:v>
                </c:pt>
                <c:pt idx="403">
                  <c:v>23</c:v>
                </c:pt>
                <c:pt idx="404">
                  <c:v>24</c:v>
                </c:pt>
                <c:pt idx="405">
                  <c:v>25</c:v>
                </c:pt>
                <c:pt idx="406">
                  <c:v>26</c:v>
                </c:pt>
                <c:pt idx="407">
                  <c:v>27</c:v>
                </c:pt>
                <c:pt idx="408">
                  <c:v>28</c:v>
                </c:pt>
                <c:pt idx="409">
                  <c:v>29</c:v>
                </c:pt>
                <c:pt idx="410">
                  <c:v>30</c:v>
                </c:pt>
                <c:pt idx="411">
                  <c:v>107</c:v>
                </c:pt>
                <c:pt idx="412">
                  <c:v>207</c:v>
                </c:pt>
                <c:pt idx="413">
                  <c:v>307</c:v>
                </c:pt>
                <c:pt idx="414">
                  <c:v>4</c:v>
                </c:pt>
                <c:pt idx="415">
                  <c:v>5</c:v>
                </c:pt>
                <c:pt idx="416">
                  <c:v>6</c:v>
                </c:pt>
                <c:pt idx="417">
                  <c:v>7</c:v>
                </c:pt>
                <c:pt idx="418">
                  <c:v>8</c:v>
                </c:pt>
                <c:pt idx="419">
                  <c:v>9</c:v>
                </c:pt>
                <c:pt idx="420">
                  <c:v>10</c:v>
                </c:pt>
                <c:pt idx="421">
                  <c:v>11</c:v>
                </c:pt>
                <c:pt idx="422">
                  <c:v>12</c:v>
                </c:pt>
                <c:pt idx="423">
                  <c:v>13</c:v>
                </c:pt>
                <c:pt idx="424">
                  <c:v>14</c:v>
                </c:pt>
                <c:pt idx="425">
                  <c:v>15</c:v>
                </c:pt>
                <c:pt idx="426">
                  <c:v>16</c:v>
                </c:pt>
                <c:pt idx="427">
                  <c:v>17</c:v>
                </c:pt>
                <c:pt idx="428">
                  <c:v>18</c:v>
                </c:pt>
                <c:pt idx="429">
                  <c:v>19</c:v>
                </c:pt>
                <c:pt idx="430">
                  <c:v>20</c:v>
                </c:pt>
                <c:pt idx="431">
                  <c:v>21</c:v>
                </c:pt>
                <c:pt idx="432">
                  <c:v>22</c:v>
                </c:pt>
                <c:pt idx="433">
                  <c:v>23</c:v>
                </c:pt>
                <c:pt idx="434">
                  <c:v>24</c:v>
                </c:pt>
                <c:pt idx="435">
                  <c:v>25</c:v>
                </c:pt>
                <c:pt idx="436">
                  <c:v>26</c:v>
                </c:pt>
                <c:pt idx="437">
                  <c:v>27</c:v>
                </c:pt>
                <c:pt idx="438">
                  <c:v>28</c:v>
                </c:pt>
                <c:pt idx="439">
                  <c:v>29</c:v>
                </c:pt>
                <c:pt idx="440">
                  <c:v>30</c:v>
                </c:pt>
                <c:pt idx="441">
                  <c:v>31</c:v>
                </c:pt>
                <c:pt idx="442">
                  <c:v>108</c:v>
                </c:pt>
                <c:pt idx="443">
                  <c:v>208</c:v>
                </c:pt>
                <c:pt idx="444">
                  <c:v>308</c:v>
                </c:pt>
                <c:pt idx="445">
                  <c:v>4</c:v>
                </c:pt>
                <c:pt idx="446">
                  <c:v>5</c:v>
                </c:pt>
                <c:pt idx="447">
                  <c:v>6</c:v>
                </c:pt>
                <c:pt idx="448">
                  <c:v>7</c:v>
                </c:pt>
                <c:pt idx="449">
                  <c:v>8</c:v>
                </c:pt>
                <c:pt idx="450">
                  <c:v>9</c:v>
                </c:pt>
                <c:pt idx="451">
                  <c:v>10</c:v>
                </c:pt>
                <c:pt idx="452">
                  <c:v>11</c:v>
                </c:pt>
                <c:pt idx="453">
                  <c:v>12</c:v>
                </c:pt>
                <c:pt idx="454">
                  <c:v>13</c:v>
                </c:pt>
                <c:pt idx="455">
                  <c:v>14</c:v>
                </c:pt>
                <c:pt idx="456">
                  <c:v>15</c:v>
                </c:pt>
                <c:pt idx="457">
                  <c:v>16</c:v>
                </c:pt>
                <c:pt idx="458">
                  <c:v>17</c:v>
                </c:pt>
                <c:pt idx="459">
                  <c:v>18</c:v>
                </c:pt>
                <c:pt idx="460">
                  <c:v>19</c:v>
                </c:pt>
                <c:pt idx="461">
                  <c:v>20</c:v>
                </c:pt>
                <c:pt idx="462">
                  <c:v>21</c:v>
                </c:pt>
                <c:pt idx="463">
                  <c:v>22</c:v>
                </c:pt>
                <c:pt idx="464">
                  <c:v>23</c:v>
                </c:pt>
                <c:pt idx="465">
                  <c:v>24</c:v>
                </c:pt>
                <c:pt idx="466">
                  <c:v>25</c:v>
                </c:pt>
                <c:pt idx="467">
                  <c:v>26</c:v>
                </c:pt>
                <c:pt idx="468">
                  <c:v>27</c:v>
                </c:pt>
                <c:pt idx="469">
                  <c:v>28</c:v>
                </c:pt>
                <c:pt idx="470">
                  <c:v>29</c:v>
                </c:pt>
                <c:pt idx="471">
                  <c:v>30</c:v>
                </c:pt>
                <c:pt idx="472">
                  <c:v>31</c:v>
                </c:pt>
                <c:pt idx="473">
                  <c:v>109</c:v>
                </c:pt>
                <c:pt idx="474">
                  <c:v>209</c:v>
                </c:pt>
                <c:pt idx="475">
                  <c:v>309</c:v>
                </c:pt>
                <c:pt idx="476">
                  <c:v>4</c:v>
                </c:pt>
                <c:pt idx="477">
                  <c:v>5</c:v>
                </c:pt>
                <c:pt idx="478">
                  <c:v>6</c:v>
                </c:pt>
                <c:pt idx="479">
                  <c:v>7</c:v>
                </c:pt>
                <c:pt idx="480">
                  <c:v>8</c:v>
                </c:pt>
                <c:pt idx="481">
                  <c:v>9</c:v>
                </c:pt>
                <c:pt idx="482">
                  <c:v>10</c:v>
                </c:pt>
                <c:pt idx="483">
                  <c:v>11</c:v>
                </c:pt>
                <c:pt idx="484">
                  <c:v>12</c:v>
                </c:pt>
                <c:pt idx="485">
                  <c:v>13</c:v>
                </c:pt>
                <c:pt idx="486">
                  <c:v>14</c:v>
                </c:pt>
                <c:pt idx="487">
                  <c:v>15</c:v>
                </c:pt>
                <c:pt idx="488">
                  <c:v>16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20</c:v>
                </c:pt>
                <c:pt idx="493">
                  <c:v>21</c:v>
                </c:pt>
                <c:pt idx="494">
                  <c:v>22</c:v>
                </c:pt>
                <c:pt idx="495">
                  <c:v>23</c:v>
                </c:pt>
                <c:pt idx="496">
                  <c:v>24</c:v>
                </c:pt>
                <c:pt idx="497">
                  <c:v>25</c:v>
                </c:pt>
                <c:pt idx="498">
                  <c:v>26</c:v>
                </c:pt>
                <c:pt idx="499">
                  <c:v>27</c:v>
                </c:pt>
                <c:pt idx="500">
                  <c:v>28</c:v>
                </c:pt>
                <c:pt idx="501">
                  <c:v>29</c:v>
                </c:pt>
                <c:pt idx="502">
                  <c:v>30</c:v>
                </c:pt>
                <c:pt idx="503">
                  <c:v>110</c:v>
                </c:pt>
                <c:pt idx="504">
                  <c:v>210</c:v>
                </c:pt>
                <c:pt idx="505">
                  <c:v>310</c:v>
                </c:pt>
                <c:pt idx="506">
                  <c:v>410</c:v>
                </c:pt>
                <c:pt idx="507">
                  <c:v>5</c:v>
                </c:pt>
                <c:pt idx="508">
                  <c:v>6</c:v>
                </c:pt>
                <c:pt idx="509">
                  <c:v>7</c:v>
                </c:pt>
                <c:pt idx="510">
                  <c:v>8</c:v>
                </c:pt>
                <c:pt idx="511">
                  <c:v>9</c:v>
                </c:pt>
                <c:pt idx="512">
                  <c:v>10</c:v>
                </c:pt>
                <c:pt idx="513">
                  <c:v>11</c:v>
                </c:pt>
                <c:pt idx="514">
                  <c:v>12</c:v>
                </c:pt>
                <c:pt idx="515">
                  <c:v>13</c:v>
                </c:pt>
                <c:pt idx="516">
                  <c:v>14</c:v>
                </c:pt>
                <c:pt idx="517">
                  <c:v>15</c:v>
                </c:pt>
                <c:pt idx="518">
                  <c:v>16</c:v>
                </c:pt>
                <c:pt idx="519">
                  <c:v>17</c:v>
                </c:pt>
                <c:pt idx="520">
                  <c:v>18</c:v>
                </c:pt>
                <c:pt idx="521">
                  <c:v>19</c:v>
                </c:pt>
                <c:pt idx="522">
                  <c:v>20</c:v>
                </c:pt>
                <c:pt idx="523">
                  <c:v>21</c:v>
                </c:pt>
                <c:pt idx="524">
                  <c:v>22</c:v>
                </c:pt>
                <c:pt idx="525">
                  <c:v>23</c:v>
                </c:pt>
                <c:pt idx="526">
                  <c:v>24</c:v>
                </c:pt>
                <c:pt idx="527">
                  <c:v>25</c:v>
                </c:pt>
                <c:pt idx="528">
                  <c:v>26</c:v>
                </c:pt>
                <c:pt idx="529">
                  <c:v>27</c:v>
                </c:pt>
                <c:pt idx="530">
                  <c:v>28</c:v>
                </c:pt>
                <c:pt idx="531">
                  <c:v>29</c:v>
                </c:pt>
                <c:pt idx="532">
                  <c:v>30</c:v>
                </c:pt>
                <c:pt idx="533">
                  <c:v>31</c:v>
                </c:pt>
                <c:pt idx="534">
                  <c:v>111</c:v>
                </c:pt>
                <c:pt idx="535">
                  <c:v>211</c:v>
                </c:pt>
                <c:pt idx="536">
                  <c:v>311</c:v>
                </c:pt>
                <c:pt idx="537">
                  <c:v>411</c:v>
                </c:pt>
                <c:pt idx="538">
                  <c:v>5</c:v>
                </c:pt>
                <c:pt idx="539">
                  <c:v>6</c:v>
                </c:pt>
                <c:pt idx="540">
                  <c:v>7</c:v>
                </c:pt>
                <c:pt idx="541">
                  <c:v>8</c:v>
                </c:pt>
                <c:pt idx="542">
                  <c:v>9</c:v>
                </c:pt>
                <c:pt idx="543">
                  <c:v>10</c:v>
                </c:pt>
                <c:pt idx="544">
                  <c:v>11</c:v>
                </c:pt>
                <c:pt idx="545">
                  <c:v>12</c:v>
                </c:pt>
                <c:pt idx="546">
                  <c:v>13</c:v>
                </c:pt>
                <c:pt idx="547">
                  <c:v>14</c:v>
                </c:pt>
                <c:pt idx="548">
                  <c:v>15</c:v>
                </c:pt>
                <c:pt idx="549">
                  <c:v>16</c:v>
                </c:pt>
                <c:pt idx="550">
                  <c:v>17</c:v>
                </c:pt>
                <c:pt idx="551">
                  <c:v>18</c:v>
                </c:pt>
                <c:pt idx="552">
                  <c:v>19</c:v>
                </c:pt>
                <c:pt idx="553">
                  <c:v>20</c:v>
                </c:pt>
                <c:pt idx="554">
                  <c:v>21</c:v>
                </c:pt>
                <c:pt idx="555">
                  <c:v>22</c:v>
                </c:pt>
                <c:pt idx="556">
                  <c:v>23</c:v>
                </c:pt>
                <c:pt idx="557">
                  <c:v>24</c:v>
                </c:pt>
                <c:pt idx="558">
                  <c:v>25</c:v>
                </c:pt>
                <c:pt idx="559">
                  <c:v>26</c:v>
                </c:pt>
                <c:pt idx="560">
                  <c:v>27</c:v>
                </c:pt>
                <c:pt idx="561">
                  <c:v>28</c:v>
                </c:pt>
                <c:pt idx="562">
                  <c:v>29</c:v>
                </c:pt>
                <c:pt idx="563">
                  <c:v>30</c:v>
                </c:pt>
                <c:pt idx="564">
                  <c:v>112</c:v>
                </c:pt>
                <c:pt idx="565">
                  <c:v>212</c:v>
                </c:pt>
                <c:pt idx="566">
                  <c:v>312</c:v>
                </c:pt>
                <c:pt idx="567">
                  <c:v>4</c:v>
                </c:pt>
                <c:pt idx="568">
                  <c:v>5</c:v>
                </c:pt>
                <c:pt idx="569">
                  <c:v>6</c:v>
                </c:pt>
                <c:pt idx="570">
                  <c:v>7</c:v>
                </c:pt>
                <c:pt idx="571">
                  <c:v>8</c:v>
                </c:pt>
                <c:pt idx="572">
                  <c:v>9</c:v>
                </c:pt>
                <c:pt idx="573">
                  <c:v>10</c:v>
                </c:pt>
                <c:pt idx="574">
                  <c:v>11</c:v>
                </c:pt>
                <c:pt idx="575">
                  <c:v>12</c:v>
                </c:pt>
                <c:pt idx="576">
                  <c:v>13</c:v>
                </c:pt>
                <c:pt idx="577">
                  <c:v>14</c:v>
                </c:pt>
                <c:pt idx="578">
                  <c:v>15</c:v>
                </c:pt>
                <c:pt idx="579">
                  <c:v>16</c:v>
                </c:pt>
                <c:pt idx="580">
                  <c:v>17</c:v>
                </c:pt>
                <c:pt idx="581">
                  <c:v>18</c:v>
                </c:pt>
                <c:pt idx="582">
                  <c:v>19</c:v>
                </c:pt>
                <c:pt idx="583">
                  <c:v>20</c:v>
                </c:pt>
                <c:pt idx="584">
                  <c:v>21</c:v>
                </c:pt>
                <c:pt idx="585">
                  <c:v>22</c:v>
                </c:pt>
                <c:pt idx="586">
                  <c:v>23</c:v>
                </c:pt>
                <c:pt idx="587">
                  <c:v>24</c:v>
                </c:pt>
                <c:pt idx="588">
                  <c:v>25</c:v>
                </c:pt>
                <c:pt idx="589">
                  <c:v>26</c:v>
                </c:pt>
                <c:pt idx="590">
                  <c:v>27</c:v>
                </c:pt>
                <c:pt idx="591">
                  <c:v>28</c:v>
                </c:pt>
                <c:pt idx="592">
                  <c:v>29</c:v>
                </c:pt>
                <c:pt idx="593">
                  <c:v>30</c:v>
                </c:pt>
                <c:pt idx="594">
                  <c:v>31</c:v>
                </c:pt>
                <c:pt idx="595">
                  <c:v>101</c:v>
                </c:pt>
                <c:pt idx="596">
                  <c:v>201</c:v>
                </c:pt>
                <c:pt idx="597">
                  <c:v>301</c:v>
                </c:pt>
                <c:pt idx="598">
                  <c:v>401</c:v>
                </c:pt>
                <c:pt idx="599">
                  <c:v>5</c:v>
                </c:pt>
                <c:pt idx="600">
                  <c:v>6</c:v>
                </c:pt>
                <c:pt idx="601">
                  <c:v>7</c:v>
                </c:pt>
                <c:pt idx="602">
                  <c:v>8</c:v>
                </c:pt>
                <c:pt idx="603">
                  <c:v>9</c:v>
                </c:pt>
                <c:pt idx="604">
                  <c:v>10</c:v>
                </c:pt>
                <c:pt idx="605">
                  <c:v>11</c:v>
                </c:pt>
                <c:pt idx="606">
                  <c:v>12</c:v>
                </c:pt>
                <c:pt idx="607">
                  <c:v>13</c:v>
                </c:pt>
                <c:pt idx="608">
                  <c:v>14</c:v>
                </c:pt>
                <c:pt idx="609">
                  <c:v>15</c:v>
                </c:pt>
                <c:pt idx="610">
                  <c:v>16</c:v>
                </c:pt>
                <c:pt idx="611">
                  <c:v>17</c:v>
                </c:pt>
                <c:pt idx="612">
                  <c:v>18</c:v>
                </c:pt>
                <c:pt idx="613">
                  <c:v>19</c:v>
                </c:pt>
                <c:pt idx="614">
                  <c:v>20</c:v>
                </c:pt>
                <c:pt idx="615">
                  <c:v>21</c:v>
                </c:pt>
                <c:pt idx="616">
                  <c:v>22</c:v>
                </c:pt>
                <c:pt idx="617">
                  <c:v>23</c:v>
                </c:pt>
                <c:pt idx="618">
                  <c:v>24</c:v>
                </c:pt>
                <c:pt idx="619">
                  <c:v>25</c:v>
                </c:pt>
                <c:pt idx="620">
                  <c:v>26</c:v>
                </c:pt>
                <c:pt idx="621">
                  <c:v>27</c:v>
                </c:pt>
                <c:pt idx="622">
                  <c:v>28</c:v>
                </c:pt>
                <c:pt idx="623">
                  <c:v>29</c:v>
                </c:pt>
                <c:pt idx="624">
                  <c:v>30</c:v>
                </c:pt>
                <c:pt idx="625">
                  <c:v>31</c:v>
                </c:pt>
                <c:pt idx="626">
                  <c:v>102</c:v>
                </c:pt>
                <c:pt idx="627">
                  <c:v>202</c:v>
                </c:pt>
                <c:pt idx="628">
                  <c:v>302</c:v>
                </c:pt>
                <c:pt idx="629">
                  <c:v>402</c:v>
                </c:pt>
                <c:pt idx="630">
                  <c:v>5</c:v>
                </c:pt>
                <c:pt idx="631">
                  <c:v>6</c:v>
                </c:pt>
                <c:pt idx="632">
                  <c:v>7</c:v>
                </c:pt>
                <c:pt idx="633">
                  <c:v>8</c:v>
                </c:pt>
                <c:pt idx="634">
                  <c:v>9</c:v>
                </c:pt>
                <c:pt idx="635">
                  <c:v>10</c:v>
                </c:pt>
                <c:pt idx="636">
                  <c:v>11</c:v>
                </c:pt>
                <c:pt idx="637">
                  <c:v>12</c:v>
                </c:pt>
                <c:pt idx="638">
                  <c:v>13</c:v>
                </c:pt>
                <c:pt idx="639">
                  <c:v>14</c:v>
                </c:pt>
                <c:pt idx="640">
                  <c:v>15</c:v>
                </c:pt>
                <c:pt idx="641">
                  <c:v>16</c:v>
                </c:pt>
                <c:pt idx="642">
                  <c:v>17</c:v>
                </c:pt>
                <c:pt idx="643">
                  <c:v>18</c:v>
                </c:pt>
                <c:pt idx="644">
                  <c:v>19</c:v>
                </c:pt>
                <c:pt idx="645">
                  <c:v>20</c:v>
                </c:pt>
                <c:pt idx="646">
                  <c:v>21</c:v>
                </c:pt>
                <c:pt idx="647">
                  <c:v>22</c:v>
                </c:pt>
                <c:pt idx="648">
                  <c:v>23</c:v>
                </c:pt>
                <c:pt idx="649">
                  <c:v>24</c:v>
                </c:pt>
                <c:pt idx="650">
                  <c:v>25</c:v>
                </c:pt>
                <c:pt idx="651">
                  <c:v>26</c:v>
                </c:pt>
                <c:pt idx="652">
                  <c:v>27</c:v>
                </c:pt>
                <c:pt idx="653">
                  <c:v>28</c:v>
                </c:pt>
                <c:pt idx="654">
                  <c:v>103</c:v>
                </c:pt>
                <c:pt idx="655">
                  <c:v>203</c:v>
                </c:pt>
                <c:pt idx="656">
                  <c:v>303</c:v>
                </c:pt>
                <c:pt idx="657">
                  <c:v>403</c:v>
                </c:pt>
                <c:pt idx="658">
                  <c:v>5</c:v>
                </c:pt>
                <c:pt idx="659">
                  <c:v>6</c:v>
                </c:pt>
                <c:pt idx="660">
                  <c:v>7</c:v>
                </c:pt>
                <c:pt idx="661">
                  <c:v>8</c:v>
                </c:pt>
                <c:pt idx="662">
                  <c:v>9</c:v>
                </c:pt>
                <c:pt idx="663">
                  <c:v>10</c:v>
                </c:pt>
                <c:pt idx="664">
                  <c:v>11</c:v>
                </c:pt>
                <c:pt idx="665">
                  <c:v>12</c:v>
                </c:pt>
                <c:pt idx="666">
                  <c:v>13</c:v>
                </c:pt>
                <c:pt idx="667">
                  <c:v>14</c:v>
                </c:pt>
                <c:pt idx="668">
                  <c:v>15</c:v>
                </c:pt>
                <c:pt idx="669">
                  <c:v>16</c:v>
                </c:pt>
                <c:pt idx="670">
                  <c:v>17</c:v>
                </c:pt>
                <c:pt idx="671">
                  <c:v>18</c:v>
                </c:pt>
                <c:pt idx="672">
                  <c:v>19</c:v>
                </c:pt>
                <c:pt idx="673">
                  <c:v>20</c:v>
                </c:pt>
                <c:pt idx="674">
                  <c:v>21</c:v>
                </c:pt>
                <c:pt idx="675">
                  <c:v>22</c:v>
                </c:pt>
                <c:pt idx="676">
                  <c:v>23</c:v>
                </c:pt>
                <c:pt idx="677">
                  <c:v>24</c:v>
                </c:pt>
                <c:pt idx="678">
                  <c:v>25</c:v>
                </c:pt>
                <c:pt idx="679">
                  <c:v>26</c:v>
                </c:pt>
                <c:pt idx="680">
                  <c:v>27</c:v>
                </c:pt>
                <c:pt idx="681">
                  <c:v>28</c:v>
                </c:pt>
                <c:pt idx="682">
                  <c:v>29</c:v>
                </c:pt>
                <c:pt idx="683">
                  <c:v>30</c:v>
                </c:pt>
                <c:pt idx="684">
                  <c:v>31</c:v>
                </c:pt>
                <c:pt idx="685">
                  <c:v>104</c:v>
                </c:pt>
                <c:pt idx="686">
                  <c:v>204</c:v>
                </c:pt>
                <c:pt idx="687">
                  <c:v>304</c:v>
                </c:pt>
                <c:pt idx="688">
                  <c:v>404</c:v>
                </c:pt>
                <c:pt idx="689">
                  <c:v>5</c:v>
                </c:pt>
                <c:pt idx="690">
                  <c:v>6</c:v>
                </c:pt>
                <c:pt idx="691">
                  <c:v>7</c:v>
                </c:pt>
                <c:pt idx="692">
                  <c:v>8</c:v>
                </c:pt>
                <c:pt idx="693">
                  <c:v>9</c:v>
                </c:pt>
                <c:pt idx="694">
                  <c:v>10</c:v>
                </c:pt>
                <c:pt idx="695">
                  <c:v>11</c:v>
                </c:pt>
                <c:pt idx="696">
                  <c:v>12</c:v>
                </c:pt>
                <c:pt idx="697">
                  <c:v>13</c:v>
                </c:pt>
                <c:pt idx="698">
                  <c:v>14</c:v>
                </c:pt>
                <c:pt idx="699">
                  <c:v>15</c:v>
                </c:pt>
                <c:pt idx="700">
                  <c:v>16</c:v>
                </c:pt>
                <c:pt idx="701">
                  <c:v>17</c:v>
                </c:pt>
                <c:pt idx="702">
                  <c:v>18</c:v>
                </c:pt>
                <c:pt idx="703">
                  <c:v>19</c:v>
                </c:pt>
                <c:pt idx="704">
                  <c:v>20</c:v>
                </c:pt>
                <c:pt idx="705">
                  <c:v>21</c:v>
                </c:pt>
                <c:pt idx="706">
                  <c:v>22</c:v>
                </c:pt>
                <c:pt idx="707">
                  <c:v>23</c:v>
                </c:pt>
                <c:pt idx="708">
                  <c:v>24</c:v>
                </c:pt>
                <c:pt idx="709">
                  <c:v>25</c:v>
                </c:pt>
                <c:pt idx="710">
                  <c:v>26</c:v>
                </c:pt>
                <c:pt idx="711">
                  <c:v>27</c:v>
                </c:pt>
                <c:pt idx="712">
                  <c:v>28</c:v>
                </c:pt>
                <c:pt idx="713">
                  <c:v>29</c:v>
                </c:pt>
                <c:pt idx="714">
                  <c:v>30</c:v>
                </c:pt>
                <c:pt idx="715">
                  <c:v>105</c:v>
                </c:pt>
                <c:pt idx="716">
                  <c:v>205</c:v>
                </c:pt>
                <c:pt idx="717">
                  <c:v>305</c:v>
                </c:pt>
                <c:pt idx="718">
                  <c:v>405</c:v>
                </c:pt>
                <c:pt idx="719">
                  <c:v>5</c:v>
                </c:pt>
                <c:pt idx="720">
                  <c:v>6</c:v>
                </c:pt>
                <c:pt idx="721">
                  <c:v>7</c:v>
                </c:pt>
                <c:pt idx="722">
                  <c:v>8</c:v>
                </c:pt>
                <c:pt idx="723">
                  <c:v>9</c:v>
                </c:pt>
                <c:pt idx="724">
                  <c:v>10</c:v>
                </c:pt>
                <c:pt idx="725">
                  <c:v>11</c:v>
                </c:pt>
                <c:pt idx="726">
                  <c:v>12</c:v>
                </c:pt>
                <c:pt idx="727">
                  <c:v>13</c:v>
                </c:pt>
                <c:pt idx="728">
                  <c:v>14</c:v>
                </c:pt>
                <c:pt idx="729">
                  <c:v>15</c:v>
                </c:pt>
                <c:pt idx="730">
                  <c:v>16</c:v>
                </c:pt>
                <c:pt idx="731">
                  <c:v>17</c:v>
                </c:pt>
                <c:pt idx="732">
                  <c:v>18</c:v>
                </c:pt>
                <c:pt idx="733">
                  <c:v>19</c:v>
                </c:pt>
                <c:pt idx="734">
                  <c:v>20</c:v>
                </c:pt>
                <c:pt idx="735">
                  <c:v>21</c:v>
                </c:pt>
                <c:pt idx="736">
                  <c:v>22</c:v>
                </c:pt>
                <c:pt idx="737">
                  <c:v>23</c:v>
                </c:pt>
                <c:pt idx="738">
                  <c:v>24</c:v>
                </c:pt>
                <c:pt idx="739">
                  <c:v>25</c:v>
                </c:pt>
                <c:pt idx="740">
                  <c:v>26</c:v>
                </c:pt>
                <c:pt idx="741">
                  <c:v>27</c:v>
                </c:pt>
                <c:pt idx="742">
                  <c:v>28</c:v>
                </c:pt>
                <c:pt idx="743">
                  <c:v>29</c:v>
                </c:pt>
                <c:pt idx="744">
                  <c:v>30</c:v>
                </c:pt>
                <c:pt idx="745">
                  <c:v>31</c:v>
                </c:pt>
                <c:pt idx="746">
                  <c:v>106</c:v>
                </c:pt>
                <c:pt idx="747">
                  <c:v>206</c:v>
                </c:pt>
              </c:strCache>
            </c:strRef>
          </c:cat>
          <c:val>
            <c:numRef>
              <c:f>Plan1!$V$207:$V$211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B6-428D-A54E-4B6D7FCE3DCD}"/>
            </c:ext>
          </c:extLst>
        </c:ser>
        <c:ser>
          <c:idx val="3"/>
          <c:order val="2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Plan1!$A$77:$A$824</c:f>
              <c:strCache>
                <c:ptCount val="74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106</c:v>
                </c:pt>
                <c:pt idx="17">
                  <c:v>206</c:v>
                </c:pt>
                <c:pt idx="18">
                  <c:v>306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107</c:v>
                </c:pt>
                <c:pt idx="47">
                  <c:v>207</c:v>
                </c:pt>
                <c:pt idx="48">
                  <c:v>307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13</c:v>
                </c:pt>
                <c:pt idx="59">
                  <c:v>14</c:v>
                </c:pt>
                <c:pt idx="60">
                  <c:v>15</c:v>
                </c:pt>
                <c:pt idx="61">
                  <c:v>16</c:v>
                </c:pt>
                <c:pt idx="62">
                  <c:v>17</c:v>
                </c:pt>
                <c:pt idx="63">
                  <c:v>18</c:v>
                </c:pt>
                <c:pt idx="64">
                  <c:v>19</c:v>
                </c:pt>
                <c:pt idx="65">
                  <c:v>20</c:v>
                </c:pt>
                <c:pt idx="66">
                  <c:v>21</c:v>
                </c:pt>
                <c:pt idx="67">
                  <c:v>22</c:v>
                </c:pt>
                <c:pt idx="68">
                  <c:v>23</c:v>
                </c:pt>
                <c:pt idx="69">
                  <c:v>24</c:v>
                </c:pt>
                <c:pt idx="70">
                  <c:v>25</c:v>
                </c:pt>
                <c:pt idx="71">
                  <c:v>26</c:v>
                </c:pt>
                <c:pt idx="72">
                  <c:v>27</c:v>
                </c:pt>
                <c:pt idx="73">
                  <c:v>28</c:v>
                </c:pt>
                <c:pt idx="74">
                  <c:v>29</c:v>
                </c:pt>
                <c:pt idx="75">
                  <c:v>30</c:v>
                </c:pt>
                <c:pt idx="76">
                  <c:v>31</c:v>
                </c:pt>
                <c:pt idx="77">
                  <c:v>108</c:v>
                </c:pt>
                <c:pt idx="78">
                  <c:v>208</c:v>
                </c:pt>
                <c:pt idx="79">
                  <c:v>308</c:v>
                </c:pt>
                <c:pt idx="80">
                  <c:v>4</c:v>
                </c:pt>
                <c:pt idx="81">
                  <c:v>5</c:v>
                </c:pt>
                <c:pt idx="82">
                  <c:v>6</c:v>
                </c:pt>
                <c:pt idx="83">
                  <c:v>7</c:v>
                </c:pt>
                <c:pt idx="84">
                  <c:v>8</c:v>
                </c:pt>
                <c:pt idx="85">
                  <c:v>9</c:v>
                </c:pt>
                <c:pt idx="86">
                  <c:v>10</c:v>
                </c:pt>
                <c:pt idx="87">
                  <c:v>11</c:v>
                </c:pt>
                <c:pt idx="88">
                  <c:v>12</c:v>
                </c:pt>
                <c:pt idx="89">
                  <c:v>13</c:v>
                </c:pt>
                <c:pt idx="90">
                  <c:v>14</c:v>
                </c:pt>
                <c:pt idx="91">
                  <c:v>15</c:v>
                </c:pt>
                <c:pt idx="92">
                  <c:v>16</c:v>
                </c:pt>
                <c:pt idx="93">
                  <c:v>17</c:v>
                </c:pt>
                <c:pt idx="94">
                  <c:v>18</c:v>
                </c:pt>
                <c:pt idx="95">
                  <c:v>19</c:v>
                </c:pt>
                <c:pt idx="96">
                  <c:v>20</c:v>
                </c:pt>
                <c:pt idx="97">
                  <c:v>21</c:v>
                </c:pt>
                <c:pt idx="98">
                  <c:v>22</c:v>
                </c:pt>
                <c:pt idx="99">
                  <c:v>23</c:v>
                </c:pt>
                <c:pt idx="100">
                  <c:v>24</c:v>
                </c:pt>
                <c:pt idx="101">
                  <c:v>25</c:v>
                </c:pt>
                <c:pt idx="102">
                  <c:v>26</c:v>
                </c:pt>
                <c:pt idx="103">
                  <c:v>27</c:v>
                </c:pt>
                <c:pt idx="104">
                  <c:v>28</c:v>
                </c:pt>
                <c:pt idx="105">
                  <c:v>29</c:v>
                </c:pt>
                <c:pt idx="106">
                  <c:v>30</c:v>
                </c:pt>
                <c:pt idx="107">
                  <c:v>31</c:v>
                </c:pt>
                <c:pt idx="108">
                  <c:v>109</c:v>
                </c:pt>
                <c:pt idx="109">
                  <c:v>209</c:v>
                </c:pt>
                <c:pt idx="110">
                  <c:v>309</c:v>
                </c:pt>
                <c:pt idx="111">
                  <c:v>4</c:v>
                </c:pt>
                <c:pt idx="112">
                  <c:v>5</c:v>
                </c:pt>
                <c:pt idx="113">
                  <c:v>6</c:v>
                </c:pt>
                <c:pt idx="114">
                  <c:v>7</c:v>
                </c:pt>
                <c:pt idx="115">
                  <c:v>8</c:v>
                </c:pt>
                <c:pt idx="116">
                  <c:v>9</c:v>
                </c:pt>
                <c:pt idx="117">
                  <c:v>10</c:v>
                </c:pt>
                <c:pt idx="118">
                  <c:v>11</c:v>
                </c:pt>
                <c:pt idx="119">
                  <c:v>12</c:v>
                </c:pt>
                <c:pt idx="120">
                  <c:v>13</c:v>
                </c:pt>
                <c:pt idx="121">
                  <c:v>14</c:v>
                </c:pt>
                <c:pt idx="122">
                  <c:v>15</c:v>
                </c:pt>
                <c:pt idx="123">
                  <c:v>16</c:v>
                </c:pt>
                <c:pt idx="124">
                  <c:v>17</c:v>
                </c:pt>
                <c:pt idx="125">
                  <c:v>18</c:v>
                </c:pt>
                <c:pt idx="126">
                  <c:v>19</c:v>
                </c:pt>
                <c:pt idx="127">
                  <c:v>20</c:v>
                </c:pt>
                <c:pt idx="128">
                  <c:v>21</c:v>
                </c:pt>
                <c:pt idx="129">
                  <c:v>22</c:v>
                </c:pt>
                <c:pt idx="130">
                  <c:v>23</c:v>
                </c:pt>
                <c:pt idx="131">
                  <c:v>24</c:v>
                </c:pt>
                <c:pt idx="132">
                  <c:v>25</c:v>
                </c:pt>
                <c:pt idx="133">
                  <c:v>26</c:v>
                </c:pt>
                <c:pt idx="134">
                  <c:v>27</c:v>
                </c:pt>
                <c:pt idx="135">
                  <c:v>28</c:v>
                </c:pt>
                <c:pt idx="136">
                  <c:v>29</c:v>
                </c:pt>
                <c:pt idx="137">
                  <c:v>30</c:v>
                </c:pt>
                <c:pt idx="138">
                  <c:v>110</c:v>
                </c:pt>
                <c:pt idx="139">
                  <c:v>210</c:v>
                </c:pt>
                <c:pt idx="140">
                  <c:v>310</c:v>
                </c:pt>
                <c:pt idx="141">
                  <c:v>4</c:v>
                </c:pt>
                <c:pt idx="142">
                  <c:v>5</c:v>
                </c:pt>
                <c:pt idx="143">
                  <c:v>6</c:v>
                </c:pt>
                <c:pt idx="144">
                  <c:v>7</c:v>
                </c:pt>
                <c:pt idx="145">
                  <c:v>8</c:v>
                </c:pt>
                <c:pt idx="146">
                  <c:v>9</c:v>
                </c:pt>
                <c:pt idx="147">
                  <c:v>10</c:v>
                </c:pt>
                <c:pt idx="148">
                  <c:v>11</c:v>
                </c:pt>
                <c:pt idx="149">
                  <c:v>12</c:v>
                </c:pt>
                <c:pt idx="150">
                  <c:v>13</c:v>
                </c:pt>
                <c:pt idx="151">
                  <c:v>14</c:v>
                </c:pt>
                <c:pt idx="152">
                  <c:v>15</c:v>
                </c:pt>
                <c:pt idx="153">
                  <c:v>16</c:v>
                </c:pt>
                <c:pt idx="154">
                  <c:v>17</c:v>
                </c:pt>
                <c:pt idx="155">
                  <c:v>18</c:v>
                </c:pt>
                <c:pt idx="156">
                  <c:v>19</c:v>
                </c:pt>
                <c:pt idx="157">
                  <c:v>20</c:v>
                </c:pt>
                <c:pt idx="158">
                  <c:v>21</c:v>
                </c:pt>
                <c:pt idx="159">
                  <c:v>22</c:v>
                </c:pt>
                <c:pt idx="160">
                  <c:v>23</c:v>
                </c:pt>
                <c:pt idx="161">
                  <c:v>24</c:v>
                </c:pt>
                <c:pt idx="162">
                  <c:v>25</c:v>
                </c:pt>
                <c:pt idx="163">
                  <c:v>26</c:v>
                </c:pt>
                <c:pt idx="164">
                  <c:v>27</c:v>
                </c:pt>
                <c:pt idx="165">
                  <c:v>28</c:v>
                </c:pt>
                <c:pt idx="166">
                  <c:v>29</c:v>
                </c:pt>
                <c:pt idx="167">
                  <c:v>30</c:v>
                </c:pt>
                <c:pt idx="168">
                  <c:v>31</c:v>
                </c:pt>
                <c:pt idx="169">
                  <c:v>111</c:v>
                </c:pt>
                <c:pt idx="170">
                  <c:v>211</c:v>
                </c:pt>
                <c:pt idx="171">
                  <c:v>311</c:v>
                </c:pt>
                <c:pt idx="172">
                  <c:v>4</c:v>
                </c:pt>
                <c:pt idx="173">
                  <c:v>5</c:v>
                </c:pt>
                <c:pt idx="174">
                  <c:v>6</c:v>
                </c:pt>
                <c:pt idx="175">
                  <c:v>7</c:v>
                </c:pt>
                <c:pt idx="176">
                  <c:v>8</c:v>
                </c:pt>
                <c:pt idx="177">
                  <c:v>9</c:v>
                </c:pt>
                <c:pt idx="178">
                  <c:v>10</c:v>
                </c:pt>
                <c:pt idx="179">
                  <c:v>11</c:v>
                </c:pt>
                <c:pt idx="180">
                  <c:v>12</c:v>
                </c:pt>
                <c:pt idx="181">
                  <c:v>13</c:v>
                </c:pt>
                <c:pt idx="182">
                  <c:v>14</c:v>
                </c:pt>
                <c:pt idx="183">
                  <c:v>15</c:v>
                </c:pt>
                <c:pt idx="184">
                  <c:v>16</c:v>
                </c:pt>
                <c:pt idx="185">
                  <c:v>17</c:v>
                </c:pt>
                <c:pt idx="186">
                  <c:v>18</c:v>
                </c:pt>
                <c:pt idx="187">
                  <c:v>19</c:v>
                </c:pt>
                <c:pt idx="188">
                  <c:v>20</c:v>
                </c:pt>
                <c:pt idx="189">
                  <c:v>21</c:v>
                </c:pt>
                <c:pt idx="190">
                  <c:v>22</c:v>
                </c:pt>
                <c:pt idx="191">
                  <c:v>23</c:v>
                </c:pt>
                <c:pt idx="192">
                  <c:v>24</c:v>
                </c:pt>
                <c:pt idx="193">
                  <c:v>25</c:v>
                </c:pt>
                <c:pt idx="194">
                  <c:v>26</c:v>
                </c:pt>
                <c:pt idx="195">
                  <c:v>27</c:v>
                </c:pt>
                <c:pt idx="196">
                  <c:v>28</c:v>
                </c:pt>
                <c:pt idx="197">
                  <c:v>29</c:v>
                </c:pt>
                <c:pt idx="198">
                  <c:v>30</c:v>
                </c:pt>
                <c:pt idx="199">
                  <c:v>112</c:v>
                </c:pt>
                <c:pt idx="200">
                  <c:v>212</c:v>
                </c:pt>
                <c:pt idx="201">
                  <c:v>312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  <c:pt idx="211">
                  <c:v>13</c:v>
                </c:pt>
                <c:pt idx="212">
                  <c:v>14</c:v>
                </c:pt>
                <c:pt idx="213">
                  <c:v>15</c:v>
                </c:pt>
                <c:pt idx="214">
                  <c:v>16</c:v>
                </c:pt>
                <c:pt idx="215">
                  <c:v>17</c:v>
                </c:pt>
                <c:pt idx="216">
                  <c:v>18</c:v>
                </c:pt>
                <c:pt idx="217">
                  <c:v>19</c:v>
                </c:pt>
                <c:pt idx="218">
                  <c:v>20</c:v>
                </c:pt>
                <c:pt idx="219">
                  <c:v>21</c:v>
                </c:pt>
                <c:pt idx="220">
                  <c:v>22</c:v>
                </c:pt>
                <c:pt idx="221">
                  <c:v>23</c:v>
                </c:pt>
                <c:pt idx="222">
                  <c:v>24</c:v>
                </c:pt>
                <c:pt idx="223">
                  <c:v>25</c:v>
                </c:pt>
                <c:pt idx="224">
                  <c:v>26</c:v>
                </c:pt>
                <c:pt idx="225">
                  <c:v>27</c:v>
                </c:pt>
                <c:pt idx="226">
                  <c:v>28</c:v>
                </c:pt>
                <c:pt idx="227">
                  <c:v>29</c:v>
                </c:pt>
                <c:pt idx="228">
                  <c:v>30</c:v>
                </c:pt>
                <c:pt idx="229">
                  <c:v>31</c:v>
                </c:pt>
                <c:pt idx="230">
                  <c:v>010121</c:v>
                </c:pt>
                <c:pt idx="231">
                  <c:v>201</c:v>
                </c:pt>
                <c:pt idx="232">
                  <c:v>301</c:v>
                </c:pt>
                <c:pt idx="233">
                  <c:v>4</c:v>
                </c:pt>
                <c:pt idx="234">
                  <c:v>5</c:v>
                </c:pt>
                <c:pt idx="235">
                  <c:v>6</c:v>
                </c:pt>
                <c:pt idx="236">
                  <c:v>7</c:v>
                </c:pt>
                <c:pt idx="237">
                  <c:v>8</c:v>
                </c:pt>
                <c:pt idx="238">
                  <c:v>9</c:v>
                </c:pt>
                <c:pt idx="239">
                  <c:v>10</c:v>
                </c:pt>
                <c:pt idx="240">
                  <c:v>11</c:v>
                </c:pt>
                <c:pt idx="241">
                  <c:v>12</c:v>
                </c:pt>
                <c:pt idx="242">
                  <c:v>13</c:v>
                </c:pt>
                <c:pt idx="243">
                  <c:v>14</c:v>
                </c:pt>
                <c:pt idx="244">
                  <c:v>15</c:v>
                </c:pt>
                <c:pt idx="245">
                  <c:v>16</c:v>
                </c:pt>
                <c:pt idx="246">
                  <c:v>17</c:v>
                </c:pt>
                <c:pt idx="247">
                  <c:v>18</c:v>
                </c:pt>
                <c:pt idx="248">
                  <c:v>19</c:v>
                </c:pt>
                <c:pt idx="249">
                  <c:v>20</c:v>
                </c:pt>
                <c:pt idx="250">
                  <c:v>21</c:v>
                </c:pt>
                <c:pt idx="251">
                  <c:v>22</c:v>
                </c:pt>
                <c:pt idx="252">
                  <c:v>23</c:v>
                </c:pt>
                <c:pt idx="253">
                  <c:v>24</c:v>
                </c:pt>
                <c:pt idx="254">
                  <c:v>25</c:v>
                </c:pt>
                <c:pt idx="255">
                  <c:v>26</c:v>
                </c:pt>
                <c:pt idx="256">
                  <c:v>27</c:v>
                </c:pt>
                <c:pt idx="257">
                  <c:v>28</c:v>
                </c:pt>
                <c:pt idx="258">
                  <c:v>29</c:v>
                </c:pt>
                <c:pt idx="259">
                  <c:v>30</c:v>
                </c:pt>
                <c:pt idx="260">
                  <c:v>31</c:v>
                </c:pt>
                <c:pt idx="261">
                  <c:v>102</c:v>
                </c:pt>
                <c:pt idx="262">
                  <c:v>202</c:v>
                </c:pt>
                <c:pt idx="263">
                  <c:v>302</c:v>
                </c:pt>
                <c:pt idx="264">
                  <c:v>4</c:v>
                </c:pt>
                <c:pt idx="265">
                  <c:v>5</c:v>
                </c:pt>
                <c:pt idx="266">
                  <c:v>6</c:v>
                </c:pt>
                <c:pt idx="267">
                  <c:v>7</c:v>
                </c:pt>
                <c:pt idx="268">
                  <c:v>8</c:v>
                </c:pt>
                <c:pt idx="269">
                  <c:v>9</c:v>
                </c:pt>
                <c:pt idx="270">
                  <c:v>10</c:v>
                </c:pt>
                <c:pt idx="271">
                  <c:v>11</c:v>
                </c:pt>
                <c:pt idx="272">
                  <c:v>12</c:v>
                </c:pt>
                <c:pt idx="273">
                  <c:v>13</c:v>
                </c:pt>
                <c:pt idx="274">
                  <c:v>14</c:v>
                </c:pt>
                <c:pt idx="275">
                  <c:v>15</c:v>
                </c:pt>
                <c:pt idx="276">
                  <c:v>16</c:v>
                </c:pt>
                <c:pt idx="277">
                  <c:v>17</c:v>
                </c:pt>
                <c:pt idx="278">
                  <c:v>18</c:v>
                </c:pt>
                <c:pt idx="279">
                  <c:v>19</c:v>
                </c:pt>
                <c:pt idx="280">
                  <c:v>20</c:v>
                </c:pt>
                <c:pt idx="281">
                  <c:v>21</c:v>
                </c:pt>
                <c:pt idx="282">
                  <c:v>22</c:v>
                </c:pt>
                <c:pt idx="283">
                  <c:v>23</c:v>
                </c:pt>
                <c:pt idx="284">
                  <c:v>24</c:v>
                </c:pt>
                <c:pt idx="285">
                  <c:v>25</c:v>
                </c:pt>
                <c:pt idx="286">
                  <c:v>26</c:v>
                </c:pt>
                <c:pt idx="287">
                  <c:v>27</c:v>
                </c:pt>
                <c:pt idx="288">
                  <c:v>28</c:v>
                </c:pt>
                <c:pt idx="289">
                  <c:v>103</c:v>
                </c:pt>
                <c:pt idx="290">
                  <c:v>203</c:v>
                </c:pt>
                <c:pt idx="291">
                  <c:v>303</c:v>
                </c:pt>
                <c:pt idx="292">
                  <c:v>4</c:v>
                </c:pt>
                <c:pt idx="293">
                  <c:v>5</c:v>
                </c:pt>
                <c:pt idx="294">
                  <c:v>6</c:v>
                </c:pt>
                <c:pt idx="295">
                  <c:v>7</c:v>
                </c:pt>
                <c:pt idx="296">
                  <c:v>8</c:v>
                </c:pt>
                <c:pt idx="297">
                  <c:v>9</c:v>
                </c:pt>
                <c:pt idx="298">
                  <c:v>10</c:v>
                </c:pt>
                <c:pt idx="299">
                  <c:v>11</c:v>
                </c:pt>
                <c:pt idx="300">
                  <c:v>12</c:v>
                </c:pt>
                <c:pt idx="301">
                  <c:v>13</c:v>
                </c:pt>
                <c:pt idx="302">
                  <c:v>14</c:v>
                </c:pt>
                <c:pt idx="303">
                  <c:v>15</c:v>
                </c:pt>
                <c:pt idx="304">
                  <c:v>16</c:v>
                </c:pt>
                <c:pt idx="305">
                  <c:v>17</c:v>
                </c:pt>
                <c:pt idx="306">
                  <c:v>18</c:v>
                </c:pt>
                <c:pt idx="307">
                  <c:v>19</c:v>
                </c:pt>
                <c:pt idx="308">
                  <c:v>20</c:v>
                </c:pt>
                <c:pt idx="309">
                  <c:v>21</c:v>
                </c:pt>
                <c:pt idx="310">
                  <c:v>22</c:v>
                </c:pt>
                <c:pt idx="311">
                  <c:v>23</c:v>
                </c:pt>
                <c:pt idx="312">
                  <c:v>24</c:v>
                </c:pt>
                <c:pt idx="313">
                  <c:v>25</c:v>
                </c:pt>
                <c:pt idx="314">
                  <c:v>26</c:v>
                </c:pt>
                <c:pt idx="315">
                  <c:v>27</c:v>
                </c:pt>
                <c:pt idx="316">
                  <c:v>28</c:v>
                </c:pt>
                <c:pt idx="317">
                  <c:v>29</c:v>
                </c:pt>
                <c:pt idx="318">
                  <c:v>30</c:v>
                </c:pt>
                <c:pt idx="319">
                  <c:v>31</c:v>
                </c:pt>
                <c:pt idx="320">
                  <c:v>104</c:v>
                </c:pt>
                <c:pt idx="321">
                  <c:v>204</c:v>
                </c:pt>
                <c:pt idx="322">
                  <c:v>304</c:v>
                </c:pt>
                <c:pt idx="323">
                  <c:v>4</c:v>
                </c:pt>
                <c:pt idx="324">
                  <c:v>5</c:v>
                </c:pt>
                <c:pt idx="325">
                  <c:v>6</c:v>
                </c:pt>
                <c:pt idx="326">
                  <c:v>7</c:v>
                </c:pt>
                <c:pt idx="327">
                  <c:v>8</c:v>
                </c:pt>
                <c:pt idx="328">
                  <c:v>9</c:v>
                </c:pt>
                <c:pt idx="329">
                  <c:v>10</c:v>
                </c:pt>
                <c:pt idx="330">
                  <c:v>11</c:v>
                </c:pt>
                <c:pt idx="331">
                  <c:v>12</c:v>
                </c:pt>
                <c:pt idx="332">
                  <c:v>13</c:v>
                </c:pt>
                <c:pt idx="333">
                  <c:v>14</c:v>
                </c:pt>
                <c:pt idx="334">
                  <c:v>15</c:v>
                </c:pt>
                <c:pt idx="335">
                  <c:v>16</c:v>
                </c:pt>
                <c:pt idx="336">
                  <c:v>17</c:v>
                </c:pt>
                <c:pt idx="337">
                  <c:v>18</c:v>
                </c:pt>
                <c:pt idx="338">
                  <c:v>19</c:v>
                </c:pt>
                <c:pt idx="339">
                  <c:v>20</c:v>
                </c:pt>
                <c:pt idx="340">
                  <c:v>21</c:v>
                </c:pt>
                <c:pt idx="341">
                  <c:v>22</c:v>
                </c:pt>
                <c:pt idx="342">
                  <c:v>23</c:v>
                </c:pt>
                <c:pt idx="343">
                  <c:v>24</c:v>
                </c:pt>
                <c:pt idx="344">
                  <c:v>25</c:v>
                </c:pt>
                <c:pt idx="345">
                  <c:v>26</c:v>
                </c:pt>
                <c:pt idx="346">
                  <c:v>27</c:v>
                </c:pt>
                <c:pt idx="347">
                  <c:v>28</c:v>
                </c:pt>
                <c:pt idx="348">
                  <c:v>29</c:v>
                </c:pt>
                <c:pt idx="349">
                  <c:v>30</c:v>
                </c:pt>
                <c:pt idx="350">
                  <c:v>105</c:v>
                </c:pt>
                <c:pt idx="351">
                  <c:v>205</c:v>
                </c:pt>
                <c:pt idx="352">
                  <c:v>305</c:v>
                </c:pt>
                <c:pt idx="353">
                  <c:v>4</c:v>
                </c:pt>
                <c:pt idx="354">
                  <c:v>5</c:v>
                </c:pt>
                <c:pt idx="355">
                  <c:v>6</c:v>
                </c:pt>
                <c:pt idx="356">
                  <c:v>7</c:v>
                </c:pt>
                <c:pt idx="357">
                  <c:v>8</c:v>
                </c:pt>
                <c:pt idx="358">
                  <c:v>9</c:v>
                </c:pt>
                <c:pt idx="359">
                  <c:v>10</c:v>
                </c:pt>
                <c:pt idx="360">
                  <c:v>11</c:v>
                </c:pt>
                <c:pt idx="361">
                  <c:v>12</c:v>
                </c:pt>
                <c:pt idx="362">
                  <c:v>13</c:v>
                </c:pt>
                <c:pt idx="363">
                  <c:v>14</c:v>
                </c:pt>
                <c:pt idx="364">
                  <c:v>15</c:v>
                </c:pt>
                <c:pt idx="365">
                  <c:v>16</c:v>
                </c:pt>
                <c:pt idx="366">
                  <c:v>17</c:v>
                </c:pt>
                <c:pt idx="367">
                  <c:v>18</c:v>
                </c:pt>
                <c:pt idx="368">
                  <c:v>19</c:v>
                </c:pt>
                <c:pt idx="369">
                  <c:v>20</c:v>
                </c:pt>
                <c:pt idx="370">
                  <c:v>21</c:v>
                </c:pt>
                <c:pt idx="371">
                  <c:v>22</c:v>
                </c:pt>
                <c:pt idx="372">
                  <c:v>23</c:v>
                </c:pt>
                <c:pt idx="373">
                  <c:v>24</c:v>
                </c:pt>
                <c:pt idx="374">
                  <c:v>25</c:v>
                </c:pt>
                <c:pt idx="375">
                  <c:v>26</c:v>
                </c:pt>
                <c:pt idx="376">
                  <c:v>27</c:v>
                </c:pt>
                <c:pt idx="377">
                  <c:v>28</c:v>
                </c:pt>
                <c:pt idx="378">
                  <c:v>29</c:v>
                </c:pt>
                <c:pt idx="379">
                  <c:v>30</c:v>
                </c:pt>
                <c:pt idx="380">
                  <c:v>31</c:v>
                </c:pt>
                <c:pt idx="381">
                  <c:v>106</c:v>
                </c:pt>
                <c:pt idx="382">
                  <c:v>206</c:v>
                </c:pt>
                <c:pt idx="383">
                  <c:v>306</c:v>
                </c:pt>
                <c:pt idx="384">
                  <c:v>4</c:v>
                </c:pt>
                <c:pt idx="385">
                  <c:v>5</c:v>
                </c:pt>
                <c:pt idx="386">
                  <c:v>6</c:v>
                </c:pt>
                <c:pt idx="387">
                  <c:v>7</c:v>
                </c:pt>
                <c:pt idx="388">
                  <c:v>8</c:v>
                </c:pt>
                <c:pt idx="389">
                  <c:v>9</c:v>
                </c:pt>
                <c:pt idx="390">
                  <c:v>10</c:v>
                </c:pt>
                <c:pt idx="391">
                  <c:v>11</c:v>
                </c:pt>
                <c:pt idx="392">
                  <c:v>12</c:v>
                </c:pt>
                <c:pt idx="393">
                  <c:v>13</c:v>
                </c:pt>
                <c:pt idx="394">
                  <c:v>14</c:v>
                </c:pt>
                <c:pt idx="395">
                  <c:v>15</c:v>
                </c:pt>
                <c:pt idx="396">
                  <c:v>16</c:v>
                </c:pt>
                <c:pt idx="397">
                  <c:v>17</c:v>
                </c:pt>
                <c:pt idx="398">
                  <c:v>18</c:v>
                </c:pt>
                <c:pt idx="399">
                  <c:v>19</c:v>
                </c:pt>
                <c:pt idx="400">
                  <c:v>20</c:v>
                </c:pt>
                <c:pt idx="401">
                  <c:v>21</c:v>
                </c:pt>
                <c:pt idx="402">
                  <c:v>22</c:v>
                </c:pt>
                <c:pt idx="403">
                  <c:v>23</c:v>
                </c:pt>
                <c:pt idx="404">
                  <c:v>24</c:v>
                </c:pt>
                <c:pt idx="405">
                  <c:v>25</c:v>
                </c:pt>
                <c:pt idx="406">
                  <c:v>26</c:v>
                </c:pt>
                <c:pt idx="407">
                  <c:v>27</c:v>
                </c:pt>
                <c:pt idx="408">
                  <c:v>28</c:v>
                </c:pt>
                <c:pt idx="409">
                  <c:v>29</c:v>
                </c:pt>
                <c:pt idx="410">
                  <c:v>30</c:v>
                </c:pt>
                <c:pt idx="411">
                  <c:v>107</c:v>
                </c:pt>
                <c:pt idx="412">
                  <c:v>207</c:v>
                </c:pt>
                <c:pt idx="413">
                  <c:v>307</c:v>
                </c:pt>
                <c:pt idx="414">
                  <c:v>4</c:v>
                </c:pt>
                <c:pt idx="415">
                  <c:v>5</c:v>
                </c:pt>
                <c:pt idx="416">
                  <c:v>6</c:v>
                </c:pt>
                <c:pt idx="417">
                  <c:v>7</c:v>
                </c:pt>
                <c:pt idx="418">
                  <c:v>8</c:v>
                </c:pt>
                <c:pt idx="419">
                  <c:v>9</c:v>
                </c:pt>
                <c:pt idx="420">
                  <c:v>10</c:v>
                </c:pt>
                <c:pt idx="421">
                  <c:v>11</c:v>
                </c:pt>
                <c:pt idx="422">
                  <c:v>12</c:v>
                </c:pt>
                <c:pt idx="423">
                  <c:v>13</c:v>
                </c:pt>
                <c:pt idx="424">
                  <c:v>14</c:v>
                </c:pt>
                <c:pt idx="425">
                  <c:v>15</c:v>
                </c:pt>
                <c:pt idx="426">
                  <c:v>16</c:v>
                </c:pt>
                <c:pt idx="427">
                  <c:v>17</c:v>
                </c:pt>
                <c:pt idx="428">
                  <c:v>18</c:v>
                </c:pt>
                <c:pt idx="429">
                  <c:v>19</c:v>
                </c:pt>
                <c:pt idx="430">
                  <c:v>20</c:v>
                </c:pt>
                <c:pt idx="431">
                  <c:v>21</c:v>
                </c:pt>
                <c:pt idx="432">
                  <c:v>22</c:v>
                </c:pt>
                <c:pt idx="433">
                  <c:v>23</c:v>
                </c:pt>
                <c:pt idx="434">
                  <c:v>24</c:v>
                </c:pt>
                <c:pt idx="435">
                  <c:v>25</c:v>
                </c:pt>
                <c:pt idx="436">
                  <c:v>26</c:v>
                </c:pt>
                <c:pt idx="437">
                  <c:v>27</c:v>
                </c:pt>
                <c:pt idx="438">
                  <c:v>28</c:v>
                </c:pt>
                <c:pt idx="439">
                  <c:v>29</c:v>
                </c:pt>
                <c:pt idx="440">
                  <c:v>30</c:v>
                </c:pt>
                <c:pt idx="441">
                  <c:v>31</c:v>
                </c:pt>
                <c:pt idx="442">
                  <c:v>108</c:v>
                </c:pt>
                <c:pt idx="443">
                  <c:v>208</c:v>
                </c:pt>
                <c:pt idx="444">
                  <c:v>308</c:v>
                </c:pt>
                <c:pt idx="445">
                  <c:v>4</c:v>
                </c:pt>
                <c:pt idx="446">
                  <c:v>5</c:v>
                </c:pt>
                <c:pt idx="447">
                  <c:v>6</c:v>
                </c:pt>
                <c:pt idx="448">
                  <c:v>7</c:v>
                </c:pt>
                <c:pt idx="449">
                  <c:v>8</c:v>
                </c:pt>
                <c:pt idx="450">
                  <c:v>9</c:v>
                </c:pt>
                <c:pt idx="451">
                  <c:v>10</c:v>
                </c:pt>
                <c:pt idx="452">
                  <c:v>11</c:v>
                </c:pt>
                <c:pt idx="453">
                  <c:v>12</c:v>
                </c:pt>
                <c:pt idx="454">
                  <c:v>13</c:v>
                </c:pt>
                <c:pt idx="455">
                  <c:v>14</c:v>
                </c:pt>
                <c:pt idx="456">
                  <c:v>15</c:v>
                </c:pt>
                <c:pt idx="457">
                  <c:v>16</c:v>
                </c:pt>
                <c:pt idx="458">
                  <c:v>17</c:v>
                </c:pt>
                <c:pt idx="459">
                  <c:v>18</c:v>
                </c:pt>
                <c:pt idx="460">
                  <c:v>19</c:v>
                </c:pt>
                <c:pt idx="461">
                  <c:v>20</c:v>
                </c:pt>
                <c:pt idx="462">
                  <c:v>21</c:v>
                </c:pt>
                <c:pt idx="463">
                  <c:v>22</c:v>
                </c:pt>
                <c:pt idx="464">
                  <c:v>23</c:v>
                </c:pt>
                <c:pt idx="465">
                  <c:v>24</c:v>
                </c:pt>
                <c:pt idx="466">
                  <c:v>25</c:v>
                </c:pt>
                <c:pt idx="467">
                  <c:v>26</c:v>
                </c:pt>
                <c:pt idx="468">
                  <c:v>27</c:v>
                </c:pt>
                <c:pt idx="469">
                  <c:v>28</c:v>
                </c:pt>
                <c:pt idx="470">
                  <c:v>29</c:v>
                </c:pt>
                <c:pt idx="471">
                  <c:v>30</c:v>
                </c:pt>
                <c:pt idx="472">
                  <c:v>31</c:v>
                </c:pt>
                <c:pt idx="473">
                  <c:v>109</c:v>
                </c:pt>
                <c:pt idx="474">
                  <c:v>209</c:v>
                </c:pt>
                <c:pt idx="475">
                  <c:v>309</c:v>
                </c:pt>
                <c:pt idx="476">
                  <c:v>4</c:v>
                </c:pt>
                <c:pt idx="477">
                  <c:v>5</c:v>
                </c:pt>
                <c:pt idx="478">
                  <c:v>6</c:v>
                </c:pt>
                <c:pt idx="479">
                  <c:v>7</c:v>
                </c:pt>
                <c:pt idx="480">
                  <c:v>8</c:v>
                </c:pt>
                <c:pt idx="481">
                  <c:v>9</c:v>
                </c:pt>
                <c:pt idx="482">
                  <c:v>10</c:v>
                </c:pt>
                <c:pt idx="483">
                  <c:v>11</c:v>
                </c:pt>
                <c:pt idx="484">
                  <c:v>12</c:v>
                </c:pt>
                <c:pt idx="485">
                  <c:v>13</c:v>
                </c:pt>
                <c:pt idx="486">
                  <c:v>14</c:v>
                </c:pt>
                <c:pt idx="487">
                  <c:v>15</c:v>
                </c:pt>
                <c:pt idx="488">
                  <c:v>16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20</c:v>
                </c:pt>
                <c:pt idx="493">
                  <c:v>21</c:v>
                </c:pt>
                <c:pt idx="494">
                  <c:v>22</c:v>
                </c:pt>
                <c:pt idx="495">
                  <c:v>23</c:v>
                </c:pt>
                <c:pt idx="496">
                  <c:v>24</c:v>
                </c:pt>
                <c:pt idx="497">
                  <c:v>25</c:v>
                </c:pt>
                <c:pt idx="498">
                  <c:v>26</c:v>
                </c:pt>
                <c:pt idx="499">
                  <c:v>27</c:v>
                </c:pt>
                <c:pt idx="500">
                  <c:v>28</c:v>
                </c:pt>
                <c:pt idx="501">
                  <c:v>29</c:v>
                </c:pt>
                <c:pt idx="502">
                  <c:v>30</c:v>
                </c:pt>
                <c:pt idx="503">
                  <c:v>110</c:v>
                </c:pt>
                <c:pt idx="504">
                  <c:v>210</c:v>
                </c:pt>
                <c:pt idx="505">
                  <c:v>310</c:v>
                </c:pt>
                <c:pt idx="506">
                  <c:v>410</c:v>
                </c:pt>
                <c:pt idx="507">
                  <c:v>5</c:v>
                </c:pt>
                <c:pt idx="508">
                  <c:v>6</c:v>
                </c:pt>
                <c:pt idx="509">
                  <c:v>7</c:v>
                </c:pt>
                <c:pt idx="510">
                  <c:v>8</c:v>
                </c:pt>
                <c:pt idx="511">
                  <c:v>9</c:v>
                </c:pt>
                <c:pt idx="512">
                  <c:v>10</c:v>
                </c:pt>
                <c:pt idx="513">
                  <c:v>11</c:v>
                </c:pt>
                <c:pt idx="514">
                  <c:v>12</c:v>
                </c:pt>
                <c:pt idx="515">
                  <c:v>13</c:v>
                </c:pt>
                <c:pt idx="516">
                  <c:v>14</c:v>
                </c:pt>
                <c:pt idx="517">
                  <c:v>15</c:v>
                </c:pt>
                <c:pt idx="518">
                  <c:v>16</c:v>
                </c:pt>
                <c:pt idx="519">
                  <c:v>17</c:v>
                </c:pt>
                <c:pt idx="520">
                  <c:v>18</c:v>
                </c:pt>
                <c:pt idx="521">
                  <c:v>19</c:v>
                </c:pt>
                <c:pt idx="522">
                  <c:v>20</c:v>
                </c:pt>
                <c:pt idx="523">
                  <c:v>21</c:v>
                </c:pt>
                <c:pt idx="524">
                  <c:v>22</c:v>
                </c:pt>
                <c:pt idx="525">
                  <c:v>23</c:v>
                </c:pt>
                <c:pt idx="526">
                  <c:v>24</c:v>
                </c:pt>
                <c:pt idx="527">
                  <c:v>25</c:v>
                </c:pt>
                <c:pt idx="528">
                  <c:v>26</c:v>
                </c:pt>
                <c:pt idx="529">
                  <c:v>27</c:v>
                </c:pt>
                <c:pt idx="530">
                  <c:v>28</c:v>
                </c:pt>
                <c:pt idx="531">
                  <c:v>29</c:v>
                </c:pt>
                <c:pt idx="532">
                  <c:v>30</c:v>
                </c:pt>
                <c:pt idx="533">
                  <c:v>31</c:v>
                </c:pt>
                <c:pt idx="534">
                  <c:v>111</c:v>
                </c:pt>
                <c:pt idx="535">
                  <c:v>211</c:v>
                </c:pt>
                <c:pt idx="536">
                  <c:v>311</c:v>
                </c:pt>
                <c:pt idx="537">
                  <c:v>411</c:v>
                </c:pt>
                <c:pt idx="538">
                  <c:v>5</c:v>
                </c:pt>
                <c:pt idx="539">
                  <c:v>6</c:v>
                </c:pt>
                <c:pt idx="540">
                  <c:v>7</c:v>
                </c:pt>
                <c:pt idx="541">
                  <c:v>8</c:v>
                </c:pt>
                <c:pt idx="542">
                  <c:v>9</c:v>
                </c:pt>
                <c:pt idx="543">
                  <c:v>10</c:v>
                </c:pt>
                <c:pt idx="544">
                  <c:v>11</c:v>
                </c:pt>
                <c:pt idx="545">
                  <c:v>12</c:v>
                </c:pt>
                <c:pt idx="546">
                  <c:v>13</c:v>
                </c:pt>
                <c:pt idx="547">
                  <c:v>14</c:v>
                </c:pt>
                <c:pt idx="548">
                  <c:v>15</c:v>
                </c:pt>
                <c:pt idx="549">
                  <c:v>16</c:v>
                </c:pt>
                <c:pt idx="550">
                  <c:v>17</c:v>
                </c:pt>
                <c:pt idx="551">
                  <c:v>18</c:v>
                </c:pt>
                <c:pt idx="552">
                  <c:v>19</c:v>
                </c:pt>
                <c:pt idx="553">
                  <c:v>20</c:v>
                </c:pt>
                <c:pt idx="554">
                  <c:v>21</c:v>
                </c:pt>
                <c:pt idx="555">
                  <c:v>22</c:v>
                </c:pt>
                <c:pt idx="556">
                  <c:v>23</c:v>
                </c:pt>
                <c:pt idx="557">
                  <c:v>24</c:v>
                </c:pt>
                <c:pt idx="558">
                  <c:v>25</c:v>
                </c:pt>
                <c:pt idx="559">
                  <c:v>26</c:v>
                </c:pt>
                <c:pt idx="560">
                  <c:v>27</c:v>
                </c:pt>
                <c:pt idx="561">
                  <c:v>28</c:v>
                </c:pt>
                <c:pt idx="562">
                  <c:v>29</c:v>
                </c:pt>
                <c:pt idx="563">
                  <c:v>30</c:v>
                </c:pt>
                <c:pt idx="564">
                  <c:v>112</c:v>
                </c:pt>
                <c:pt idx="565">
                  <c:v>212</c:v>
                </c:pt>
                <c:pt idx="566">
                  <c:v>312</c:v>
                </c:pt>
                <c:pt idx="567">
                  <c:v>4</c:v>
                </c:pt>
                <c:pt idx="568">
                  <c:v>5</c:v>
                </c:pt>
                <c:pt idx="569">
                  <c:v>6</c:v>
                </c:pt>
                <c:pt idx="570">
                  <c:v>7</c:v>
                </c:pt>
                <c:pt idx="571">
                  <c:v>8</c:v>
                </c:pt>
                <c:pt idx="572">
                  <c:v>9</c:v>
                </c:pt>
                <c:pt idx="573">
                  <c:v>10</c:v>
                </c:pt>
                <c:pt idx="574">
                  <c:v>11</c:v>
                </c:pt>
                <c:pt idx="575">
                  <c:v>12</c:v>
                </c:pt>
                <c:pt idx="576">
                  <c:v>13</c:v>
                </c:pt>
                <c:pt idx="577">
                  <c:v>14</c:v>
                </c:pt>
                <c:pt idx="578">
                  <c:v>15</c:v>
                </c:pt>
                <c:pt idx="579">
                  <c:v>16</c:v>
                </c:pt>
                <c:pt idx="580">
                  <c:v>17</c:v>
                </c:pt>
                <c:pt idx="581">
                  <c:v>18</c:v>
                </c:pt>
                <c:pt idx="582">
                  <c:v>19</c:v>
                </c:pt>
                <c:pt idx="583">
                  <c:v>20</c:v>
                </c:pt>
                <c:pt idx="584">
                  <c:v>21</c:v>
                </c:pt>
                <c:pt idx="585">
                  <c:v>22</c:v>
                </c:pt>
                <c:pt idx="586">
                  <c:v>23</c:v>
                </c:pt>
                <c:pt idx="587">
                  <c:v>24</c:v>
                </c:pt>
                <c:pt idx="588">
                  <c:v>25</c:v>
                </c:pt>
                <c:pt idx="589">
                  <c:v>26</c:v>
                </c:pt>
                <c:pt idx="590">
                  <c:v>27</c:v>
                </c:pt>
                <c:pt idx="591">
                  <c:v>28</c:v>
                </c:pt>
                <c:pt idx="592">
                  <c:v>29</c:v>
                </c:pt>
                <c:pt idx="593">
                  <c:v>30</c:v>
                </c:pt>
                <c:pt idx="594">
                  <c:v>31</c:v>
                </c:pt>
                <c:pt idx="595">
                  <c:v>101</c:v>
                </c:pt>
                <c:pt idx="596">
                  <c:v>201</c:v>
                </c:pt>
                <c:pt idx="597">
                  <c:v>301</c:v>
                </c:pt>
                <c:pt idx="598">
                  <c:v>401</c:v>
                </c:pt>
                <c:pt idx="599">
                  <c:v>5</c:v>
                </c:pt>
                <c:pt idx="600">
                  <c:v>6</c:v>
                </c:pt>
                <c:pt idx="601">
                  <c:v>7</c:v>
                </c:pt>
                <c:pt idx="602">
                  <c:v>8</c:v>
                </c:pt>
                <c:pt idx="603">
                  <c:v>9</c:v>
                </c:pt>
                <c:pt idx="604">
                  <c:v>10</c:v>
                </c:pt>
                <c:pt idx="605">
                  <c:v>11</c:v>
                </c:pt>
                <c:pt idx="606">
                  <c:v>12</c:v>
                </c:pt>
                <c:pt idx="607">
                  <c:v>13</c:v>
                </c:pt>
                <c:pt idx="608">
                  <c:v>14</c:v>
                </c:pt>
                <c:pt idx="609">
                  <c:v>15</c:v>
                </c:pt>
                <c:pt idx="610">
                  <c:v>16</c:v>
                </c:pt>
                <c:pt idx="611">
                  <c:v>17</c:v>
                </c:pt>
                <c:pt idx="612">
                  <c:v>18</c:v>
                </c:pt>
                <c:pt idx="613">
                  <c:v>19</c:v>
                </c:pt>
                <c:pt idx="614">
                  <c:v>20</c:v>
                </c:pt>
                <c:pt idx="615">
                  <c:v>21</c:v>
                </c:pt>
                <c:pt idx="616">
                  <c:v>22</c:v>
                </c:pt>
                <c:pt idx="617">
                  <c:v>23</c:v>
                </c:pt>
                <c:pt idx="618">
                  <c:v>24</c:v>
                </c:pt>
                <c:pt idx="619">
                  <c:v>25</c:v>
                </c:pt>
                <c:pt idx="620">
                  <c:v>26</c:v>
                </c:pt>
                <c:pt idx="621">
                  <c:v>27</c:v>
                </c:pt>
                <c:pt idx="622">
                  <c:v>28</c:v>
                </c:pt>
                <c:pt idx="623">
                  <c:v>29</c:v>
                </c:pt>
                <c:pt idx="624">
                  <c:v>30</c:v>
                </c:pt>
                <c:pt idx="625">
                  <c:v>31</c:v>
                </c:pt>
                <c:pt idx="626">
                  <c:v>102</c:v>
                </c:pt>
                <c:pt idx="627">
                  <c:v>202</c:v>
                </c:pt>
                <c:pt idx="628">
                  <c:v>302</c:v>
                </c:pt>
                <c:pt idx="629">
                  <c:v>402</c:v>
                </c:pt>
                <c:pt idx="630">
                  <c:v>5</c:v>
                </c:pt>
                <c:pt idx="631">
                  <c:v>6</c:v>
                </c:pt>
                <c:pt idx="632">
                  <c:v>7</c:v>
                </c:pt>
                <c:pt idx="633">
                  <c:v>8</c:v>
                </c:pt>
                <c:pt idx="634">
                  <c:v>9</c:v>
                </c:pt>
                <c:pt idx="635">
                  <c:v>10</c:v>
                </c:pt>
                <c:pt idx="636">
                  <c:v>11</c:v>
                </c:pt>
                <c:pt idx="637">
                  <c:v>12</c:v>
                </c:pt>
                <c:pt idx="638">
                  <c:v>13</c:v>
                </c:pt>
                <c:pt idx="639">
                  <c:v>14</c:v>
                </c:pt>
                <c:pt idx="640">
                  <c:v>15</c:v>
                </c:pt>
                <c:pt idx="641">
                  <c:v>16</c:v>
                </c:pt>
                <c:pt idx="642">
                  <c:v>17</c:v>
                </c:pt>
                <c:pt idx="643">
                  <c:v>18</c:v>
                </c:pt>
                <c:pt idx="644">
                  <c:v>19</c:v>
                </c:pt>
                <c:pt idx="645">
                  <c:v>20</c:v>
                </c:pt>
                <c:pt idx="646">
                  <c:v>21</c:v>
                </c:pt>
                <c:pt idx="647">
                  <c:v>22</c:v>
                </c:pt>
                <c:pt idx="648">
                  <c:v>23</c:v>
                </c:pt>
                <c:pt idx="649">
                  <c:v>24</c:v>
                </c:pt>
                <c:pt idx="650">
                  <c:v>25</c:v>
                </c:pt>
                <c:pt idx="651">
                  <c:v>26</c:v>
                </c:pt>
                <c:pt idx="652">
                  <c:v>27</c:v>
                </c:pt>
                <c:pt idx="653">
                  <c:v>28</c:v>
                </c:pt>
                <c:pt idx="654">
                  <c:v>103</c:v>
                </c:pt>
                <c:pt idx="655">
                  <c:v>203</c:v>
                </c:pt>
                <c:pt idx="656">
                  <c:v>303</c:v>
                </c:pt>
                <c:pt idx="657">
                  <c:v>403</c:v>
                </c:pt>
                <c:pt idx="658">
                  <c:v>5</c:v>
                </c:pt>
                <c:pt idx="659">
                  <c:v>6</c:v>
                </c:pt>
                <c:pt idx="660">
                  <c:v>7</c:v>
                </c:pt>
                <c:pt idx="661">
                  <c:v>8</c:v>
                </c:pt>
                <c:pt idx="662">
                  <c:v>9</c:v>
                </c:pt>
                <c:pt idx="663">
                  <c:v>10</c:v>
                </c:pt>
                <c:pt idx="664">
                  <c:v>11</c:v>
                </c:pt>
                <c:pt idx="665">
                  <c:v>12</c:v>
                </c:pt>
                <c:pt idx="666">
                  <c:v>13</c:v>
                </c:pt>
                <c:pt idx="667">
                  <c:v>14</c:v>
                </c:pt>
                <c:pt idx="668">
                  <c:v>15</c:v>
                </c:pt>
                <c:pt idx="669">
                  <c:v>16</c:v>
                </c:pt>
                <c:pt idx="670">
                  <c:v>17</c:v>
                </c:pt>
                <c:pt idx="671">
                  <c:v>18</c:v>
                </c:pt>
                <c:pt idx="672">
                  <c:v>19</c:v>
                </c:pt>
                <c:pt idx="673">
                  <c:v>20</c:v>
                </c:pt>
                <c:pt idx="674">
                  <c:v>21</c:v>
                </c:pt>
                <c:pt idx="675">
                  <c:v>22</c:v>
                </c:pt>
                <c:pt idx="676">
                  <c:v>23</c:v>
                </c:pt>
                <c:pt idx="677">
                  <c:v>24</c:v>
                </c:pt>
                <c:pt idx="678">
                  <c:v>25</c:v>
                </c:pt>
                <c:pt idx="679">
                  <c:v>26</c:v>
                </c:pt>
                <c:pt idx="680">
                  <c:v>27</c:v>
                </c:pt>
                <c:pt idx="681">
                  <c:v>28</c:v>
                </c:pt>
                <c:pt idx="682">
                  <c:v>29</c:v>
                </c:pt>
                <c:pt idx="683">
                  <c:v>30</c:v>
                </c:pt>
                <c:pt idx="684">
                  <c:v>31</c:v>
                </c:pt>
                <c:pt idx="685">
                  <c:v>104</c:v>
                </c:pt>
                <c:pt idx="686">
                  <c:v>204</c:v>
                </c:pt>
                <c:pt idx="687">
                  <c:v>304</c:v>
                </c:pt>
                <c:pt idx="688">
                  <c:v>404</c:v>
                </c:pt>
                <c:pt idx="689">
                  <c:v>5</c:v>
                </c:pt>
                <c:pt idx="690">
                  <c:v>6</c:v>
                </c:pt>
                <c:pt idx="691">
                  <c:v>7</c:v>
                </c:pt>
                <c:pt idx="692">
                  <c:v>8</c:v>
                </c:pt>
                <c:pt idx="693">
                  <c:v>9</c:v>
                </c:pt>
                <c:pt idx="694">
                  <c:v>10</c:v>
                </c:pt>
                <c:pt idx="695">
                  <c:v>11</c:v>
                </c:pt>
                <c:pt idx="696">
                  <c:v>12</c:v>
                </c:pt>
                <c:pt idx="697">
                  <c:v>13</c:v>
                </c:pt>
                <c:pt idx="698">
                  <c:v>14</c:v>
                </c:pt>
                <c:pt idx="699">
                  <c:v>15</c:v>
                </c:pt>
                <c:pt idx="700">
                  <c:v>16</c:v>
                </c:pt>
                <c:pt idx="701">
                  <c:v>17</c:v>
                </c:pt>
                <c:pt idx="702">
                  <c:v>18</c:v>
                </c:pt>
                <c:pt idx="703">
                  <c:v>19</c:v>
                </c:pt>
                <c:pt idx="704">
                  <c:v>20</c:v>
                </c:pt>
                <c:pt idx="705">
                  <c:v>21</c:v>
                </c:pt>
                <c:pt idx="706">
                  <c:v>22</c:v>
                </c:pt>
                <c:pt idx="707">
                  <c:v>23</c:v>
                </c:pt>
                <c:pt idx="708">
                  <c:v>24</c:v>
                </c:pt>
                <c:pt idx="709">
                  <c:v>25</c:v>
                </c:pt>
                <c:pt idx="710">
                  <c:v>26</c:v>
                </c:pt>
                <c:pt idx="711">
                  <c:v>27</c:v>
                </c:pt>
                <c:pt idx="712">
                  <c:v>28</c:v>
                </c:pt>
                <c:pt idx="713">
                  <c:v>29</c:v>
                </c:pt>
                <c:pt idx="714">
                  <c:v>30</c:v>
                </c:pt>
                <c:pt idx="715">
                  <c:v>105</c:v>
                </c:pt>
                <c:pt idx="716">
                  <c:v>205</c:v>
                </c:pt>
                <c:pt idx="717">
                  <c:v>305</c:v>
                </c:pt>
                <c:pt idx="718">
                  <c:v>405</c:v>
                </c:pt>
                <c:pt idx="719">
                  <c:v>5</c:v>
                </c:pt>
                <c:pt idx="720">
                  <c:v>6</c:v>
                </c:pt>
                <c:pt idx="721">
                  <c:v>7</c:v>
                </c:pt>
                <c:pt idx="722">
                  <c:v>8</c:v>
                </c:pt>
                <c:pt idx="723">
                  <c:v>9</c:v>
                </c:pt>
                <c:pt idx="724">
                  <c:v>10</c:v>
                </c:pt>
                <c:pt idx="725">
                  <c:v>11</c:v>
                </c:pt>
                <c:pt idx="726">
                  <c:v>12</c:v>
                </c:pt>
                <c:pt idx="727">
                  <c:v>13</c:v>
                </c:pt>
                <c:pt idx="728">
                  <c:v>14</c:v>
                </c:pt>
                <c:pt idx="729">
                  <c:v>15</c:v>
                </c:pt>
                <c:pt idx="730">
                  <c:v>16</c:v>
                </c:pt>
                <c:pt idx="731">
                  <c:v>17</c:v>
                </c:pt>
                <c:pt idx="732">
                  <c:v>18</c:v>
                </c:pt>
                <c:pt idx="733">
                  <c:v>19</c:v>
                </c:pt>
                <c:pt idx="734">
                  <c:v>20</c:v>
                </c:pt>
                <c:pt idx="735">
                  <c:v>21</c:v>
                </c:pt>
                <c:pt idx="736">
                  <c:v>22</c:v>
                </c:pt>
                <c:pt idx="737">
                  <c:v>23</c:v>
                </c:pt>
                <c:pt idx="738">
                  <c:v>24</c:v>
                </c:pt>
                <c:pt idx="739">
                  <c:v>25</c:v>
                </c:pt>
                <c:pt idx="740">
                  <c:v>26</c:v>
                </c:pt>
                <c:pt idx="741">
                  <c:v>27</c:v>
                </c:pt>
                <c:pt idx="742">
                  <c:v>28</c:v>
                </c:pt>
                <c:pt idx="743">
                  <c:v>29</c:v>
                </c:pt>
                <c:pt idx="744">
                  <c:v>30</c:v>
                </c:pt>
                <c:pt idx="745">
                  <c:v>31</c:v>
                </c:pt>
                <c:pt idx="746">
                  <c:v>106</c:v>
                </c:pt>
                <c:pt idx="747">
                  <c:v>206</c:v>
                </c:pt>
              </c:strCache>
            </c:strRef>
          </c:cat>
          <c:val>
            <c:numRef>
              <c:f>Plan1!$W$77:$W$824</c:f>
              <c:numCache>
                <c:formatCode>General</c:formatCode>
                <c:ptCount val="748"/>
                <c:pt idx="0">
                  <c:v>11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12</c:v>
                </c:pt>
                <c:pt idx="14">
                  <c:v>13</c:v>
                </c:pt>
                <c:pt idx="15">
                  <c:v>13</c:v>
                </c:pt>
                <c:pt idx="16">
                  <c:v>17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15</c:v>
                </c:pt>
                <c:pt idx="21">
                  <c:v>15</c:v>
                </c:pt>
                <c:pt idx="22">
                  <c:v>16</c:v>
                </c:pt>
                <c:pt idx="23">
                  <c:v>15</c:v>
                </c:pt>
                <c:pt idx="24">
                  <c:v>15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18</c:v>
                </c:pt>
                <c:pt idx="31">
                  <c:v>18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21</c:v>
                </c:pt>
                <c:pt idx="40">
                  <c:v>21</c:v>
                </c:pt>
                <c:pt idx="41">
                  <c:v>21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23</c:v>
                </c:pt>
                <c:pt idx="46">
                  <c:v>23</c:v>
                </c:pt>
                <c:pt idx="47">
                  <c:v>23</c:v>
                </c:pt>
                <c:pt idx="48">
                  <c:v>24</c:v>
                </c:pt>
                <c:pt idx="49">
                  <c:v>24</c:v>
                </c:pt>
                <c:pt idx="50">
                  <c:v>24</c:v>
                </c:pt>
                <c:pt idx="51">
                  <c:v>24</c:v>
                </c:pt>
                <c:pt idx="52">
                  <c:v>25</c:v>
                </c:pt>
                <c:pt idx="53">
                  <c:v>24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26</c:v>
                </c:pt>
                <c:pt idx="58">
                  <c:v>27</c:v>
                </c:pt>
                <c:pt idx="59">
                  <c:v>27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31</c:v>
                </c:pt>
                <c:pt idx="69">
                  <c:v>31</c:v>
                </c:pt>
                <c:pt idx="70">
                  <c:v>32</c:v>
                </c:pt>
                <c:pt idx="71">
                  <c:v>32</c:v>
                </c:pt>
                <c:pt idx="72">
                  <c:v>33</c:v>
                </c:pt>
                <c:pt idx="73">
                  <c:v>33</c:v>
                </c:pt>
                <c:pt idx="74">
                  <c:v>33</c:v>
                </c:pt>
                <c:pt idx="75">
                  <c:v>33</c:v>
                </c:pt>
                <c:pt idx="76">
                  <c:v>34</c:v>
                </c:pt>
                <c:pt idx="77">
                  <c:v>34</c:v>
                </c:pt>
                <c:pt idx="78">
                  <c:v>34</c:v>
                </c:pt>
                <c:pt idx="79">
                  <c:v>35</c:v>
                </c:pt>
                <c:pt idx="80">
                  <c:v>35</c:v>
                </c:pt>
                <c:pt idx="81">
                  <c:v>36</c:v>
                </c:pt>
                <c:pt idx="82">
                  <c:v>36</c:v>
                </c:pt>
                <c:pt idx="83">
                  <c:v>37</c:v>
                </c:pt>
                <c:pt idx="84">
                  <c:v>38</c:v>
                </c:pt>
                <c:pt idx="85">
                  <c:v>38</c:v>
                </c:pt>
                <c:pt idx="86">
                  <c:v>39</c:v>
                </c:pt>
                <c:pt idx="87">
                  <c:v>39</c:v>
                </c:pt>
                <c:pt idx="88">
                  <c:v>39</c:v>
                </c:pt>
                <c:pt idx="89">
                  <c:v>39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41</c:v>
                </c:pt>
                <c:pt idx="94">
                  <c:v>42</c:v>
                </c:pt>
                <c:pt idx="95">
                  <c:v>42</c:v>
                </c:pt>
                <c:pt idx="96">
                  <c:v>43</c:v>
                </c:pt>
                <c:pt idx="97">
                  <c:v>43</c:v>
                </c:pt>
                <c:pt idx="98">
                  <c:v>44</c:v>
                </c:pt>
                <c:pt idx="99">
                  <c:v>45</c:v>
                </c:pt>
                <c:pt idx="100">
                  <c:v>45</c:v>
                </c:pt>
                <c:pt idx="101">
                  <c:v>45</c:v>
                </c:pt>
                <c:pt idx="102">
                  <c:v>45</c:v>
                </c:pt>
                <c:pt idx="103">
                  <c:v>46</c:v>
                </c:pt>
                <c:pt idx="104">
                  <c:v>46</c:v>
                </c:pt>
                <c:pt idx="105">
                  <c:v>47</c:v>
                </c:pt>
                <c:pt idx="106">
                  <c:v>47</c:v>
                </c:pt>
                <c:pt idx="107">
                  <c:v>48</c:v>
                </c:pt>
                <c:pt idx="108">
                  <c:v>49</c:v>
                </c:pt>
                <c:pt idx="109">
                  <c:v>49</c:v>
                </c:pt>
                <c:pt idx="110">
                  <c:v>49</c:v>
                </c:pt>
                <c:pt idx="111">
                  <c:v>50</c:v>
                </c:pt>
                <c:pt idx="112">
                  <c:v>50</c:v>
                </c:pt>
                <c:pt idx="113">
                  <c:v>51</c:v>
                </c:pt>
                <c:pt idx="114">
                  <c:v>52</c:v>
                </c:pt>
                <c:pt idx="115">
                  <c:v>52</c:v>
                </c:pt>
                <c:pt idx="116">
                  <c:v>52</c:v>
                </c:pt>
                <c:pt idx="117">
                  <c:v>53</c:v>
                </c:pt>
                <c:pt idx="118">
                  <c:v>53</c:v>
                </c:pt>
                <c:pt idx="119">
                  <c:v>54</c:v>
                </c:pt>
                <c:pt idx="120">
                  <c:v>55</c:v>
                </c:pt>
                <c:pt idx="121">
                  <c:v>56</c:v>
                </c:pt>
                <c:pt idx="122">
                  <c:v>56</c:v>
                </c:pt>
                <c:pt idx="123">
                  <c:v>56</c:v>
                </c:pt>
                <c:pt idx="124">
                  <c:v>56</c:v>
                </c:pt>
                <c:pt idx="125">
                  <c:v>58</c:v>
                </c:pt>
                <c:pt idx="126">
                  <c:v>59</c:v>
                </c:pt>
                <c:pt idx="127">
                  <c:v>60</c:v>
                </c:pt>
                <c:pt idx="128">
                  <c:v>61</c:v>
                </c:pt>
                <c:pt idx="129">
                  <c:v>62</c:v>
                </c:pt>
                <c:pt idx="130">
                  <c:v>62</c:v>
                </c:pt>
                <c:pt idx="131">
                  <c:v>63</c:v>
                </c:pt>
                <c:pt idx="132">
                  <c:v>64</c:v>
                </c:pt>
                <c:pt idx="133">
                  <c:v>65</c:v>
                </c:pt>
                <c:pt idx="134">
                  <c:v>66</c:v>
                </c:pt>
                <c:pt idx="135">
                  <c:v>66</c:v>
                </c:pt>
                <c:pt idx="136">
                  <c:v>67</c:v>
                </c:pt>
                <c:pt idx="137">
                  <c:v>67</c:v>
                </c:pt>
                <c:pt idx="138">
                  <c:v>67</c:v>
                </c:pt>
                <c:pt idx="139">
                  <c:v>68</c:v>
                </c:pt>
                <c:pt idx="140">
                  <c:v>69</c:v>
                </c:pt>
                <c:pt idx="141">
                  <c:v>69</c:v>
                </c:pt>
                <c:pt idx="142">
                  <c:v>70</c:v>
                </c:pt>
                <c:pt idx="143">
                  <c:v>71</c:v>
                </c:pt>
                <c:pt idx="144">
                  <c:v>72</c:v>
                </c:pt>
                <c:pt idx="145">
                  <c:v>72</c:v>
                </c:pt>
                <c:pt idx="146">
                  <c:v>73</c:v>
                </c:pt>
                <c:pt idx="147">
                  <c:v>74</c:v>
                </c:pt>
                <c:pt idx="148">
                  <c:v>75</c:v>
                </c:pt>
                <c:pt idx="149">
                  <c:v>76</c:v>
                </c:pt>
                <c:pt idx="150">
                  <c:v>77</c:v>
                </c:pt>
                <c:pt idx="151">
                  <c:v>77</c:v>
                </c:pt>
                <c:pt idx="152">
                  <c:v>78</c:v>
                </c:pt>
                <c:pt idx="153">
                  <c:v>79</c:v>
                </c:pt>
                <c:pt idx="154">
                  <c:v>80</c:v>
                </c:pt>
                <c:pt idx="155">
                  <c:v>81</c:v>
                </c:pt>
                <c:pt idx="156">
                  <c:v>82</c:v>
                </c:pt>
                <c:pt idx="157">
                  <c:v>82</c:v>
                </c:pt>
                <c:pt idx="158">
                  <c:v>83</c:v>
                </c:pt>
                <c:pt idx="159">
                  <c:v>84</c:v>
                </c:pt>
                <c:pt idx="160">
                  <c:v>84</c:v>
                </c:pt>
                <c:pt idx="161">
                  <c:v>85</c:v>
                </c:pt>
                <c:pt idx="162">
                  <c:v>86</c:v>
                </c:pt>
                <c:pt idx="163">
                  <c:v>87</c:v>
                </c:pt>
                <c:pt idx="164">
                  <c:v>87</c:v>
                </c:pt>
                <c:pt idx="165">
                  <c:v>87</c:v>
                </c:pt>
                <c:pt idx="166">
                  <c:v>88</c:v>
                </c:pt>
                <c:pt idx="167">
                  <c:v>89</c:v>
                </c:pt>
                <c:pt idx="168">
                  <c:v>90</c:v>
                </c:pt>
                <c:pt idx="169">
                  <c:v>91</c:v>
                </c:pt>
                <c:pt idx="170">
                  <c:v>91</c:v>
                </c:pt>
                <c:pt idx="171">
                  <c:v>92</c:v>
                </c:pt>
                <c:pt idx="172">
                  <c:v>93</c:v>
                </c:pt>
                <c:pt idx="173">
                  <c:v>94</c:v>
                </c:pt>
                <c:pt idx="174">
                  <c:v>95</c:v>
                </c:pt>
                <c:pt idx="175">
                  <c:v>96</c:v>
                </c:pt>
                <c:pt idx="176">
                  <c:v>96</c:v>
                </c:pt>
                <c:pt idx="177">
                  <c:v>97</c:v>
                </c:pt>
                <c:pt idx="178">
                  <c:v>98</c:v>
                </c:pt>
                <c:pt idx="179">
                  <c:v>98</c:v>
                </c:pt>
                <c:pt idx="180">
                  <c:v>99</c:v>
                </c:pt>
                <c:pt idx="181">
                  <c:v>100</c:v>
                </c:pt>
                <c:pt idx="182">
                  <c:v>101</c:v>
                </c:pt>
                <c:pt idx="183">
                  <c:v>102</c:v>
                </c:pt>
                <c:pt idx="184">
                  <c:v>102</c:v>
                </c:pt>
                <c:pt idx="185">
                  <c:v>103</c:v>
                </c:pt>
                <c:pt idx="186">
                  <c:v>103</c:v>
                </c:pt>
                <c:pt idx="187">
                  <c:v>104</c:v>
                </c:pt>
                <c:pt idx="188">
                  <c:v>104</c:v>
                </c:pt>
                <c:pt idx="189">
                  <c:v>105</c:v>
                </c:pt>
                <c:pt idx="190">
                  <c:v>106</c:v>
                </c:pt>
                <c:pt idx="191">
                  <c:v>106</c:v>
                </c:pt>
                <c:pt idx="192">
                  <c:v>107</c:v>
                </c:pt>
                <c:pt idx="193">
                  <c:v>107</c:v>
                </c:pt>
                <c:pt idx="194">
                  <c:v>108</c:v>
                </c:pt>
                <c:pt idx="195">
                  <c:v>108</c:v>
                </c:pt>
                <c:pt idx="196">
                  <c:v>109</c:v>
                </c:pt>
                <c:pt idx="197">
                  <c:v>110</c:v>
                </c:pt>
                <c:pt idx="198">
                  <c:v>111</c:v>
                </c:pt>
                <c:pt idx="199">
                  <c:v>111</c:v>
                </c:pt>
                <c:pt idx="200">
                  <c:v>112</c:v>
                </c:pt>
                <c:pt idx="201">
                  <c:v>112</c:v>
                </c:pt>
                <c:pt idx="202">
                  <c:v>113</c:v>
                </c:pt>
                <c:pt idx="203">
                  <c:v>113</c:v>
                </c:pt>
                <c:pt idx="204">
                  <c:v>114</c:v>
                </c:pt>
                <c:pt idx="205">
                  <c:v>114</c:v>
                </c:pt>
                <c:pt idx="206">
                  <c:v>114</c:v>
                </c:pt>
                <c:pt idx="207">
                  <c:v>114</c:v>
                </c:pt>
                <c:pt idx="208">
                  <c:v>115</c:v>
                </c:pt>
                <c:pt idx="209">
                  <c:v>115</c:v>
                </c:pt>
                <c:pt idx="210">
                  <c:v>115</c:v>
                </c:pt>
                <c:pt idx="211">
                  <c:v>116</c:v>
                </c:pt>
                <c:pt idx="212">
                  <c:v>118</c:v>
                </c:pt>
                <c:pt idx="213">
                  <c:v>118</c:v>
                </c:pt>
                <c:pt idx="214">
                  <c:v>118</c:v>
                </c:pt>
                <c:pt idx="215">
                  <c:v>118</c:v>
                </c:pt>
                <c:pt idx="216">
                  <c:v>118</c:v>
                </c:pt>
                <c:pt idx="217">
                  <c:v>118</c:v>
                </c:pt>
                <c:pt idx="218">
                  <c:v>119</c:v>
                </c:pt>
                <c:pt idx="219">
                  <c:v>119</c:v>
                </c:pt>
                <c:pt idx="220">
                  <c:v>120</c:v>
                </c:pt>
                <c:pt idx="221">
                  <c:v>120</c:v>
                </c:pt>
                <c:pt idx="222">
                  <c:v>121</c:v>
                </c:pt>
                <c:pt idx="223">
                  <c:v>122</c:v>
                </c:pt>
                <c:pt idx="224">
                  <c:v>123</c:v>
                </c:pt>
                <c:pt idx="225">
                  <c:v>123</c:v>
                </c:pt>
                <c:pt idx="226">
                  <c:v>124</c:v>
                </c:pt>
                <c:pt idx="227">
                  <c:v>124</c:v>
                </c:pt>
                <c:pt idx="228">
                  <c:v>124</c:v>
                </c:pt>
                <c:pt idx="229">
                  <c:v>125</c:v>
                </c:pt>
                <c:pt idx="230">
                  <c:v>125</c:v>
                </c:pt>
                <c:pt idx="231">
                  <c:v>126</c:v>
                </c:pt>
                <c:pt idx="232">
                  <c:v>127</c:v>
                </c:pt>
                <c:pt idx="233">
                  <c:v>127</c:v>
                </c:pt>
                <c:pt idx="234">
                  <c:v>127</c:v>
                </c:pt>
                <c:pt idx="235">
                  <c:v>128</c:v>
                </c:pt>
                <c:pt idx="236">
                  <c:v>128</c:v>
                </c:pt>
                <c:pt idx="237">
                  <c:v>128</c:v>
                </c:pt>
                <c:pt idx="238">
                  <c:v>129</c:v>
                </c:pt>
                <c:pt idx="239">
                  <c:v>130</c:v>
                </c:pt>
                <c:pt idx="240">
                  <c:v>130</c:v>
                </c:pt>
                <c:pt idx="241">
                  <c:v>130</c:v>
                </c:pt>
                <c:pt idx="242">
                  <c:v>128</c:v>
                </c:pt>
                <c:pt idx="243">
                  <c:v>128</c:v>
                </c:pt>
                <c:pt idx="244">
                  <c:v>128</c:v>
                </c:pt>
                <c:pt idx="245">
                  <c:v>129</c:v>
                </c:pt>
                <c:pt idx="246">
                  <c:v>129</c:v>
                </c:pt>
                <c:pt idx="247">
                  <c:v>130</c:v>
                </c:pt>
                <c:pt idx="248">
                  <c:v>130</c:v>
                </c:pt>
                <c:pt idx="249">
                  <c:v>129</c:v>
                </c:pt>
                <c:pt idx="250">
                  <c:v>129</c:v>
                </c:pt>
                <c:pt idx="251">
                  <c:v>129</c:v>
                </c:pt>
                <c:pt idx="252">
                  <c:v>130</c:v>
                </c:pt>
                <c:pt idx="253">
                  <c:v>131</c:v>
                </c:pt>
                <c:pt idx="254">
                  <c:v>131</c:v>
                </c:pt>
                <c:pt idx="255">
                  <c:v>131</c:v>
                </c:pt>
                <c:pt idx="256">
                  <c:v>131</c:v>
                </c:pt>
                <c:pt idx="257">
                  <c:v>130</c:v>
                </c:pt>
                <c:pt idx="258">
                  <c:v>130</c:v>
                </c:pt>
                <c:pt idx="259">
                  <c:v>130</c:v>
                </c:pt>
                <c:pt idx="260">
                  <c:v>131</c:v>
                </c:pt>
                <c:pt idx="261">
                  <c:v>131</c:v>
                </c:pt>
                <c:pt idx="262">
                  <c:v>131</c:v>
                </c:pt>
                <c:pt idx="263">
                  <c:v>132</c:v>
                </c:pt>
                <c:pt idx="264">
                  <c:v>131</c:v>
                </c:pt>
                <c:pt idx="265">
                  <c:v>131</c:v>
                </c:pt>
                <c:pt idx="266">
                  <c:v>132</c:v>
                </c:pt>
                <c:pt idx="267">
                  <c:v>132</c:v>
                </c:pt>
                <c:pt idx="268">
                  <c:v>132</c:v>
                </c:pt>
                <c:pt idx="269">
                  <c:v>133</c:v>
                </c:pt>
                <c:pt idx="270">
                  <c:v>133</c:v>
                </c:pt>
                <c:pt idx="271">
                  <c:v>133</c:v>
                </c:pt>
                <c:pt idx="272">
                  <c:v>133</c:v>
                </c:pt>
                <c:pt idx="273">
                  <c:v>133</c:v>
                </c:pt>
                <c:pt idx="274">
                  <c:v>133</c:v>
                </c:pt>
                <c:pt idx="275">
                  <c:v>133</c:v>
                </c:pt>
                <c:pt idx="276">
                  <c:v>133</c:v>
                </c:pt>
                <c:pt idx="277">
                  <c:v>134</c:v>
                </c:pt>
                <c:pt idx="278">
                  <c:v>134</c:v>
                </c:pt>
                <c:pt idx="279">
                  <c:v>134</c:v>
                </c:pt>
                <c:pt idx="280">
                  <c:v>134</c:v>
                </c:pt>
                <c:pt idx="281">
                  <c:v>134</c:v>
                </c:pt>
                <c:pt idx="282">
                  <c:v>134</c:v>
                </c:pt>
                <c:pt idx="283">
                  <c:v>133</c:v>
                </c:pt>
                <c:pt idx="284">
                  <c:v>133</c:v>
                </c:pt>
                <c:pt idx="285">
                  <c:v>132</c:v>
                </c:pt>
                <c:pt idx="286">
                  <c:v>131</c:v>
                </c:pt>
                <c:pt idx="287">
                  <c:v>131</c:v>
                </c:pt>
                <c:pt idx="288">
                  <c:v>131</c:v>
                </c:pt>
                <c:pt idx="289">
                  <c:v>131</c:v>
                </c:pt>
                <c:pt idx="290">
                  <c:v>131</c:v>
                </c:pt>
                <c:pt idx="291">
                  <c:v>130</c:v>
                </c:pt>
                <c:pt idx="292">
                  <c:v>129</c:v>
                </c:pt>
                <c:pt idx="293">
                  <c:v>129</c:v>
                </c:pt>
                <c:pt idx="294">
                  <c:v>128</c:v>
                </c:pt>
                <c:pt idx="295">
                  <c:v>128</c:v>
                </c:pt>
                <c:pt idx="296">
                  <c:v>126</c:v>
                </c:pt>
                <c:pt idx="297">
                  <c:v>125</c:v>
                </c:pt>
                <c:pt idx="298">
                  <c:v>125</c:v>
                </c:pt>
                <c:pt idx="299">
                  <c:v>123</c:v>
                </c:pt>
                <c:pt idx="300">
                  <c:v>123</c:v>
                </c:pt>
                <c:pt idx="301">
                  <c:v>123</c:v>
                </c:pt>
                <c:pt idx="302">
                  <c:v>124</c:v>
                </c:pt>
                <c:pt idx="303">
                  <c:v>123</c:v>
                </c:pt>
                <c:pt idx="304">
                  <c:v>121</c:v>
                </c:pt>
                <c:pt idx="305">
                  <c:v>121</c:v>
                </c:pt>
                <c:pt idx="306">
                  <c:v>121</c:v>
                </c:pt>
                <c:pt idx="307">
                  <c:v>121</c:v>
                </c:pt>
                <c:pt idx="308">
                  <c:v>122</c:v>
                </c:pt>
                <c:pt idx="309">
                  <c:v>122</c:v>
                </c:pt>
                <c:pt idx="310">
                  <c:v>121</c:v>
                </c:pt>
                <c:pt idx="311">
                  <c:v>121</c:v>
                </c:pt>
                <c:pt idx="312">
                  <c:v>122</c:v>
                </c:pt>
                <c:pt idx="313">
                  <c:v>120</c:v>
                </c:pt>
                <c:pt idx="314">
                  <c:v>120</c:v>
                </c:pt>
                <c:pt idx="315">
                  <c:v>120</c:v>
                </c:pt>
                <c:pt idx="316">
                  <c:v>121</c:v>
                </c:pt>
                <c:pt idx="317">
                  <c:v>120</c:v>
                </c:pt>
                <c:pt idx="318">
                  <c:v>120</c:v>
                </c:pt>
                <c:pt idx="319">
                  <c:v>120</c:v>
                </c:pt>
                <c:pt idx="320">
                  <c:v>121</c:v>
                </c:pt>
                <c:pt idx="321">
                  <c:v>121</c:v>
                </c:pt>
                <c:pt idx="322">
                  <c:v>122</c:v>
                </c:pt>
                <c:pt idx="323">
                  <c:v>122</c:v>
                </c:pt>
                <c:pt idx="324">
                  <c:v>123</c:v>
                </c:pt>
                <c:pt idx="325">
                  <c:v>123</c:v>
                </c:pt>
                <c:pt idx="326">
                  <c:v>122</c:v>
                </c:pt>
                <c:pt idx="327">
                  <c:v>122</c:v>
                </c:pt>
                <c:pt idx="328">
                  <c:v>122</c:v>
                </c:pt>
                <c:pt idx="329">
                  <c:v>123</c:v>
                </c:pt>
                <c:pt idx="330">
                  <c:v>123</c:v>
                </c:pt>
                <c:pt idx="331">
                  <c:v>124</c:v>
                </c:pt>
                <c:pt idx="332">
                  <c:v>124</c:v>
                </c:pt>
                <c:pt idx="333">
                  <c:v>124</c:v>
                </c:pt>
                <c:pt idx="334">
                  <c:v>123</c:v>
                </c:pt>
                <c:pt idx="335">
                  <c:v>124</c:v>
                </c:pt>
                <c:pt idx="336">
                  <c:v>124</c:v>
                </c:pt>
                <c:pt idx="337">
                  <c:v>125</c:v>
                </c:pt>
                <c:pt idx="338">
                  <c:v>125</c:v>
                </c:pt>
                <c:pt idx="339">
                  <c:v>126</c:v>
                </c:pt>
                <c:pt idx="340">
                  <c:v>126</c:v>
                </c:pt>
                <c:pt idx="341">
                  <c:v>127</c:v>
                </c:pt>
                <c:pt idx="342">
                  <c:v>127</c:v>
                </c:pt>
                <c:pt idx="343">
                  <c:v>128</c:v>
                </c:pt>
                <c:pt idx="344">
                  <c:v>129</c:v>
                </c:pt>
                <c:pt idx="345">
                  <c:v>129</c:v>
                </c:pt>
                <c:pt idx="346">
                  <c:v>128</c:v>
                </c:pt>
                <c:pt idx="347">
                  <c:v>128</c:v>
                </c:pt>
                <c:pt idx="348">
                  <c:v>129</c:v>
                </c:pt>
                <c:pt idx="349">
                  <c:v>129</c:v>
                </c:pt>
                <c:pt idx="350">
                  <c:v>130</c:v>
                </c:pt>
                <c:pt idx="351">
                  <c:v>130</c:v>
                </c:pt>
                <c:pt idx="352">
                  <c:v>131</c:v>
                </c:pt>
                <c:pt idx="353">
                  <c:v>130</c:v>
                </c:pt>
                <c:pt idx="354">
                  <c:v>129</c:v>
                </c:pt>
                <c:pt idx="355">
                  <c:v>129</c:v>
                </c:pt>
                <c:pt idx="356">
                  <c:v>130</c:v>
                </c:pt>
                <c:pt idx="357">
                  <c:v>130</c:v>
                </c:pt>
                <c:pt idx="358">
                  <c:v>131</c:v>
                </c:pt>
                <c:pt idx="359">
                  <c:v>132</c:v>
                </c:pt>
                <c:pt idx="360">
                  <c:v>132</c:v>
                </c:pt>
                <c:pt idx="361">
                  <c:v>131</c:v>
                </c:pt>
                <c:pt idx="362">
                  <c:v>130</c:v>
                </c:pt>
                <c:pt idx="363">
                  <c:v>130</c:v>
                </c:pt>
                <c:pt idx="364">
                  <c:v>131</c:v>
                </c:pt>
                <c:pt idx="365">
                  <c:v>132</c:v>
                </c:pt>
                <c:pt idx="366">
                  <c:v>132</c:v>
                </c:pt>
                <c:pt idx="367">
                  <c:v>132</c:v>
                </c:pt>
                <c:pt idx="368">
                  <c:v>133</c:v>
                </c:pt>
                <c:pt idx="369">
                  <c:v>133</c:v>
                </c:pt>
                <c:pt idx="370">
                  <c:v>134</c:v>
                </c:pt>
                <c:pt idx="371">
                  <c:v>134</c:v>
                </c:pt>
                <c:pt idx="372">
                  <c:v>135</c:v>
                </c:pt>
                <c:pt idx="373">
                  <c:v>135</c:v>
                </c:pt>
                <c:pt idx="374">
                  <c:v>135</c:v>
                </c:pt>
                <c:pt idx="375">
                  <c:v>135</c:v>
                </c:pt>
                <c:pt idx="376">
                  <c:v>136</c:v>
                </c:pt>
                <c:pt idx="377">
                  <c:v>136</c:v>
                </c:pt>
                <c:pt idx="378">
                  <c:v>137</c:v>
                </c:pt>
                <c:pt idx="379">
                  <c:v>138</c:v>
                </c:pt>
                <c:pt idx="380">
                  <c:v>138</c:v>
                </c:pt>
                <c:pt idx="381">
                  <c:v>139</c:v>
                </c:pt>
                <c:pt idx="382">
                  <c:v>139</c:v>
                </c:pt>
                <c:pt idx="383">
                  <c:v>139</c:v>
                </c:pt>
                <c:pt idx="384">
                  <c:v>139</c:v>
                </c:pt>
                <c:pt idx="385">
                  <c:v>138</c:v>
                </c:pt>
                <c:pt idx="386">
                  <c:v>141</c:v>
                </c:pt>
                <c:pt idx="387">
                  <c:v>141</c:v>
                </c:pt>
                <c:pt idx="388">
                  <c:v>141</c:v>
                </c:pt>
                <c:pt idx="389">
                  <c:v>142</c:v>
                </c:pt>
                <c:pt idx="390">
                  <c:v>142</c:v>
                </c:pt>
                <c:pt idx="391">
                  <c:v>142</c:v>
                </c:pt>
                <c:pt idx="392">
                  <c:v>143</c:v>
                </c:pt>
                <c:pt idx="393">
                  <c:v>143</c:v>
                </c:pt>
                <c:pt idx="394">
                  <c:v>143</c:v>
                </c:pt>
                <c:pt idx="395">
                  <c:v>144</c:v>
                </c:pt>
                <c:pt idx="396">
                  <c:v>144</c:v>
                </c:pt>
                <c:pt idx="397">
                  <c:v>144</c:v>
                </c:pt>
                <c:pt idx="398">
                  <c:v>144</c:v>
                </c:pt>
                <c:pt idx="399">
                  <c:v>145</c:v>
                </c:pt>
                <c:pt idx="400">
                  <c:v>145</c:v>
                </c:pt>
                <c:pt idx="401">
                  <c:v>145</c:v>
                </c:pt>
                <c:pt idx="402">
                  <c:v>146</c:v>
                </c:pt>
                <c:pt idx="403">
                  <c:v>146</c:v>
                </c:pt>
                <c:pt idx="404">
                  <c:v>146</c:v>
                </c:pt>
                <c:pt idx="405">
                  <c:v>146</c:v>
                </c:pt>
                <c:pt idx="406">
                  <c:v>147</c:v>
                </c:pt>
                <c:pt idx="407">
                  <c:v>147</c:v>
                </c:pt>
                <c:pt idx="408">
                  <c:v>148</c:v>
                </c:pt>
                <c:pt idx="409">
                  <c:v>148</c:v>
                </c:pt>
                <c:pt idx="410">
                  <c:v>149</c:v>
                </c:pt>
                <c:pt idx="411">
                  <c:v>149</c:v>
                </c:pt>
                <c:pt idx="412">
                  <c:v>149</c:v>
                </c:pt>
                <c:pt idx="413">
                  <c:v>150</c:v>
                </c:pt>
                <c:pt idx="414">
                  <c:v>151</c:v>
                </c:pt>
                <c:pt idx="415">
                  <c:v>151</c:v>
                </c:pt>
                <c:pt idx="416">
                  <c:v>151</c:v>
                </c:pt>
                <c:pt idx="417">
                  <c:v>152</c:v>
                </c:pt>
                <c:pt idx="418">
                  <c:v>152</c:v>
                </c:pt>
                <c:pt idx="419">
                  <c:v>153</c:v>
                </c:pt>
                <c:pt idx="420">
                  <c:v>153</c:v>
                </c:pt>
                <c:pt idx="421">
                  <c:v>154</c:v>
                </c:pt>
                <c:pt idx="422">
                  <c:v>155</c:v>
                </c:pt>
                <c:pt idx="423">
                  <c:v>155</c:v>
                </c:pt>
                <c:pt idx="424">
                  <c:v>156</c:v>
                </c:pt>
                <c:pt idx="425">
                  <c:v>156</c:v>
                </c:pt>
                <c:pt idx="426">
                  <c:v>156</c:v>
                </c:pt>
                <c:pt idx="427">
                  <c:v>158</c:v>
                </c:pt>
                <c:pt idx="428">
                  <c:v>158</c:v>
                </c:pt>
                <c:pt idx="429">
                  <c:v>159</c:v>
                </c:pt>
                <c:pt idx="430">
                  <c:v>159</c:v>
                </c:pt>
                <c:pt idx="431">
                  <c:v>160</c:v>
                </c:pt>
                <c:pt idx="432">
                  <c:v>160</c:v>
                </c:pt>
                <c:pt idx="433">
                  <c:v>160</c:v>
                </c:pt>
                <c:pt idx="434">
                  <c:v>161</c:v>
                </c:pt>
                <c:pt idx="435">
                  <c:v>161</c:v>
                </c:pt>
                <c:pt idx="436">
                  <c:v>162</c:v>
                </c:pt>
                <c:pt idx="437">
                  <c:v>162</c:v>
                </c:pt>
                <c:pt idx="438">
                  <c:v>163</c:v>
                </c:pt>
                <c:pt idx="439">
                  <c:v>163</c:v>
                </c:pt>
                <c:pt idx="440">
                  <c:v>163</c:v>
                </c:pt>
                <c:pt idx="441">
                  <c:v>165</c:v>
                </c:pt>
                <c:pt idx="442">
                  <c:v>165</c:v>
                </c:pt>
                <c:pt idx="443">
                  <c:v>167</c:v>
                </c:pt>
                <c:pt idx="444">
                  <c:v>167</c:v>
                </c:pt>
                <c:pt idx="445">
                  <c:v>168</c:v>
                </c:pt>
                <c:pt idx="446">
                  <c:v>169</c:v>
                </c:pt>
                <c:pt idx="447">
                  <c:v>169</c:v>
                </c:pt>
                <c:pt idx="448">
                  <c:v>169</c:v>
                </c:pt>
                <c:pt idx="449">
                  <c:v>171</c:v>
                </c:pt>
                <c:pt idx="450">
                  <c:v>171</c:v>
                </c:pt>
                <c:pt idx="451">
                  <c:v>172</c:v>
                </c:pt>
                <c:pt idx="452">
                  <c:v>173</c:v>
                </c:pt>
                <c:pt idx="453">
                  <c:v>173</c:v>
                </c:pt>
                <c:pt idx="454">
                  <c:v>174</c:v>
                </c:pt>
                <c:pt idx="455">
                  <c:v>175</c:v>
                </c:pt>
                <c:pt idx="456">
                  <c:v>175</c:v>
                </c:pt>
                <c:pt idx="457">
                  <c:v>176</c:v>
                </c:pt>
                <c:pt idx="458">
                  <c:v>176</c:v>
                </c:pt>
                <c:pt idx="459">
                  <c:v>176</c:v>
                </c:pt>
                <c:pt idx="460">
                  <c:v>178</c:v>
                </c:pt>
                <c:pt idx="461">
                  <c:v>179</c:v>
                </c:pt>
                <c:pt idx="462">
                  <c:v>180</c:v>
                </c:pt>
                <c:pt idx="463">
                  <c:v>181</c:v>
                </c:pt>
                <c:pt idx="464">
                  <c:v>181</c:v>
                </c:pt>
                <c:pt idx="465">
                  <c:v>182</c:v>
                </c:pt>
                <c:pt idx="466">
                  <c:v>182</c:v>
                </c:pt>
                <c:pt idx="467">
                  <c:v>184</c:v>
                </c:pt>
                <c:pt idx="468">
                  <c:v>184</c:v>
                </c:pt>
                <c:pt idx="469">
                  <c:v>185</c:v>
                </c:pt>
                <c:pt idx="470">
                  <c:v>188</c:v>
                </c:pt>
                <c:pt idx="471">
                  <c:v>187</c:v>
                </c:pt>
                <c:pt idx="472">
                  <c:v>188</c:v>
                </c:pt>
                <c:pt idx="473">
                  <c:v>189</c:v>
                </c:pt>
                <c:pt idx="474">
                  <c:v>189</c:v>
                </c:pt>
                <c:pt idx="475">
                  <c:v>189</c:v>
                </c:pt>
                <c:pt idx="476">
                  <c:v>190</c:v>
                </c:pt>
                <c:pt idx="477">
                  <c:v>191</c:v>
                </c:pt>
                <c:pt idx="478">
                  <c:v>192</c:v>
                </c:pt>
                <c:pt idx="479">
                  <c:v>193</c:v>
                </c:pt>
                <c:pt idx="480">
                  <c:v>194</c:v>
                </c:pt>
                <c:pt idx="481">
                  <c:v>195</c:v>
                </c:pt>
                <c:pt idx="482">
                  <c:v>195</c:v>
                </c:pt>
                <c:pt idx="483">
                  <c:v>196</c:v>
                </c:pt>
                <c:pt idx="484">
                  <c:v>197</c:v>
                </c:pt>
                <c:pt idx="485">
                  <c:v>198</c:v>
                </c:pt>
                <c:pt idx="486">
                  <c:v>198</c:v>
                </c:pt>
                <c:pt idx="487">
                  <c:v>200</c:v>
                </c:pt>
                <c:pt idx="488">
                  <c:v>200</c:v>
                </c:pt>
                <c:pt idx="489">
                  <c:v>201</c:v>
                </c:pt>
                <c:pt idx="490">
                  <c:v>202</c:v>
                </c:pt>
                <c:pt idx="491">
                  <c:v>202</c:v>
                </c:pt>
                <c:pt idx="492">
                  <c:v>203</c:v>
                </c:pt>
                <c:pt idx="493">
                  <c:v>203</c:v>
                </c:pt>
                <c:pt idx="494">
                  <c:v>204</c:v>
                </c:pt>
                <c:pt idx="495">
                  <c:v>205</c:v>
                </c:pt>
                <c:pt idx="496">
                  <c:v>206</c:v>
                </c:pt>
                <c:pt idx="497">
                  <c:v>207</c:v>
                </c:pt>
                <c:pt idx="498">
                  <c:v>208</c:v>
                </c:pt>
                <c:pt idx="499">
                  <c:v>209</c:v>
                </c:pt>
                <c:pt idx="500">
                  <c:v>209</c:v>
                </c:pt>
                <c:pt idx="501">
                  <c:v>210</c:v>
                </c:pt>
                <c:pt idx="502">
                  <c:v>211</c:v>
                </c:pt>
                <c:pt idx="503">
                  <c:v>212</c:v>
                </c:pt>
                <c:pt idx="504">
                  <c:v>213</c:v>
                </c:pt>
                <c:pt idx="505">
                  <c:v>214</c:v>
                </c:pt>
                <c:pt idx="506">
                  <c:v>215</c:v>
                </c:pt>
                <c:pt idx="507">
                  <c:v>216</c:v>
                </c:pt>
                <c:pt idx="508">
                  <c:v>216</c:v>
                </c:pt>
                <c:pt idx="509">
                  <c:v>217</c:v>
                </c:pt>
                <c:pt idx="510">
                  <c:v>218</c:v>
                </c:pt>
                <c:pt idx="511">
                  <c:v>219</c:v>
                </c:pt>
                <c:pt idx="512">
                  <c:v>219</c:v>
                </c:pt>
                <c:pt idx="513">
                  <c:v>221</c:v>
                </c:pt>
                <c:pt idx="514">
                  <c:v>221</c:v>
                </c:pt>
                <c:pt idx="515">
                  <c:v>223</c:v>
                </c:pt>
                <c:pt idx="516">
                  <c:v>223</c:v>
                </c:pt>
                <c:pt idx="517">
                  <c:v>223</c:v>
                </c:pt>
                <c:pt idx="518">
                  <c:v>223</c:v>
                </c:pt>
                <c:pt idx="519">
                  <c:v>224</c:v>
                </c:pt>
                <c:pt idx="520">
                  <c:v>226</c:v>
                </c:pt>
                <c:pt idx="521">
                  <c:v>228</c:v>
                </c:pt>
                <c:pt idx="522">
                  <c:v>228</c:v>
                </c:pt>
                <c:pt idx="523">
                  <c:v>230</c:v>
                </c:pt>
                <c:pt idx="524">
                  <c:v>231</c:v>
                </c:pt>
                <c:pt idx="525">
                  <c:v>232</c:v>
                </c:pt>
                <c:pt idx="526">
                  <c:v>233</c:v>
                </c:pt>
                <c:pt idx="527">
                  <c:v>234</c:v>
                </c:pt>
                <c:pt idx="528">
                  <c:v>235</c:v>
                </c:pt>
                <c:pt idx="529">
                  <c:v>236</c:v>
                </c:pt>
                <c:pt idx="530">
                  <c:v>237</c:v>
                </c:pt>
                <c:pt idx="531">
                  <c:v>238</c:v>
                </c:pt>
                <c:pt idx="532">
                  <c:v>239</c:v>
                </c:pt>
                <c:pt idx="533">
                  <c:v>240</c:v>
                </c:pt>
                <c:pt idx="534">
                  <c:v>240</c:v>
                </c:pt>
                <c:pt idx="535">
                  <c:v>241</c:v>
                </c:pt>
                <c:pt idx="536">
                  <c:v>242</c:v>
                </c:pt>
                <c:pt idx="537">
                  <c:v>243</c:v>
                </c:pt>
                <c:pt idx="538">
                  <c:v>244</c:v>
                </c:pt>
                <c:pt idx="539">
                  <c:v>245</c:v>
                </c:pt>
                <c:pt idx="540">
                  <c:v>246</c:v>
                </c:pt>
                <c:pt idx="541">
                  <c:v>247</c:v>
                </c:pt>
                <c:pt idx="542">
                  <c:v>248</c:v>
                </c:pt>
                <c:pt idx="543">
                  <c:v>249</c:v>
                </c:pt>
                <c:pt idx="544">
                  <c:v>250</c:v>
                </c:pt>
                <c:pt idx="545">
                  <c:v>251</c:v>
                </c:pt>
                <c:pt idx="546">
                  <c:v>252</c:v>
                </c:pt>
                <c:pt idx="547">
                  <c:v>252</c:v>
                </c:pt>
                <c:pt idx="548">
                  <c:v>253</c:v>
                </c:pt>
                <c:pt idx="549">
                  <c:v>254</c:v>
                </c:pt>
                <c:pt idx="550">
                  <c:v>255</c:v>
                </c:pt>
                <c:pt idx="551">
                  <c:v>255</c:v>
                </c:pt>
                <c:pt idx="552">
                  <c:v>257</c:v>
                </c:pt>
                <c:pt idx="553">
                  <c:v>258</c:v>
                </c:pt>
                <c:pt idx="554">
                  <c:v>259</c:v>
                </c:pt>
                <c:pt idx="555">
                  <c:v>260</c:v>
                </c:pt>
                <c:pt idx="556">
                  <c:v>261</c:v>
                </c:pt>
                <c:pt idx="557">
                  <c:v>262</c:v>
                </c:pt>
                <c:pt idx="558">
                  <c:v>263</c:v>
                </c:pt>
                <c:pt idx="559">
                  <c:v>264</c:v>
                </c:pt>
                <c:pt idx="560">
                  <c:v>264</c:v>
                </c:pt>
                <c:pt idx="561">
                  <c:v>265</c:v>
                </c:pt>
                <c:pt idx="562">
                  <c:v>266</c:v>
                </c:pt>
                <c:pt idx="563">
                  <c:v>266</c:v>
                </c:pt>
                <c:pt idx="564">
                  <c:v>268</c:v>
                </c:pt>
                <c:pt idx="565">
                  <c:v>269</c:v>
                </c:pt>
                <c:pt idx="566">
                  <c:v>270</c:v>
                </c:pt>
                <c:pt idx="567">
                  <c:v>271</c:v>
                </c:pt>
                <c:pt idx="568">
                  <c:v>272</c:v>
                </c:pt>
                <c:pt idx="569">
                  <c:v>272</c:v>
                </c:pt>
                <c:pt idx="570">
                  <c:v>274</c:v>
                </c:pt>
                <c:pt idx="571">
                  <c:v>275</c:v>
                </c:pt>
                <c:pt idx="572">
                  <c:v>276</c:v>
                </c:pt>
                <c:pt idx="573">
                  <c:v>276</c:v>
                </c:pt>
                <c:pt idx="574">
                  <c:v>277</c:v>
                </c:pt>
                <c:pt idx="575">
                  <c:v>278</c:v>
                </c:pt>
                <c:pt idx="576">
                  <c:v>279</c:v>
                </c:pt>
                <c:pt idx="577">
                  <c:v>280</c:v>
                </c:pt>
                <c:pt idx="578">
                  <c:v>281</c:v>
                </c:pt>
                <c:pt idx="579">
                  <c:v>282</c:v>
                </c:pt>
                <c:pt idx="580">
                  <c:v>283</c:v>
                </c:pt>
                <c:pt idx="581">
                  <c:v>285</c:v>
                </c:pt>
                <c:pt idx="582">
                  <c:v>285</c:v>
                </c:pt>
                <c:pt idx="583">
                  <c:v>286</c:v>
                </c:pt>
                <c:pt idx="584">
                  <c:v>287</c:v>
                </c:pt>
                <c:pt idx="585">
                  <c:v>288</c:v>
                </c:pt>
                <c:pt idx="586">
                  <c:v>289</c:v>
                </c:pt>
                <c:pt idx="587">
                  <c:v>290</c:v>
                </c:pt>
                <c:pt idx="588">
                  <c:v>291</c:v>
                </c:pt>
                <c:pt idx="589">
                  <c:v>292</c:v>
                </c:pt>
                <c:pt idx="590">
                  <c:v>293</c:v>
                </c:pt>
                <c:pt idx="591">
                  <c:v>294</c:v>
                </c:pt>
                <c:pt idx="592">
                  <c:v>295</c:v>
                </c:pt>
                <c:pt idx="593">
                  <c:v>296</c:v>
                </c:pt>
                <c:pt idx="594">
                  <c:v>297</c:v>
                </c:pt>
                <c:pt idx="595">
                  <c:v>298</c:v>
                </c:pt>
                <c:pt idx="596">
                  <c:v>299</c:v>
                </c:pt>
                <c:pt idx="597">
                  <c:v>300</c:v>
                </c:pt>
                <c:pt idx="598">
                  <c:v>300</c:v>
                </c:pt>
                <c:pt idx="599">
                  <c:v>301</c:v>
                </c:pt>
                <c:pt idx="600">
                  <c:v>302</c:v>
                </c:pt>
                <c:pt idx="601">
                  <c:v>303</c:v>
                </c:pt>
                <c:pt idx="602">
                  <c:v>303</c:v>
                </c:pt>
                <c:pt idx="603">
                  <c:v>304</c:v>
                </c:pt>
                <c:pt idx="604">
                  <c:v>305</c:v>
                </c:pt>
                <c:pt idx="605">
                  <c:v>306</c:v>
                </c:pt>
                <c:pt idx="606">
                  <c:v>306</c:v>
                </c:pt>
                <c:pt idx="607">
                  <c:v>306</c:v>
                </c:pt>
                <c:pt idx="608">
                  <c:v>307</c:v>
                </c:pt>
                <c:pt idx="609">
                  <c:v>307</c:v>
                </c:pt>
                <c:pt idx="610">
                  <c:v>308</c:v>
                </c:pt>
                <c:pt idx="611">
                  <c:v>308</c:v>
                </c:pt>
                <c:pt idx="612">
                  <c:v>308</c:v>
                </c:pt>
                <c:pt idx="613">
                  <c:v>308</c:v>
                </c:pt>
                <c:pt idx="614">
                  <c:v>308</c:v>
                </c:pt>
                <c:pt idx="615">
                  <c:v>308</c:v>
                </c:pt>
                <c:pt idx="616">
                  <c:v>307</c:v>
                </c:pt>
                <c:pt idx="617">
                  <c:v>308</c:v>
                </c:pt>
                <c:pt idx="618">
                  <c:v>308</c:v>
                </c:pt>
                <c:pt idx="619">
                  <c:v>308</c:v>
                </c:pt>
                <c:pt idx="620">
                  <c:v>308</c:v>
                </c:pt>
                <c:pt idx="621">
                  <c:v>307</c:v>
                </c:pt>
                <c:pt idx="622">
                  <c:v>306</c:v>
                </c:pt>
                <c:pt idx="623">
                  <c:v>305</c:v>
                </c:pt>
                <c:pt idx="624">
                  <c:v>306</c:v>
                </c:pt>
                <c:pt idx="625">
                  <c:v>306</c:v>
                </c:pt>
                <c:pt idx="626">
                  <c:v>306</c:v>
                </c:pt>
                <c:pt idx="627">
                  <c:v>306</c:v>
                </c:pt>
                <c:pt idx="628">
                  <c:v>304</c:v>
                </c:pt>
                <c:pt idx="629">
                  <c:v>302</c:v>
                </c:pt>
                <c:pt idx="630">
                  <c:v>304</c:v>
                </c:pt>
                <c:pt idx="631">
                  <c:v>304</c:v>
                </c:pt>
                <c:pt idx="632">
                  <c:v>304</c:v>
                </c:pt>
                <c:pt idx="633">
                  <c:v>305</c:v>
                </c:pt>
                <c:pt idx="634">
                  <c:v>304</c:v>
                </c:pt>
                <c:pt idx="635">
                  <c:v>305</c:v>
                </c:pt>
                <c:pt idx="636">
                  <c:v>303</c:v>
                </c:pt>
                <c:pt idx="637">
                  <c:v>304</c:v>
                </c:pt>
                <c:pt idx="638">
                  <c:v>304</c:v>
                </c:pt>
                <c:pt idx="639">
                  <c:v>304</c:v>
                </c:pt>
                <c:pt idx="640">
                  <c:v>305</c:v>
                </c:pt>
                <c:pt idx="641">
                  <c:v>305</c:v>
                </c:pt>
                <c:pt idx="642">
                  <c:v>304</c:v>
                </c:pt>
                <c:pt idx="643">
                  <c:v>304</c:v>
                </c:pt>
                <c:pt idx="644">
                  <c:v>305</c:v>
                </c:pt>
                <c:pt idx="645">
                  <c:v>305</c:v>
                </c:pt>
                <c:pt idx="646">
                  <c:v>306</c:v>
                </c:pt>
                <c:pt idx="647">
                  <c:v>306</c:v>
                </c:pt>
                <c:pt idx="648">
                  <c:v>306</c:v>
                </c:pt>
                <c:pt idx="649">
                  <c:v>306</c:v>
                </c:pt>
                <c:pt idx="650">
                  <c:v>306</c:v>
                </c:pt>
                <c:pt idx="651">
                  <c:v>307</c:v>
                </c:pt>
                <c:pt idx="652">
                  <c:v>307</c:v>
                </c:pt>
                <c:pt idx="653">
                  <c:v>308</c:v>
                </c:pt>
                <c:pt idx="654">
                  <c:v>309</c:v>
                </c:pt>
                <c:pt idx="655">
                  <c:v>309</c:v>
                </c:pt>
                <c:pt idx="656">
                  <c:v>310</c:v>
                </c:pt>
                <c:pt idx="657">
                  <c:v>310</c:v>
                </c:pt>
                <c:pt idx="658">
                  <c:v>311</c:v>
                </c:pt>
                <c:pt idx="659">
                  <c:v>312</c:v>
                </c:pt>
                <c:pt idx="660">
                  <c:v>313</c:v>
                </c:pt>
                <c:pt idx="661">
                  <c:v>313</c:v>
                </c:pt>
                <c:pt idx="662">
                  <c:v>314</c:v>
                </c:pt>
                <c:pt idx="663">
                  <c:v>315</c:v>
                </c:pt>
                <c:pt idx="664">
                  <c:v>315</c:v>
                </c:pt>
                <c:pt idx="665">
                  <c:v>315</c:v>
                </c:pt>
                <c:pt idx="666">
                  <c:v>316</c:v>
                </c:pt>
                <c:pt idx="667">
                  <c:v>317</c:v>
                </c:pt>
                <c:pt idx="668">
                  <c:v>317</c:v>
                </c:pt>
                <c:pt idx="669">
                  <c:v>318</c:v>
                </c:pt>
                <c:pt idx="670">
                  <c:v>319</c:v>
                </c:pt>
                <c:pt idx="671">
                  <c:v>319</c:v>
                </c:pt>
                <c:pt idx="672">
                  <c:v>320</c:v>
                </c:pt>
                <c:pt idx="673">
                  <c:v>321</c:v>
                </c:pt>
                <c:pt idx="674">
                  <c:v>322</c:v>
                </c:pt>
                <c:pt idx="675">
                  <c:v>323</c:v>
                </c:pt>
                <c:pt idx="676">
                  <c:v>323</c:v>
                </c:pt>
                <c:pt idx="677">
                  <c:v>324</c:v>
                </c:pt>
                <c:pt idx="678">
                  <c:v>324</c:v>
                </c:pt>
                <c:pt idx="679">
                  <c:v>325</c:v>
                </c:pt>
                <c:pt idx="680">
                  <c:v>326</c:v>
                </c:pt>
                <c:pt idx="681">
                  <c:v>327</c:v>
                </c:pt>
                <c:pt idx="682">
                  <c:v>328</c:v>
                </c:pt>
                <c:pt idx="683">
                  <c:v>329</c:v>
                </c:pt>
                <c:pt idx="684">
                  <c:v>330</c:v>
                </c:pt>
                <c:pt idx="685">
                  <c:v>330</c:v>
                </c:pt>
                <c:pt idx="686">
                  <c:v>331</c:v>
                </c:pt>
                <c:pt idx="687">
                  <c:v>332</c:v>
                </c:pt>
                <c:pt idx="688">
                  <c:v>333</c:v>
                </c:pt>
                <c:pt idx="689">
                  <c:v>334</c:v>
                </c:pt>
                <c:pt idx="690">
                  <c:v>335</c:v>
                </c:pt>
                <c:pt idx="691">
                  <c:v>336</c:v>
                </c:pt>
                <c:pt idx="692">
                  <c:v>336</c:v>
                </c:pt>
                <c:pt idx="693">
                  <c:v>337</c:v>
                </c:pt>
                <c:pt idx="694">
                  <c:v>338</c:v>
                </c:pt>
                <c:pt idx="695">
                  <c:v>339</c:v>
                </c:pt>
                <c:pt idx="696">
                  <c:v>340</c:v>
                </c:pt>
                <c:pt idx="697">
                  <c:v>341</c:v>
                </c:pt>
                <c:pt idx="698">
                  <c:v>342</c:v>
                </c:pt>
                <c:pt idx="699">
                  <c:v>342</c:v>
                </c:pt>
                <c:pt idx="700">
                  <c:v>343</c:v>
                </c:pt>
                <c:pt idx="701">
                  <c:v>344</c:v>
                </c:pt>
                <c:pt idx="702">
                  <c:v>345</c:v>
                </c:pt>
                <c:pt idx="703">
                  <c:v>346</c:v>
                </c:pt>
                <c:pt idx="704">
                  <c:v>347</c:v>
                </c:pt>
                <c:pt idx="705">
                  <c:v>348</c:v>
                </c:pt>
                <c:pt idx="706">
                  <c:v>348</c:v>
                </c:pt>
                <c:pt idx="707">
                  <c:v>349</c:v>
                </c:pt>
                <c:pt idx="708">
                  <c:v>350</c:v>
                </c:pt>
                <c:pt idx="709">
                  <c:v>351</c:v>
                </c:pt>
                <c:pt idx="710">
                  <c:v>352</c:v>
                </c:pt>
                <c:pt idx="711">
                  <c:v>352</c:v>
                </c:pt>
                <c:pt idx="712">
                  <c:v>353</c:v>
                </c:pt>
                <c:pt idx="713">
                  <c:v>354</c:v>
                </c:pt>
                <c:pt idx="714">
                  <c:v>355</c:v>
                </c:pt>
                <c:pt idx="715">
                  <c:v>356</c:v>
                </c:pt>
                <c:pt idx="716">
                  <c:v>357</c:v>
                </c:pt>
                <c:pt idx="717">
                  <c:v>358</c:v>
                </c:pt>
                <c:pt idx="718">
                  <c:v>359</c:v>
                </c:pt>
                <c:pt idx="719">
                  <c:v>359</c:v>
                </c:pt>
                <c:pt idx="720">
                  <c:v>360</c:v>
                </c:pt>
                <c:pt idx="721">
                  <c:v>361</c:v>
                </c:pt>
                <c:pt idx="722">
                  <c:v>362</c:v>
                </c:pt>
                <c:pt idx="723">
                  <c:v>363</c:v>
                </c:pt>
                <c:pt idx="724">
                  <c:v>364</c:v>
                </c:pt>
                <c:pt idx="725">
                  <c:v>366</c:v>
                </c:pt>
                <c:pt idx="726">
                  <c:v>367</c:v>
                </c:pt>
                <c:pt idx="727">
                  <c:v>366</c:v>
                </c:pt>
                <c:pt idx="728">
                  <c:v>367</c:v>
                </c:pt>
                <c:pt idx="729">
                  <c:v>368</c:v>
                </c:pt>
                <c:pt idx="730">
                  <c:v>369</c:v>
                </c:pt>
                <c:pt idx="731">
                  <c:v>370</c:v>
                </c:pt>
                <c:pt idx="732">
                  <c:v>371</c:v>
                </c:pt>
                <c:pt idx="733">
                  <c:v>372</c:v>
                </c:pt>
                <c:pt idx="734">
                  <c:v>373</c:v>
                </c:pt>
                <c:pt idx="735">
                  <c:v>374</c:v>
                </c:pt>
                <c:pt idx="736">
                  <c:v>375</c:v>
                </c:pt>
                <c:pt idx="737">
                  <c:v>375</c:v>
                </c:pt>
                <c:pt idx="738">
                  <c:v>376</c:v>
                </c:pt>
                <c:pt idx="739">
                  <c:v>377</c:v>
                </c:pt>
                <c:pt idx="740">
                  <c:v>378</c:v>
                </c:pt>
                <c:pt idx="741">
                  <c:v>379</c:v>
                </c:pt>
                <c:pt idx="742">
                  <c:v>379</c:v>
                </c:pt>
                <c:pt idx="743">
                  <c:v>380</c:v>
                </c:pt>
                <c:pt idx="744">
                  <c:v>381</c:v>
                </c:pt>
                <c:pt idx="745">
                  <c:v>382</c:v>
                </c:pt>
                <c:pt idx="746">
                  <c:v>382</c:v>
                </c:pt>
                <c:pt idx="747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B6-428D-A54E-4B6D7FCE3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03136"/>
        <c:axId val="111004672"/>
      </c:lineChart>
      <c:catAx>
        <c:axId val="11100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004672"/>
        <c:crosses val="autoZero"/>
        <c:auto val="1"/>
        <c:lblAlgn val="ctr"/>
        <c:lblOffset val="200"/>
        <c:tickMarkSkip val="3"/>
        <c:noMultiLvlLbl val="0"/>
      </c:catAx>
      <c:valAx>
        <c:axId val="111004672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003136"/>
        <c:crosses val="autoZero"/>
        <c:crossBetween val="midCat"/>
      </c:valAx>
    </c:plotArea>
    <c:plotVisOnly val="1"/>
    <c:dispBlanksAs val="gap"/>
    <c:showDLblsOverMax val="0"/>
  </c:chart>
  <c:spPr>
    <a:ln w="28575"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6. Novos óbitos:</a:t>
            </a:r>
            <a:r>
              <a:rPr lang="pt-BR" baseline="0"/>
              <a:t>  taxa de crescimento da média móvel  (7 dias anteriores)</a:t>
            </a:r>
            <a:endParaRPr lang="pt-B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0420475461048609E-2"/>
          <c:y val="0.15510975908258279"/>
          <c:w val="0.97763733382842799"/>
          <c:h val="0.68987309818760945"/>
        </c:manualLayout>
      </c:layout>
      <c:lineChart>
        <c:grouping val="standard"/>
        <c:varyColors val="0"/>
        <c:ser>
          <c:idx val="0"/>
          <c:order val="0"/>
          <c:tx>
            <c:strRef>
              <c:f>Plan1!$B$16</c:f>
              <c:strCache>
                <c:ptCount val="1"/>
                <c:pt idx="0">
                  <c:v>óbitos</c:v>
                </c:pt>
              </c:strCache>
            </c:strRef>
          </c:tx>
          <c:marker>
            <c:symbol val="none"/>
          </c:marker>
          <c:cat>
            <c:strRef>
              <c:f>Plan1!$A$71:$A$824</c:f>
              <c:strCache>
                <c:ptCount val="7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106</c:v>
                </c:pt>
                <c:pt idx="23">
                  <c:v>206</c:v>
                </c:pt>
                <c:pt idx="24">
                  <c:v>306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107</c:v>
                </c:pt>
                <c:pt idx="53">
                  <c:v>207</c:v>
                </c:pt>
                <c:pt idx="54">
                  <c:v>307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108</c:v>
                </c:pt>
                <c:pt idx="84">
                  <c:v>208</c:v>
                </c:pt>
                <c:pt idx="85">
                  <c:v>308</c:v>
                </c:pt>
                <c:pt idx="86">
                  <c:v>4</c:v>
                </c:pt>
                <c:pt idx="87">
                  <c:v>5</c:v>
                </c:pt>
                <c:pt idx="88">
                  <c:v>6</c:v>
                </c:pt>
                <c:pt idx="89">
                  <c:v>7</c:v>
                </c:pt>
                <c:pt idx="90">
                  <c:v>8</c:v>
                </c:pt>
                <c:pt idx="91">
                  <c:v>9</c:v>
                </c:pt>
                <c:pt idx="92">
                  <c:v>10</c:v>
                </c:pt>
                <c:pt idx="93">
                  <c:v>11</c:v>
                </c:pt>
                <c:pt idx="94">
                  <c:v>12</c:v>
                </c:pt>
                <c:pt idx="95">
                  <c:v>13</c:v>
                </c:pt>
                <c:pt idx="96">
                  <c:v>14</c:v>
                </c:pt>
                <c:pt idx="97">
                  <c:v>15</c:v>
                </c:pt>
                <c:pt idx="98">
                  <c:v>16</c:v>
                </c:pt>
                <c:pt idx="99">
                  <c:v>17</c:v>
                </c:pt>
                <c:pt idx="100">
                  <c:v>18</c:v>
                </c:pt>
                <c:pt idx="101">
                  <c:v>19</c:v>
                </c:pt>
                <c:pt idx="102">
                  <c:v>20</c:v>
                </c:pt>
                <c:pt idx="103">
                  <c:v>21</c:v>
                </c:pt>
                <c:pt idx="104">
                  <c:v>22</c:v>
                </c:pt>
                <c:pt idx="105">
                  <c:v>23</c:v>
                </c:pt>
                <c:pt idx="106">
                  <c:v>24</c:v>
                </c:pt>
                <c:pt idx="107">
                  <c:v>25</c:v>
                </c:pt>
                <c:pt idx="108">
                  <c:v>26</c:v>
                </c:pt>
                <c:pt idx="109">
                  <c:v>27</c:v>
                </c:pt>
                <c:pt idx="110">
                  <c:v>28</c:v>
                </c:pt>
                <c:pt idx="111">
                  <c:v>29</c:v>
                </c:pt>
                <c:pt idx="112">
                  <c:v>30</c:v>
                </c:pt>
                <c:pt idx="113">
                  <c:v>31</c:v>
                </c:pt>
                <c:pt idx="114">
                  <c:v>109</c:v>
                </c:pt>
                <c:pt idx="115">
                  <c:v>209</c:v>
                </c:pt>
                <c:pt idx="116">
                  <c:v>309</c:v>
                </c:pt>
                <c:pt idx="117">
                  <c:v>4</c:v>
                </c:pt>
                <c:pt idx="118">
                  <c:v>5</c:v>
                </c:pt>
                <c:pt idx="119">
                  <c:v>6</c:v>
                </c:pt>
                <c:pt idx="120">
                  <c:v>7</c:v>
                </c:pt>
                <c:pt idx="121">
                  <c:v>8</c:v>
                </c:pt>
                <c:pt idx="122">
                  <c:v>9</c:v>
                </c:pt>
                <c:pt idx="123">
                  <c:v>10</c:v>
                </c:pt>
                <c:pt idx="124">
                  <c:v>11</c:v>
                </c:pt>
                <c:pt idx="125">
                  <c:v>12</c:v>
                </c:pt>
                <c:pt idx="126">
                  <c:v>13</c:v>
                </c:pt>
                <c:pt idx="127">
                  <c:v>14</c:v>
                </c:pt>
                <c:pt idx="128">
                  <c:v>15</c:v>
                </c:pt>
                <c:pt idx="129">
                  <c:v>16</c:v>
                </c:pt>
                <c:pt idx="130">
                  <c:v>17</c:v>
                </c:pt>
                <c:pt idx="131">
                  <c:v>18</c:v>
                </c:pt>
                <c:pt idx="132">
                  <c:v>19</c:v>
                </c:pt>
                <c:pt idx="133">
                  <c:v>20</c:v>
                </c:pt>
                <c:pt idx="134">
                  <c:v>21</c:v>
                </c:pt>
                <c:pt idx="135">
                  <c:v>22</c:v>
                </c:pt>
                <c:pt idx="136">
                  <c:v>23</c:v>
                </c:pt>
                <c:pt idx="137">
                  <c:v>24</c:v>
                </c:pt>
                <c:pt idx="138">
                  <c:v>25</c:v>
                </c:pt>
                <c:pt idx="139">
                  <c:v>26</c:v>
                </c:pt>
                <c:pt idx="140">
                  <c:v>27</c:v>
                </c:pt>
                <c:pt idx="141">
                  <c:v>28</c:v>
                </c:pt>
                <c:pt idx="142">
                  <c:v>29</c:v>
                </c:pt>
                <c:pt idx="143">
                  <c:v>30</c:v>
                </c:pt>
                <c:pt idx="144">
                  <c:v>110</c:v>
                </c:pt>
                <c:pt idx="145">
                  <c:v>210</c:v>
                </c:pt>
                <c:pt idx="146">
                  <c:v>310</c:v>
                </c:pt>
                <c:pt idx="147">
                  <c:v>4</c:v>
                </c:pt>
                <c:pt idx="148">
                  <c:v>5</c:v>
                </c:pt>
                <c:pt idx="149">
                  <c:v>6</c:v>
                </c:pt>
                <c:pt idx="150">
                  <c:v>7</c:v>
                </c:pt>
                <c:pt idx="151">
                  <c:v>8</c:v>
                </c:pt>
                <c:pt idx="152">
                  <c:v>9</c:v>
                </c:pt>
                <c:pt idx="153">
                  <c:v>10</c:v>
                </c:pt>
                <c:pt idx="154">
                  <c:v>11</c:v>
                </c:pt>
                <c:pt idx="155">
                  <c:v>12</c:v>
                </c:pt>
                <c:pt idx="156">
                  <c:v>13</c:v>
                </c:pt>
                <c:pt idx="157">
                  <c:v>14</c:v>
                </c:pt>
                <c:pt idx="158">
                  <c:v>15</c:v>
                </c:pt>
                <c:pt idx="159">
                  <c:v>16</c:v>
                </c:pt>
                <c:pt idx="160">
                  <c:v>17</c:v>
                </c:pt>
                <c:pt idx="161">
                  <c:v>18</c:v>
                </c:pt>
                <c:pt idx="162">
                  <c:v>19</c:v>
                </c:pt>
                <c:pt idx="163">
                  <c:v>20</c:v>
                </c:pt>
                <c:pt idx="164">
                  <c:v>21</c:v>
                </c:pt>
                <c:pt idx="165">
                  <c:v>22</c:v>
                </c:pt>
                <c:pt idx="166">
                  <c:v>23</c:v>
                </c:pt>
                <c:pt idx="167">
                  <c:v>24</c:v>
                </c:pt>
                <c:pt idx="168">
                  <c:v>25</c:v>
                </c:pt>
                <c:pt idx="169">
                  <c:v>26</c:v>
                </c:pt>
                <c:pt idx="170">
                  <c:v>27</c:v>
                </c:pt>
                <c:pt idx="171">
                  <c:v>28</c:v>
                </c:pt>
                <c:pt idx="172">
                  <c:v>29</c:v>
                </c:pt>
                <c:pt idx="173">
                  <c:v>30</c:v>
                </c:pt>
                <c:pt idx="174">
                  <c:v>31</c:v>
                </c:pt>
                <c:pt idx="175">
                  <c:v>111</c:v>
                </c:pt>
                <c:pt idx="176">
                  <c:v>211</c:v>
                </c:pt>
                <c:pt idx="177">
                  <c:v>311</c:v>
                </c:pt>
                <c:pt idx="178">
                  <c:v>4</c:v>
                </c:pt>
                <c:pt idx="179">
                  <c:v>5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13</c:v>
                </c:pt>
                <c:pt idx="188">
                  <c:v>14</c:v>
                </c:pt>
                <c:pt idx="189">
                  <c:v>15</c:v>
                </c:pt>
                <c:pt idx="190">
                  <c:v>16</c:v>
                </c:pt>
                <c:pt idx="191">
                  <c:v>17</c:v>
                </c:pt>
                <c:pt idx="192">
                  <c:v>18</c:v>
                </c:pt>
                <c:pt idx="193">
                  <c:v>19</c:v>
                </c:pt>
                <c:pt idx="194">
                  <c:v>20</c:v>
                </c:pt>
                <c:pt idx="195">
                  <c:v>21</c:v>
                </c:pt>
                <c:pt idx="196">
                  <c:v>22</c:v>
                </c:pt>
                <c:pt idx="197">
                  <c:v>23</c:v>
                </c:pt>
                <c:pt idx="198">
                  <c:v>24</c:v>
                </c:pt>
                <c:pt idx="199">
                  <c:v>25</c:v>
                </c:pt>
                <c:pt idx="200">
                  <c:v>26</c:v>
                </c:pt>
                <c:pt idx="201">
                  <c:v>27</c:v>
                </c:pt>
                <c:pt idx="202">
                  <c:v>28</c:v>
                </c:pt>
                <c:pt idx="203">
                  <c:v>29</c:v>
                </c:pt>
                <c:pt idx="204">
                  <c:v>30</c:v>
                </c:pt>
                <c:pt idx="205">
                  <c:v>112</c:v>
                </c:pt>
                <c:pt idx="206">
                  <c:v>212</c:v>
                </c:pt>
                <c:pt idx="207">
                  <c:v>312</c:v>
                </c:pt>
                <c:pt idx="208">
                  <c:v>4</c:v>
                </c:pt>
                <c:pt idx="209">
                  <c:v>5</c:v>
                </c:pt>
                <c:pt idx="210">
                  <c:v>6</c:v>
                </c:pt>
                <c:pt idx="211">
                  <c:v>7</c:v>
                </c:pt>
                <c:pt idx="212">
                  <c:v>8</c:v>
                </c:pt>
                <c:pt idx="213">
                  <c:v>9</c:v>
                </c:pt>
                <c:pt idx="214">
                  <c:v>10</c:v>
                </c:pt>
                <c:pt idx="215">
                  <c:v>11</c:v>
                </c:pt>
                <c:pt idx="216">
                  <c:v>12</c:v>
                </c:pt>
                <c:pt idx="217">
                  <c:v>13</c:v>
                </c:pt>
                <c:pt idx="218">
                  <c:v>14</c:v>
                </c:pt>
                <c:pt idx="219">
                  <c:v>15</c:v>
                </c:pt>
                <c:pt idx="220">
                  <c:v>16</c:v>
                </c:pt>
                <c:pt idx="221">
                  <c:v>17</c:v>
                </c:pt>
                <c:pt idx="222">
                  <c:v>18</c:v>
                </c:pt>
                <c:pt idx="223">
                  <c:v>19</c:v>
                </c:pt>
                <c:pt idx="224">
                  <c:v>20</c:v>
                </c:pt>
                <c:pt idx="225">
                  <c:v>21</c:v>
                </c:pt>
                <c:pt idx="226">
                  <c:v>22</c:v>
                </c:pt>
                <c:pt idx="227">
                  <c:v>23</c:v>
                </c:pt>
                <c:pt idx="228">
                  <c:v>24</c:v>
                </c:pt>
                <c:pt idx="229">
                  <c:v>25</c:v>
                </c:pt>
                <c:pt idx="230">
                  <c:v>26</c:v>
                </c:pt>
                <c:pt idx="231">
                  <c:v>27</c:v>
                </c:pt>
                <c:pt idx="232">
                  <c:v>28</c:v>
                </c:pt>
                <c:pt idx="233">
                  <c:v>29</c:v>
                </c:pt>
                <c:pt idx="234">
                  <c:v>30</c:v>
                </c:pt>
                <c:pt idx="235">
                  <c:v>31</c:v>
                </c:pt>
                <c:pt idx="236">
                  <c:v>010121</c:v>
                </c:pt>
                <c:pt idx="237">
                  <c:v>201</c:v>
                </c:pt>
                <c:pt idx="238">
                  <c:v>301</c:v>
                </c:pt>
                <c:pt idx="239">
                  <c:v>4</c:v>
                </c:pt>
                <c:pt idx="240">
                  <c:v>5</c:v>
                </c:pt>
                <c:pt idx="241">
                  <c:v>6</c:v>
                </c:pt>
                <c:pt idx="242">
                  <c:v>7</c:v>
                </c:pt>
                <c:pt idx="243">
                  <c:v>8</c:v>
                </c:pt>
                <c:pt idx="244">
                  <c:v>9</c:v>
                </c:pt>
                <c:pt idx="245">
                  <c:v>10</c:v>
                </c:pt>
                <c:pt idx="246">
                  <c:v>11</c:v>
                </c:pt>
                <c:pt idx="247">
                  <c:v>12</c:v>
                </c:pt>
                <c:pt idx="248">
                  <c:v>13</c:v>
                </c:pt>
                <c:pt idx="249">
                  <c:v>14</c:v>
                </c:pt>
                <c:pt idx="250">
                  <c:v>15</c:v>
                </c:pt>
                <c:pt idx="251">
                  <c:v>16</c:v>
                </c:pt>
                <c:pt idx="252">
                  <c:v>17</c:v>
                </c:pt>
                <c:pt idx="253">
                  <c:v>18</c:v>
                </c:pt>
                <c:pt idx="254">
                  <c:v>19</c:v>
                </c:pt>
                <c:pt idx="255">
                  <c:v>20</c:v>
                </c:pt>
                <c:pt idx="256">
                  <c:v>21</c:v>
                </c:pt>
                <c:pt idx="257">
                  <c:v>22</c:v>
                </c:pt>
                <c:pt idx="258">
                  <c:v>23</c:v>
                </c:pt>
                <c:pt idx="259">
                  <c:v>24</c:v>
                </c:pt>
                <c:pt idx="260">
                  <c:v>25</c:v>
                </c:pt>
                <c:pt idx="261">
                  <c:v>26</c:v>
                </c:pt>
                <c:pt idx="262">
                  <c:v>27</c:v>
                </c:pt>
                <c:pt idx="263">
                  <c:v>28</c:v>
                </c:pt>
                <c:pt idx="264">
                  <c:v>29</c:v>
                </c:pt>
                <c:pt idx="265">
                  <c:v>30</c:v>
                </c:pt>
                <c:pt idx="266">
                  <c:v>31</c:v>
                </c:pt>
                <c:pt idx="267">
                  <c:v>102</c:v>
                </c:pt>
                <c:pt idx="268">
                  <c:v>202</c:v>
                </c:pt>
                <c:pt idx="269">
                  <c:v>302</c:v>
                </c:pt>
                <c:pt idx="270">
                  <c:v>4</c:v>
                </c:pt>
                <c:pt idx="271">
                  <c:v>5</c:v>
                </c:pt>
                <c:pt idx="272">
                  <c:v>6</c:v>
                </c:pt>
                <c:pt idx="273">
                  <c:v>7</c:v>
                </c:pt>
                <c:pt idx="274">
                  <c:v>8</c:v>
                </c:pt>
                <c:pt idx="275">
                  <c:v>9</c:v>
                </c:pt>
                <c:pt idx="276">
                  <c:v>10</c:v>
                </c:pt>
                <c:pt idx="277">
                  <c:v>11</c:v>
                </c:pt>
                <c:pt idx="278">
                  <c:v>12</c:v>
                </c:pt>
                <c:pt idx="279">
                  <c:v>13</c:v>
                </c:pt>
                <c:pt idx="280">
                  <c:v>14</c:v>
                </c:pt>
                <c:pt idx="281">
                  <c:v>15</c:v>
                </c:pt>
                <c:pt idx="282">
                  <c:v>16</c:v>
                </c:pt>
                <c:pt idx="283">
                  <c:v>17</c:v>
                </c:pt>
                <c:pt idx="284">
                  <c:v>18</c:v>
                </c:pt>
                <c:pt idx="285">
                  <c:v>19</c:v>
                </c:pt>
                <c:pt idx="286">
                  <c:v>20</c:v>
                </c:pt>
                <c:pt idx="287">
                  <c:v>21</c:v>
                </c:pt>
                <c:pt idx="288">
                  <c:v>22</c:v>
                </c:pt>
                <c:pt idx="289">
                  <c:v>23</c:v>
                </c:pt>
                <c:pt idx="290">
                  <c:v>24</c:v>
                </c:pt>
                <c:pt idx="291">
                  <c:v>25</c:v>
                </c:pt>
                <c:pt idx="292">
                  <c:v>26</c:v>
                </c:pt>
                <c:pt idx="293">
                  <c:v>27</c:v>
                </c:pt>
                <c:pt idx="294">
                  <c:v>28</c:v>
                </c:pt>
                <c:pt idx="295">
                  <c:v>103</c:v>
                </c:pt>
                <c:pt idx="296">
                  <c:v>203</c:v>
                </c:pt>
                <c:pt idx="297">
                  <c:v>303</c:v>
                </c:pt>
                <c:pt idx="298">
                  <c:v>4</c:v>
                </c:pt>
                <c:pt idx="299">
                  <c:v>5</c:v>
                </c:pt>
                <c:pt idx="300">
                  <c:v>6</c:v>
                </c:pt>
                <c:pt idx="301">
                  <c:v>7</c:v>
                </c:pt>
                <c:pt idx="302">
                  <c:v>8</c:v>
                </c:pt>
                <c:pt idx="303">
                  <c:v>9</c:v>
                </c:pt>
                <c:pt idx="304">
                  <c:v>10</c:v>
                </c:pt>
                <c:pt idx="305">
                  <c:v>11</c:v>
                </c:pt>
                <c:pt idx="306">
                  <c:v>12</c:v>
                </c:pt>
                <c:pt idx="307">
                  <c:v>13</c:v>
                </c:pt>
                <c:pt idx="308">
                  <c:v>14</c:v>
                </c:pt>
                <c:pt idx="309">
                  <c:v>15</c:v>
                </c:pt>
                <c:pt idx="310">
                  <c:v>16</c:v>
                </c:pt>
                <c:pt idx="311">
                  <c:v>17</c:v>
                </c:pt>
                <c:pt idx="312">
                  <c:v>18</c:v>
                </c:pt>
                <c:pt idx="313">
                  <c:v>19</c:v>
                </c:pt>
                <c:pt idx="314">
                  <c:v>20</c:v>
                </c:pt>
                <c:pt idx="315">
                  <c:v>21</c:v>
                </c:pt>
                <c:pt idx="316">
                  <c:v>22</c:v>
                </c:pt>
                <c:pt idx="317">
                  <c:v>23</c:v>
                </c:pt>
                <c:pt idx="318">
                  <c:v>24</c:v>
                </c:pt>
                <c:pt idx="319">
                  <c:v>25</c:v>
                </c:pt>
                <c:pt idx="320">
                  <c:v>26</c:v>
                </c:pt>
                <c:pt idx="321">
                  <c:v>27</c:v>
                </c:pt>
                <c:pt idx="322">
                  <c:v>28</c:v>
                </c:pt>
                <c:pt idx="323">
                  <c:v>29</c:v>
                </c:pt>
                <c:pt idx="324">
                  <c:v>30</c:v>
                </c:pt>
                <c:pt idx="325">
                  <c:v>31</c:v>
                </c:pt>
                <c:pt idx="326">
                  <c:v>104</c:v>
                </c:pt>
                <c:pt idx="327">
                  <c:v>204</c:v>
                </c:pt>
                <c:pt idx="328">
                  <c:v>304</c:v>
                </c:pt>
                <c:pt idx="329">
                  <c:v>4</c:v>
                </c:pt>
                <c:pt idx="330">
                  <c:v>5</c:v>
                </c:pt>
                <c:pt idx="331">
                  <c:v>6</c:v>
                </c:pt>
                <c:pt idx="332">
                  <c:v>7</c:v>
                </c:pt>
                <c:pt idx="333">
                  <c:v>8</c:v>
                </c:pt>
                <c:pt idx="334">
                  <c:v>9</c:v>
                </c:pt>
                <c:pt idx="335">
                  <c:v>10</c:v>
                </c:pt>
                <c:pt idx="336">
                  <c:v>11</c:v>
                </c:pt>
                <c:pt idx="337">
                  <c:v>12</c:v>
                </c:pt>
                <c:pt idx="338">
                  <c:v>13</c:v>
                </c:pt>
                <c:pt idx="339">
                  <c:v>14</c:v>
                </c:pt>
                <c:pt idx="340">
                  <c:v>15</c:v>
                </c:pt>
                <c:pt idx="341">
                  <c:v>16</c:v>
                </c:pt>
                <c:pt idx="342">
                  <c:v>17</c:v>
                </c:pt>
                <c:pt idx="343">
                  <c:v>18</c:v>
                </c:pt>
                <c:pt idx="344">
                  <c:v>19</c:v>
                </c:pt>
                <c:pt idx="345">
                  <c:v>20</c:v>
                </c:pt>
                <c:pt idx="346">
                  <c:v>21</c:v>
                </c:pt>
                <c:pt idx="347">
                  <c:v>22</c:v>
                </c:pt>
                <c:pt idx="348">
                  <c:v>23</c:v>
                </c:pt>
                <c:pt idx="349">
                  <c:v>24</c:v>
                </c:pt>
                <c:pt idx="350">
                  <c:v>25</c:v>
                </c:pt>
                <c:pt idx="351">
                  <c:v>26</c:v>
                </c:pt>
                <c:pt idx="352">
                  <c:v>27</c:v>
                </c:pt>
                <c:pt idx="353">
                  <c:v>28</c:v>
                </c:pt>
                <c:pt idx="354">
                  <c:v>29</c:v>
                </c:pt>
                <c:pt idx="355">
                  <c:v>30</c:v>
                </c:pt>
                <c:pt idx="356">
                  <c:v>105</c:v>
                </c:pt>
                <c:pt idx="357">
                  <c:v>205</c:v>
                </c:pt>
                <c:pt idx="358">
                  <c:v>305</c:v>
                </c:pt>
                <c:pt idx="359">
                  <c:v>4</c:v>
                </c:pt>
                <c:pt idx="360">
                  <c:v>5</c:v>
                </c:pt>
                <c:pt idx="361">
                  <c:v>6</c:v>
                </c:pt>
                <c:pt idx="362">
                  <c:v>7</c:v>
                </c:pt>
                <c:pt idx="363">
                  <c:v>8</c:v>
                </c:pt>
                <c:pt idx="364">
                  <c:v>9</c:v>
                </c:pt>
                <c:pt idx="365">
                  <c:v>10</c:v>
                </c:pt>
                <c:pt idx="366">
                  <c:v>11</c:v>
                </c:pt>
                <c:pt idx="367">
                  <c:v>12</c:v>
                </c:pt>
                <c:pt idx="368">
                  <c:v>13</c:v>
                </c:pt>
                <c:pt idx="369">
                  <c:v>14</c:v>
                </c:pt>
                <c:pt idx="370">
                  <c:v>15</c:v>
                </c:pt>
                <c:pt idx="371">
                  <c:v>16</c:v>
                </c:pt>
                <c:pt idx="372">
                  <c:v>17</c:v>
                </c:pt>
                <c:pt idx="373">
                  <c:v>18</c:v>
                </c:pt>
                <c:pt idx="374">
                  <c:v>19</c:v>
                </c:pt>
                <c:pt idx="375">
                  <c:v>20</c:v>
                </c:pt>
                <c:pt idx="376">
                  <c:v>21</c:v>
                </c:pt>
                <c:pt idx="377">
                  <c:v>22</c:v>
                </c:pt>
                <c:pt idx="378">
                  <c:v>23</c:v>
                </c:pt>
                <c:pt idx="379">
                  <c:v>24</c:v>
                </c:pt>
                <c:pt idx="380">
                  <c:v>25</c:v>
                </c:pt>
                <c:pt idx="381">
                  <c:v>26</c:v>
                </c:pt>
                <c:pt idx="382">
                  <c:v>27</c:v>
                </c:pt>
                <c:pt idx="383">
                  <c:v>28</c:v>
                </c:pt>
                <c:pt idx="384">
                  <c:v>29</c:v>
                </c:pt>
                <c:pt idx="385">
                  <c:v>30</c:v>
                </c:pt>
                <c:pt idx="386">
                  <c:v>31</c:v>
                </c:pt>
                <c:pt idx="387">
                  <c:v>106</c:v>
                </c:pt>
                <c:pt idx="388">
                  <c:v>206</c:v>
                </c:pt>
                <c:pt idx="389">
                  <c:v>306</c:v>
                </c:pt>
                <c:pt idx="390">
                  <c:v>4</c:v>
                </c:pt>
                <c:pt idx="391">
                  <c:v>5</c:v>
                </c:pt>
                <c:pt idx="392">
                  <c:v>6</c:v>
                </c:pt>
                <c:pt idx="393">
                  <c:v>7</c:v>
                </c:pt>
                <c:pt idx="394">
                  <c:v>8</c:v>
                </c:pt>
                <c:pt idx="395">
                  <c:v>9</c:v>
                </c:pt>
                <c:pt idx="396">
                  <c:v>10</c:v>
                </c:pt>
                <c:pt idx="397">
                  <c:v>11</c:v>
                </c:pt>
                <c:pt idx="398">
                  <c:v>12</c:v>
                </c:pt>
                <c:pt idx="399">
                  <c:v>13</c:v>
                </c:pt>
                <c:pt idx="400">
                  <c:v>14</c:v>
                </c:pt>
                <c:pt idx="401">
                  <c:v>15</c:v>
                </c:pt>
                <c:pt idx="402">
                  <c:v>16</c:v>
                </c:pt>
                <c:pt idx="403">
                  <c:v>17</c:v>
                </c:pt>
                <c:pt idx="404">
                  <c:v>18</c:v>
                </c:pt>
                <c:pt idx="405">
                  <c:v>19</c:v>
                </c:pt>
                <c:pt idx="406">
                  <c:v>20</c:v>
                </c:pt>
                <c:pt idx="407">
                  <c:v>21</c:v>
                </c:pt>
                <c:pt idx="408">
                  <c:v>22</c:v>
                </c:pt>
                <c:pt idx="409">
                  <c:v>23</c:v>
                </c:pt>
                <c:pt idx="410">
                  <c:v>24</c:v>
                </c:pt>
                <c:pt idx="411">
                  <c:v>25</c:v>
                </c:pt>
                <c:pt idx="412">
                  <c:v>26</c:v>
                </c:pt>
                <c:pt idx="413">
                  <c:v>27</c:v>
                </c:pt>
                <c:pt idx="414">
                  <c:v>28</c:v>
                </c:pt>
                <c:pt idx="415">
                  <c:v>29</c:v>
                </c:pt>
                <c:pt idx="416">
                  <c:v>30</c:v>
                </c:pt>
                <c:pt idx="417">
                  <c:v>107</c:v>
                </c:pt>
                <c:pt idx="418">
                  <c:v>207</c:v>
                </c:pt>
                <c:pt idx="419">
                  <c:v>307</c:v>
                </c:pt>
                <c:pt idx="420">
                  <c:v>4</c:v>
                </c:pt>
                <c:pt idx="421">
                  <c:v>5</c:v>
                </c:pt>
                <c:pt idx="422">
                  <c:v>6</c:v>
                </c:pt>
                <c:pt idx="423">
                  <c:v>7</c:v>
                </c:pt>
                <c:pt idx="424">
                  <c:v>8</c:v>
                </c:pt>
                <c:pt idx="425">
                  <c:v>9</c:v>
                </c:pt>
                <c:pt idx="426">
                  <c:v>10</c:v>
                </c:pt>
                <c:pt idx="427">
                  <c:v>11</c:v>
                </c:pt>
                <c:pt idx="428">
                  <c:v>12</c:v>
                </c:pt>
                <c:pt idx="429">
                  <c:v>13</c:v>
                </c:pt>
                <c:pt idx="430">
                  <c:v>14</c:v>
                </c:pt>
                <c:pt idx="431">
                  <c:v>15</c:v>
                </c:pt>
                <c:pt idx="432">
                  <c:v>16</c:v>
                </c:pt>
                <c:pt idx="433">
                  <c:v>17</c:v>
                </c:pt>
                <c:pt idx="434">
                  <c:v>18</c:v>
                </c:pt>
                <c:pt idx="435">
                  <c:v>19</c:v>
                </c:pt>
                <c:pt idx="436">
                  <c:v>20</c:v>
                </c:pt>
                <c:pt idx="437">
                  <c:v>21</c:v>
                </c:pt>
                <c:pt idx="438">
                  <c:v>22</c:v>
                </c:pt>
                <c:pt idx="439">
                  <c:v>23</c:v>
                </c:pt>
                <c:pt idx="440">
                  <c:v>24</c:v>
                </c:pt>
                <c:pt idx="441">
                  <c:v>25</c:v>
                </c:pt>
                <c:pt idx="442">
                  <c:v>26</c:v>
                </c:pt>
                <c:pt idx="443">
                  <c:v>27</c:v>
                </c:pt>
                <c:pt idx="444">
                  <c:v>28</c:v>
                </c:pt>
                <c:pt idx="445">
                  <c:v>29</c:v>
                </c:pt>
                <c:pt idx="446">
                  <c:v>30</c:v>
                </c:pt>
                <c:pt idx="447">
                  <c:v>31</c:v>
                </c:pt>
                <c:pt idx="448">
                  <c:v>108</c:v>
                </c:pt>
                <c:pt idx="449">
                  <c:v>208</c:v>
                </c:pt>
                <c:pt idx="450">
                  <c:v>308</c:v>
                </c:pt>
                <c:pt idx="451">
                  <c:v>4</c:v>
                </c:pt>
                <c:pt idx="452">
                  <c:v>5</c:v>
                </c:pt>
                <c:pt idx="453">
                  <c:v>6</c:v>
                </c:pt>
                <c:pt idx="454">
                  <c:v>7</c:v>
                </c:pt>
                <c:pt idx="455">
                  <c:v>8</c:v>
                </c:pt>
                <c:pt idx="456">
                  <c:v>9</c:v>
                </c:pt>
                <c:pt idx="457">
                  <c:v>10</c:v>
                </c:pt>
                <c:pt idx="458">
                  <c:v>11</c:v>
                </c:pt>
                <c:pt idx="459">
                  <c:v>12</c:v>
                </c:pt>
                <c:pt idx="460">
                  <c:v>13</c:v>
                </c:pt>
                <c:pt idx="461">
                  <c:v>14</c:v>
                </c:pt>
                <c:pt idx="462">
                  <c:v>15</c:v>
                </c:pt>
                <c:pt idx="463">
                  <c:v>16</c:v>
                </c:pt>
                <c:pt idx="464">
                  <c:v>17</c:v>
                </c:pt>
                <c:pt idx="465">
                  <c:v>18</c:v>
                </c:pt>
                <c:pt idx="466">
                  <c:v>19</c:v>
                </c:pt>
                <c:pt idx="467">
                  <c:v>20</c:v>
                </c:pt>
                <c:pt idx="468">
                  <c:v>21</c:v>
                </c:pt>
                <c:pt idx="469">
                  <c:v>22</c:v>
                </c:pt>
                <c:pt idx="470">
                  <c:v>23</c:v>
                </c:pt>
                <c:pt idx="471">
                  <c:v>24</c:v>
                </c:pt>
                <c:pt idx="472">
                  <c:v>25</c:v>
                </c:pt>
                <c:pt idx="473">
                  <c:v>26</c:v>
                </c:pt>
                <c:pt idx="474">
                  <c:v>27</c:v>
                </c:pt>
                <c:pt idx="475">
                  <c:v>28</c:v>
                </c:pt>
                <c:pt idx="476">
                  <c:v>29</c:v>
                </c:pt>
                <c:pt idx="477">
                  <c:v>30</c:v>
                </c:pt>
                <c:pt idx="478">
                  <c:v>31</c:v>
                </c:pt>
                <c:pt idx="479">
                  <c:v>109</c:v>
                </c:pt>
                <c:pt idx="480">
                  <c:v>209</c:v>
                </c:pt>
                <c:pt idx="481">
                  <c:v>309</c:v>
                </c:pt>
                <c:pt idx="482">
                  <c:v>4</c:v>
                </c:pt>
                <c:pt idx="483">
                  <c:v>5</c:v>
                </c:pt>
                <c:pt idx="484">
                  <c:v>6</c:v>
                </c:pt>
                <c:pt idx="485">
                  <c:v>7</c:v>
                </c:pt>
                <c:pt idx="486">
                  <c:v>8</c:v>
                </c:pt>
                <c:pt idx="487">
                  <c:v>9</c:v>
                </c:pt>
                <c:pt idx="488">
                  <c:v>10</c:v>
                </c:pt>
                <c:pt idx="489">
                  <c:v>11</c:v>
                </c:pt>
                <c:pt idx="490">
                  <c:v>12</c:v>
                </c:pt>
                <c:pt idx="491">
                  <c:v>13</c:v>
                </c:pt>
                <c:pt idx="492">
                  <c:v>14</c:v>
                </c:pt>
                <c:pt idx="493">
                  <c:v>15</c:v>
                </c:pt>
                <c:pt idx="494">
                  <c:v>16</c:v>
                </c:pt>
                <c:pt idx="495">
                  <c:v>17</c:v>
                </c:pt>
                <c:pt idx="496">
                  <c:v>18</c:v>
                </c:pt>
                <c:pt idx="497">
                  <c:v>19</c:v>
                </c:pt>
                <c:pt idx="498">
                  <c:v>20</c:v>
                </c:pt>
                <c:pt idx="499">
                  <c:v>21</c:v>
                </c:pt>
                <c:pt idx="500">
                  <c:v>22</c:v>
                </c:pt>
                <c:pt idx="501">
                  <c:v>23</c:v>
                </c:pt>
                <c:pt idx="502">
                  <c:v>24</c:v>
                </c:pt>
                <c:pt idx="503">
                  <c:v>25</c:v>
                </c:pt>
                <c:pt idx="504">
                  <c:v>26</c:v>
                </c:pt>
                <c:pt idx="505">
                  <c:v>27</c:v>
                </c:pt>
                <c:pt idx="506">
                  <c:v>28</c:v>
                </c:pt>
                <c:pt idx="507">
                  <c:v>29</c:v>
                </c:pt>
                <c:pt idx="508">
                  <c:v>30</c:v>
                </c:pt>
                <c:pt idx="509">
                  <c:v>110</c:v>
                </c:pt>
                <c:pt idx="510">
                  <c:v>210</c:v>
                </c:pt>
                <c:pt idx="511">
                  <c:v>310</c:v>
                </c:pt>
                <c:pt idx="512">
                  <c:v>410</c:v>
                </c:pt>
                <c:pt idx="513">
                  <c:v>5</c:v>
                </c:pt>
                <c:pt idx="514">
                  <c:v>6</c:v>
                </c:pt>
                <c:pt idx="515">
                  <c:v>7</c:v>
                </c:pt>
                <c:pt idx="516">
                  <c:v>8</c:v>
                </c:pt>
                <c:pt idx="517">
                  <c:v>9</c:v>
                </c:pt>
                <c:pt idx="518">
                  <c:v>10</c:v>
                </c:pt>
                <c:pt idx="519">
                  <c:v>11</c:v>
                </c:pt>
                <c:pt idx="520">
                  <c:v>12</c:v>
                </c:pt>
                <c:pt idx="521">
                  <c:v>13</c:v>
                </c:pt>
                <c:pt idx="522">
                  <c:v>14</c:v>
                </c:pt>
                <c:pt idx="523">
                  <c:v>15</c:v>
                </c:pt>
                <c:pt idx="524">
                  <c:v>16</c:v>
                </c:pt>
                <c:pt idx="525">
                  <c:v>17</c:v>
                </c:pt>
                <c:pt idx="526">
                  <c:v>18</c:v>
                </c:pt>
                <c:pt idx="527">
                  <c:v>19</c:v>
                </c:pt>
                <c:pt idx="528">
                  <c:v>20</c:v>
                </c:pt>
                <c:pt idx="529">
                  <c:v>21</c:v>
                </c:pt>
                <c:pt idx="530">
                  <c:v>22</c:v>
                </c:pt>
                <c:pt idx="531">
                  <c:v>23</c:v>
                </c:pt>
                <c:pt idx="532">
                  <c:v>24</c:v>
                </c:pt>
                <c:pt idx="533">
                  <c:v>25</c:v>
                </c:pt>
                <c:pt idx="534">
                  <c:v>26</c:v>
                </c:pt>
                <c:pt idx="535">
                  <c:v>27</c:v>
                </c:pt>
                <c:pt idx="536">
                  <c:v>28</c:v>
                </c:pt>
                <c:pt idx="537">
                  <c:v>29</c:v>
                </c:pt>
                <c:pt idx="538">
                  <c:v>30</c:v>
                </c:pt>
                <c:pt idx="539">
                  <c:v>31</c:v>
                </c:pt>
                <c:pt idx="540">
                  <c:v>111</c:v>
                </c:pt>
                <c:pt idx="541">
                  <c:v>211</c:v>
                </c:pt>
                <c:pt idx="542">
                  <c:v>311</c:v>
                </c:pt>
                <c:pt idx="543">
                  <c:v>411</c:v>
                </c:pt>
                <c:pt idx="544">
                  <c:v>5</c:v>
                </c:pt>
                <c:pt idx="545">
                  <c:v>6</c:v>
                </c:pt>
                <c:pt idx="546">
                  <c:v>7</c:v>
                </c:pt>
                <c:pt idx="547">
                  <c:v>8</c:v>
                </c:pt>
                <c:pt idx="548">
                  <c:v>9</c:v>
                </c:pt>
                <c:pt idx="549">
                  <c:v>10</c:v>
                </c:pt>
                <c:pt idx="550">
                  <c:v>11</c:v>
                </c:pt>
                <c:pt idx="551">
                  <c:v>12</c:v>
                </c:pt>
                <c:pt idx="552">
                  <c:v>13</c:v>
                </c:pt>
                <c:pt idx="553">
                  <c:v>14</c:v>
                </c:pt>
                <c:pt idx="554">
                  <c:v>15</c:v>
                </c:pt>
                <c:pt idx="555">
                  <c:v>16</c:v>
                </c:pt>
                <c:pt idx="556">
                  <c:v>17</c:v>
                </c:pt>
                <c:pt idx="557">
                  <c:v>18</c:v>
                </c:pt>
                <c:pt idx="558">
                  <c:v>19</c:v>
                </c:pt>
                <c:pt idx="559">
                  <c:v>20</c:v>
                </c:pt>
                <c:pt idx="560">
                  <c:v>21</c:v>
                </c:pt>
                <c:pt idx="561">
                  <c:v>22</c:v>
                </c:pt>
                <c:pt idx="562">
                  <c:v>23</c:v>
                </c:pt>
                <c:pt idx="563">
                  <c:v>24</c:v>
                </c:pt>
                <c:pt idx="564">
                  <c:v>25</c:v>
                </c:pt>
                <c:pt idx="565">
                  <c:v>26</c:v>
                </c:pt>
                <c:pt idx="566">
                  <c:v>27</c:v>
                </c:pt>
                <c:pt idx="567">
                  <c:v>28</c:v>
                </c:pt>
                <c:pt idx="568">
                  <c:v>29</c:v>
                </c:pt>
                <c:pt idx="569">
                  <c:v>30</c:v>
                </c:pt>
                <c:pt idx="570">
                  <c:v>112</c:v>
                </c:pt>
                <c:pt idx="571">
                  <c:v>212</c:v>
                </c:pt>
                <c:pt idx="572">
                  <c:v>312</c:v>
                </c:pt>
                <c:pt idx="573">
                  <c:v>4</c:v>
                </c:pt>
                <c:pt idx="574">
                  <c:v>5</c:v>
                </c:pt>
                <c:pt idx="575">
                  <c:v>6</c:v>
                </c:pt>
                <c:pt idx="576">
                  <c:v>7</c:v>
                </c:pt>
                <c:pt idx="577">
                  <c:v>8</c:v>
                </c:pt>
                <c:pt idx="578">
                  <c:v>9</c:v>
                </c:pt>
                <c:pt idx="579">
                  <c:v>10</c:v>
                </c:pt>
                <c:pt idx="580">
                  <c:v>11</c:v>
                </c:pt>
                <c:pt idx="581">
                  <c:v>12</c:v>
                </c:pt>
                <c:pt idx="582">
                  <c:v>13</c:v>
                </c:pt>
                <c:pt idx="583">
                  <c:v>14</c:v>
                </c:pt>
                <c:pt idx="584">
                  <c:v>15</c:v>
                </c:pt>
                <c:pt idx="585">
                  <c:v>16</c:v>
                </c:pt>
                <c:pt idx="586">
                  <c:v>17</c:v>
                </c:pt>
                <c:pt idx="587">
                  <c:v>18</c:v>
                </c:pt>
                <c:pt idx="588">
                  <c:v>19</c:v>
                </c:pt>
                <c:pt idx="589">
                  <c:v>20</c:v>
                </c:pt>
                <c:pt idx="590">
                  <c:v>21</c:v>
                </c:pt>
                <c:pt idx="591">
                  <c:v>22</c:v>
                </c:pt>
                <c:pt idx="592">
                  <c:v>23</c:v>
                </c:pt>
                <c:pt idx="593">
                  <c:v>24</c:v>
                </c:pt>
                <c:pt idx="594">
                  <c:v>25</c:v>
                </c:pt>
                <c:pt idx="595">
                  <c:v>26</c:v>
                </c:pt>
                <c:pt idx="596">
                  <c:v>27</c:v>
                </c:pt>
                <c:pt idx="597">
                  <c:v>28</c:v>
                </c:pt>
                <c:pt idx="598">
                  <c:v>29</c:v>
                </c:pt>
                <c:pt idx="599">
                  <c:v>30</c:v>
                </c:pt>
                <c:pt idx="600">
                  <c:v>31</c:v>
                </c:pt>
                <c:pt idx="601">
                  <c:v>101</c:v>
                </c:pt>
                <c:pt idx="602">
                  <c:v>201</c:v>
                </c:pt>
                <c:pt idx="603">
                  <c:v>301</c:v>
                </c:pt>
                <c:pt idx="604">
                  <c:v>401</c:v>
                </c:pt>
                <c:pt idx="605">
                  <c:v>5</c:v>
                </c:pt>
                <c:pt idx="606">
                  <c:v>6</c:v>
                </c:pt>
                <c:pt idx="607">
                  <c:v>7</c:v>
                </c:pt>
                <c:pt idx="608">
                  <c:v>8</c:v>
                </c:pt>
                <c:pt idx="609">
                  <c:v>9</c:v>
                </c:pt>
                <c:pt idx="610">
                  <c:v>10</c:v>
                </c:pt>
                <c:pt idx="611">
                  <c:v>11</c:v>
                </c:pt>
                <c:pt idx="612">
                  <c:v>12</c:v>
                </c:pt>
                <c:pt idx="613">
                  <c:v>13</c:v>
                </c:pt>
                <c:pt idx="614">
                  <c:v>14</c:v>
                </c:pt>
                <c:pt idx="615">
                  <c:v>15</c:v>
                </c:pt>
                <c:pt idx="616">
                  <c:v>16</c:v>
                </c:pt>
                <c:pt idx="617">
                  <c:v>17</c:v>
                </c:pt>
                <c:pt idx="618">
                  <c:v>18</c:v>
                </c:pt>
                <c:pt idx="619">
                  <c:v>19</c:v>
                </c:pt>
                <c:pt idx="620">
                  <c:v>20</c:v>
                </c:pt>
                <c:pt idx="621">
                  <c:v>21</c:v>
                </c:pt>
                <c:pt idx="622">
                  <c:v>22</c:v>
                </c:pt>
                <c:pt idx="623">
                  <c:v>23</c:v>
                </c:pt>
                <c:pt idx="624">
                  <c:v>24</c:v>
                </c:pt>
                <c:pt idx="625">
                  <c:v>25</c:v>
                </c:pt>
                <c:pt idx="626">
                  <c:v>26</c:v>
                </c:pt>
                <c:pt idx="627">
                  <c:v>27</c:v>
                </c:pt>
                <c:pt idx="628">
                  <c:v>28</c:v>
                </c:pt>
                <c:pt idx="629">
                  <c:v>29</c:v>
                </c:pt>
                <c:pt idx="630">
                  <c:v>30</c:v>
                </c:pt>
                <c:pt idx="631">
                  <c:v>31</c:v>
                </c:pt>
                <c:pt idx="632">
                  <c:v>102</c:v>
                </c:pt>
                <c:pt idx="633">
                  <c:v>202</c:v>
                </c:pt>
                <c:pt idx="634">
                  <c:v>302</c:v>
                </c:pt>
                <c:pt idx="635">
                  <c:v>402</c:v>
                </c:pt>
                <c:pt idx="636">
                  <c:v>5</c:v>
                </c:pt>
                <c:pt idx="637">
                  <c:v>6</c:v>
                </c:pt>
                <c:pt idx="638">
                  <c:v>7</c:v>
                </c:pt>
                <c:pt idx="639">
                  <c:v>8</c:v>
                </c:pt>
                <c:pt idx="640">
                  <c:v>9</c:v>
                </c:pt>
                <c:pt idx="641">
                  <c:v>10</c:v>
                </c:pt>
                <c:pt idx="642">
                  <c:v>11</c:v>
                </c:pt>
                <c:pt idx="643">
                  <c:v>12</c:v>
                </c:pt>
                <c:pt idx="644">
                  <c:v>13</c:v>
                </c:pt>
                <c:pt idx="645">
                  <c:v>14</c:v>
                </c:pt>
                <c:pt idx="646">
                  <c:v>15</c:v>
                </c:pt>
                <c:pt idx="647">
                  <c:v>16</c:v>
                </c:pt>
                <c:pt idx="648">
                  <c:v>17</c:v>
                </c:pt>
                <c:pt idx="649">
                  <c:v>18</c:v>
                </c:pt>
                <c:pt idx="650">
                  <c:v>19</c:v>
                </c:pt>
                <c:pt idx="651">
                  <c:v>20</c:v>
                </c:pt>
                <c:pt idx="652">
                  <c:v>21</c:v>
                </c:pt>
                <c:pt idx="653">
                  <c:v>22</c:v>
                </c:pt>
                <c:pt idx="654">
                  <c:v>23</c:v>
                </c:pt>
                <c:pt idx="655">
                  <c:v>24</c:v>
                </c:pt>
                <c:pt idx="656">
                  <c:v>25</c:v>
                </c:pt>
                <c:pt idx="657">
                  <c:v>26</c:v>
                </c:pt>
                <c:pt idx="658">
                  <c:v>27</c:v>
                </c:pt>
                <c:pt idx="659">
                  <c:v>28</c:v>
                </c:pt>
                <c:pt idx="660">
                  <c:v>103</c:v>
                </c:pt>
                <c:pt idx="661">
                  <c:v>203</c:v>
                </c:pt>
                <c:pt idx="662">
                  <c:v>303</c:v>
                </c:pt>
                <c:pt idx="663">
                  <c:v>403</c:v>
                </c:pt>
                <c:pt idx="664">
                  <c:v>5</c:v>
                </c:pt>
                <c:pt idx="665">
                  <c:v>6</c:v>
                </c:pt>
                <c:pt idx="666">
                  <c:v>7</c:v>
                </c:pt>
                <c:pt idx="667">
                  <c:v>8</c:v>
                </c:pt>
                <c:pt idx="668">
                  <c:v>9</c:v>
                </c:pt>
                <c:pt idx="669">
                  <c:v>10</c:v>
                </c:pt>
                <c:pt idx="670">
                  <c:v>11</c:v>
                </c:pt>
                <c:pt idx="671">
                  <c:v>12</c:v>
                </c:pt>
                <c:pt idx="672">
                  <c:v>13</c:v>
                </c:pt>
                <c:pt idx="673">
                  <c:v>14</c:v>
                </c:pt>
                <c:pt idx="674">
                  <c:v>15</c:v>
                </c:pt>
                <c:pt idx="675">
                  <c:v>16</c:v>
                </c:pt>
                <c:pt idx="676">
                  <c:v>17</c:v>
                </c:pt>
                <c:pt idx="677">
                  <c:v>18</c:v>
                </c:pt>
                <c:pt idx="678">
                  <c:v>19</c:v>
                </c:pt>
                <c:pt idx="679">
                  <c:v>20</c:v>
                </c:pt>
                <c:pt idx="680">
                  <c:v>21</c:v>
                </c:pt>
                <c:pt idx="681">
                  <c:v>22</c:v>
                </c:pt>
                <c:pt idx="682">
                  <c:v>23</c:v>
                </c:pt>
                <c:pt idx="683">
                  <c:v>24</c:v>
                </c:pt>
                <c:pt idx="684">
                  <c:v>25</c:v>
                </c:pt>
                <c:pt idx="685">
                  <c:v>26</c:v>
                </c:pt>
                <c:pt idx="686">
                  <c:v>27</c:v>
                </c:pt>
                <c:pt idx="687">
                  <c:v>28</c:v>
                </c:pt>
                <c:pt idx="688">
                  <c:v>29</c:v>
                </c:pt>
                <c:pt idx="689">
                  <c:v>30</c:v>
                </c:pt>
                <c:pt idx="690">
                  <c:v>31</c:v>
                </c:pt>
                <c:pt idx="691">
                  <c:v>104</c:v>
                </c:pt>
                <c:pt idx="692">
                  <c:v>204</c:v>
                </c:pt>
                <c:pt idx="693">
                  <c:v>304</c:v>
                </c:pt>
                <c:pt idx="694">
                  <c:v>404</c:v>
                </c:pt>
                <c:pt idx="695">
                  <c:v>5</c:v>
                </c:pt>
                <c:pt idx="696">
                  <c:v>6</c:v>
                </c:pt>
                <c:pt idx="697">
                  <c:v>7</c:v>
                </c:pt>
                <c:pt idx="698">
                  <c:v>8</c:v>
                </c:pt>
                <c:pt idx="699">
                  <c:v>9</c:v>
                </c:pt>
                <c:pt idx="700">
                  <c:v>10</c:v>
                </c:pt>
                <c:pt idx="701">
                  <c:v>11</c:v>
                </c:pt>
                <c:pt idx="702">
                  <c:v>12</c:v>
                </c:pt>
                <c:pt idx="703">
                  <c:v>13</c:v>
                </c:pt>
                <c:pt idx="704">
                  <c:v>14</c:v>
                </c:pt>
                <c:pt idx="705">
                  <c:v>15</c:v>
                </c:pt>
                <c:pt idx="706">
                  <c:v>16</c:v>
                </c:pt>
                <c:pt idx="707">
                  <c:v>17</c:v>
                </c:pt>
                <c:pt idx="708">
                  <c:v>18</c:v>
                </c:pt>
                <c:pt idx="709">
                  <c:v>19</c:v>
                </c:pt>
                <c:pt idx="710">
                  <c:v>20</c:v>
                </c:pt>
                <c:pt idx="711">
                  <c:v>21</c:v>
                </c:pt>
                <c:pt idx="712">
                  <c:v>22</c:v>
                </c:pt>
                <c:pt idx="713">
                  <c:v>23</c:v>
                </c:pt>
                <c:pt idx="714">
                  <c:v>24</c:v>
                </c:pt>
                <c:pt idx="715">
                  <c:v>25</c:v>
                </c:pt>
                <c:pt idx="716">
                  <c:v>26</c:v>
                </c:pt>
                <c:pt idx="717">
                  <c:v>27</c:v>
                </c:pt>
                <c:pt idx="718">
                  <c:v>28</c:v>
                </c:pt>
                <c:pt idx="719">
                  <c:v>29</c:v>
                </c:pt>
                <c:pt idx="720">
                  <c:v>30</c:v>
                </c:pt>
                <c:pt idx="721">
                  <c:v>105</c:v>
                </c:pt>
                <c:pt idx="722">
                  <c:v>205</c:v>
                </c:pt>
                <c:pt idx="723">
                  <c:v>305</c:v>
                </c:pt>
                <c:pt idx="724">
                  <c:v>405</c:v>
                </c:pt>
                <c:pt idx="725">
                  <c:v>5</c:v>
                </c:pt>
                <c:pt idx="726">
                  <c:v>6</c:v>
                </c:pt>
                <c:pt idx="727">
                  <c:v>7</c:v>
                </c:pt>
                <c:pt idx="728">
                  <c:v>8</c:v>
                </c:pt>
                <c:pt idx="729">
                  <c:v>9</c:v>
                </c:pt>
                <c:pt idx="730">
                  <c:v>10</c:v>
                </c:pt>
                <c:pt idx="731">
                  <c:v>11</c:v>
                </c:pt>
                <c:pt idx="732">
                  <c:v>12</c:v>
                </c:pt>
                <c:pt idx="733">
                  <c:v>13</c:v>
                </c:pt>
                <c:pt idx="734">
                  <c:v>14</c:v>
                </c:pt>
                <c:pt idx="735">
                  <c:v>15</c:v>
                </c:pt>
                <c:pt idx="736">
                  <c:v>16</c:v>
                </c:pt>
                <c:pt idx="737">
                  <c:v>17</c:v>
                </c:pt>
                <c:pt idx="738">
                  <c:v>18</c:v>
                </c:pt>
                <c:pt idx="739">
                  <c:v>19</c:v>
                </c:pt>
                <c:pt idx="740">
                  <c:v>20</c:v>
                </c:pt>
                <c:pt idx="741">
                  <c:v>21</c:v>
                </c:pt>
                <c:pt idx="742">
                  <c:v>22</c:v>
                </c:pt>
                <c:pt idx="743">
                  <c:v>23</c:v>
                </c:pt>
                <c:pt idx="744">
                  <c:v>24</c:v>
                </c:pt>
                <c:pt idx="745">
                  <c:v>25</c:v>
                </c:pt>
                <c:pt idx="746">
                  <c:v>26</c:v>
                </c:pt>
                <c:pt idx="747">
                  <c:v>27</c:v>
                </c:pt>
                <c:pt idx="748">
                  <c:v>28</c:v>
                </c:pt>
                <c:pt idx="749">
                  <c:v>29</c:v>
                </c:pt>
                <c:pt idx="750">
                  <c:v>30</c:v>
                </c:pt>
                <c:pt idx="751">
                  <c:v>31</c:v>
                </c:pt>
                <c:pt idx="752">
                  <c:v>106</c:v>
                </c:pt>
                <c:pt idx="753">
                  <c:v>206</c:v>
                </c:pt>
              </c:strCache>
            </c:strRef>
          </c:cat>
          <c:val>
            <c:numRef>
              <c:f>Plan1!$I$71:$I$824</c:f>
              <c:numCache>
                <c:formatCode>0.00</c:formatCode>
                <c:ptCount val="754"/>
                <c:pt idx="0">
                  <c:v>1.0570028372452926</c:v>
                </c:pt>
                <c:pt idx="1">
                  <c:v>1.0324548560273303</c:v>
                </c:pt>
                <c:pt idx="2">
                  <c:v>1.0586149846372017</c:v>
                </c:pt>
                <c:pt idx="3">
                  <c:v>1.0299173922750613</c:v>
                </c:pt>
                <c:pt idx="4">
                  <c:v>1.0507262085410796</c:v>
                </c:pt>
                <c:pt idx="5">
                  <c:v>1.0150608623891066</c:v>
                </c:pt>
                <c:pt idx="6">
                  <c:v>1.0174796747967478</c:v>
                </c:pt>
                <c:pt idx="7">
                  <c:v>0.99780263683579706</c:v>
                </c:pt>
                <c:pt idx="8">
                  <c:v>1.0556556556556558</c:v>
                </c:pt>
                <c:pt idx="9">
                  <c:v>1.0565143182249195</c:v>
                </c:pt>
                <c:pt idx="10">
                  <c:v>1.0249506372285047</c:v>
                </c:pt>
                <c:pt idx="11">
                  <c:v>1.0602451838879161</c:v>
                </c:pt>
                <c:pt idx="12">
                  <c:v>1.0292368681863231</c:v>
                </c:pt>
                <c:pt idx="13">
                  <c:v>1.0239126945915584</c:v>
                </c:pt>
                <c:pt idx="14">
                  <c:v>1.026332288401254</c:v>
                </c:pt>
                <c:pt idx="15">
                  <c:v>1.0203115455100795</c:v>
                </c:pt>
                <c:pt idx="16">
                  <c:v>0.97904505313575807</c:v>
                </c:pt>
                <c:pt idx="17">
                  <c:v>1.0302706008255618</c:v>
                </c:pt>
                <c:pt idx="18">
                  <c:v>0.99525152099718062</c:v>
                </c:pt>
                <c:pt idx="19">
                  <c:v>1.0183390487550321</c:v>
                </c:pt>
                <c:pt idx="20">
                  <c:v>0.99868228404099568</c:v>
                </c:pt>
                <c:pt idx="21">
                  <c:v>0.97463714997800899</c:v>
                </c:pt>
                <c:pt idx="22">
                  <c:v>0.9723225030084236</c:v>
                </c:pt>
                <c:pt idx="23">
                  <c:v>1.0344987623762376</c:v>
                </c:pt>
                <c:pt idx="24">
                  <c:v>1.0393300433677284</c:v>
                </c:pt>
                <c:pt idx="25">
                  <c:v>1.0456115107913668</c:v>
                </c:pt>
                <c:pt idx="26">
                  <c:v>0.96972615935048845</c:v>
                </c:pt>
                <c:pt idx="27">
                  <c:v>0.93883922236412665</c:v>
                </c:pt>
                <c:pt idx="28">
                  <c:v>1.0557738814993956</c:v>
                </c:pt>
                <c:pt idx="29">
                  <c:v>1.0413743736578382</c:v>
                </c:pt>
                <c:pt idx="30">
                  <c:v>0.98941435248831455</c:v>
                </c:pt>
                <c:pt idx="31">
                  <c:v>0.99319160761428371</c:v>
                </c:pt>
                <c:pt idx="32">
                  <c:v>0.97034135422495804</c:v>
                </c:pt>
                <c:pt idx="33">
                  <c:v>0.99120530565167242</c:v>
                </c:pt>
                <c:pt idx="34">
                  <c:v>1.0530909090909091</c:v>
                </c:pt>
                <c:pt idx="35">
                  <c:v>0.96533149171270727</c:v>
                </c:pt>
                <c:pt idx="36">
                  <c:v>0.97381599656603235</c:v>
                </c:pt>
                <c:pt idx="37">
                  <c:v>1.0224801645606816</c:v>
                </c:pt>
                <c:pt idx="38">
                  <c:v>0.98692340853570915</c:v>
                </c:pt>
                <c:pt idx="39">
                  <c:v>0.99170064065230057</c:v>
                </c:pt>
                <c:pt idx="40">
                  <c:v>1.0554984583761562</c:v>
                </c:pt>
                <c:pt idx="41">
                  <c:v>1.0108499095840868</c:v>
                </c:pt>
                <c:pt idx="42">
                  <c:v>1.0004128250997661</c:v>
                </c:pt>
                <c:pt idx="43">
                  <c:v>1.0026134800550204</c:v>
                </c:pt>
                <c:pt idx="44">
                  <c:v>1.0035670187954453</c:v>
                </c:pt>
                <c:pt idx="45">
                  <c:v>0.98550922761449078</c:v>
                </c:pt>
                <c:pt idx="46">
                  <c:v>0.99667082813150221</c:v>
                </c:pt>
                <c:pt idx="47">
                  <c:v>0.97689631176061242</c:v>
                </c:pt>
                <c:pt idx="48">
                  <c:v>1.0037042313719904</c:v>
                </c:pt>
                <c:pt idx="49">
                  <c:v>0.99347054648687017</c:v>
                </c:pt>
                <c:pt idx="50">
                  <c:v>0.99699957136733819</c:v>
                </c:pt>
                <c:pt idx="51">
                  <c:v>0.9866723989681857</c:v>
                </c:pt>
                <c:pt idx="52">
                  <c:v>0.99331880900508351</c:v>
                </c:pt>
                <c:pt idx="53">
                  <c:v>1.0141833601403714</c:v>
                </c:pt>
                <c:pt idx="54">
                  <c:v>1.0301326412918108</c:v>
                </c:pt>
                <c:pt idx="55">
                  <c:v>1.0163750874737578</c:v>
                </c:pt>
                <c:pt idx="56">
                  <c:v>0.99724593775819348</c:v>
                </c:pt>
                <c:pt idx="57">
                  <c:v>0.99019607843137236</c:v>
                </c:pt>
                <c:pt idx="58">
                  <c:v>1.0057174731557663</c:v>
                </c:pt>
                <c:pt idx="59">
                  <c:v>1.0180255130338327</c:v>
                </c:pt>
                <c:pt idx="60">
                  <c:v>0.98937619177335878</c:v>
                </c:pt>
                <c:pt idx="61">
                  <c:v>1.0008259911894273</c:v>
                </c:pt>
                <c:pt idx="62">
                  <c:v>0.98033012379642348</c:v>
                </c:pt>
                <c:pt idx="63">
                  <c:v>1.0173986249473832</c:v>
                </c:pt>
                <c:pt idx="64">
                  <c:v>1.0157219693835333</c:v>
                </c:pt>
                <c:pt idx="65">
                  <c:v>1.003937542430414</c:v>
                </c:pt>
                <c:pt idx="66">
                  <c:v>1.0100081146875846</c:v>
                </c:pt>
                <c:pt idx="67">
                  <c:v>1.0133904659882162</c:v>
                </c:pt>
                <c:pt idx="68">
                  <c:v>0.97885835095137419</c:v>
                </c:pt>
                <c:pt idx="69">
                  <c:v>0.98879589632829368</c:v>
                </c:pt>
                <c:pt idx="70">
                  <c:v>1.0077815699658705</c:v>
                </c:pt>
                <c:pt idx="71">
                  <c:v>0.99295583852614455</c:v>
                </c:pt>
                <c:pt idx="72">
                  <c:v>1.0006821282401093</c:v>
                </c:pt>
                <c:pt idx="73">
                  <c:v>1.0043626448534422</c:v>
                </c:pt>
                <c:pt idx="74">
                  <c:v>1.0024433283561831</c:v>
                </c:pt>
                <c:pt idx="75">
                  <c:v>1.0092078537576168</c:v>
                </c:pt>
                <c:pt idx="76">
                  <c:v>1.0303233597209176</c:v>
                </c:pt>
                <c:pt idx="77">
                  <c:v>0.9791639536397968</c:v>
                </c:pt>
                <c:pt idx="78">
                  <c:v>0.99561111849980044</c:v>
                </c:pt>
                <c:pt idx="79">
                  <c:v>0.94002137323002954</c:v>
                </c:pt>
                <c:pt idx="80">
                  <c:v>1.0370896688929943</c:v>
                </c:pt>
                <c:pt idx="81">
                  <c:v>0.98246094820498753</c:v>
                </c:pt>
                <c:pt idx="82">
                  <c:v>1.001813110181311</c:v>
                </c:pt>
                <c:pt idx="83">
                  <c:v>0.99122929138243077</c:v>
                </c:pt>
                <c:pt idx="84">
                  <c:v>0.99410112359550562</c:v>
                </c:pt>
                <c:pt idx="85">
                  <c:v>0.98403503814636906</c:v>
                </c:pt>
                <c:pt idx="86">
                  <c:v>1.0713567839195981</c:v>
                </c:pt>
                <c:pt idx="87">
                  <c:v>0.96890913964084702</c:v>
                </c:pt>
                <c:pt idx="88">
                  <c:v>1.0051175656984785</c:v>
                </c:pt>
                <c:pt idx="89">
                  <c:v>0.98169808724370444</c:v>
                </c:pt>
                <c:pt idx="90">
                  <c:v>0.97098402018502949</c:v>
                </c:pt>
                <c:pt idx="91">
                  <c:v>1.0114046484769743</c:v>
                </c:pt>
                <c:pt idx="92">
                  <c:v>1.021267485012846</c:v>
                </c:pt>
                <c:pt idx="93">
                  <c:v>0.9787561146051712</c:v>
                </c:pt>
                <c:pt idx="94">
                  <c:v>0.97743824075396257</c:v>
                </c:pt>
                <c:pt idx="95">
                  <c:v>1.0109569028487946</c:v>
                </c:pt>
                <c:pt idx="96">
                  <c:v>0.99263005780346825</c:v>
                </c:pt>
                <c:pt idx="97">
                  <c:v>0.98325811617411563</c:v>
                </c:pt>
                <c:pt idx="98">
                  <c:v>0.99837133550488599</c:v>
                </c:pt>
                <c:pt idx="99">
                  <c:v>1.0080083049087942</c:v>
                </c:pt>
                <c:pt idx="100">
                  <c:v>1.0180962189201117</c:v>
                </c:pt>
                <c:pt idx="101">
                  <c:v>1.0008670520231213</c:v>
                </c:pt>
                <c:pt idx="102">
                  <c:v>0.99032630667051691</c:v>
                </c:pt>
                <c:pt idx="103">
                  <c:v>1.0034990523399914</c:v>
                </c:pt>
                <c:pt idx="104">
                  <c:v>1.014092692140055</c:v>
                </c:pt>
                <c:pt idx="105">
                  <c:v>0.98753581661891121</c:v>
                </c:pt>
                <c:pt idx="106">
                  <c:v>0.98607282750616576</c:v>
                </c:pt>
                <c:pt idx="107">
                  <c:v>0.97793144034132706</c:v>
                </c:pt>
                <c:pt idx="108">
                  <c:v>0.98796449526102004</c:v>
                </c:pt>
                <c:pt idx="109">
                  <c:v>0.95979899497487442</c:v>
                </c:pt>
                <c:pt idx="110">
                  <c:v>0.97413929874662852</c:v>
                </c:pt>
                <c:pt idx="111">
                  <c:v>1.0131921824104235</c:v>
                </c:pt>
                <c:pt idx="112">
                  <c:v>0.98440765150297393</c:v>
                </c:pt>
                <c:pt idx="113">
                  <c:v>0.99020248203788375</c:v>
                </c:pt>
                <c:pt idx="114">
                  <c:v>0.99191952506596304</c:v>
                </c:pt>
                <c:pt idx="115">
                  <c:v>1.0212801330008312</c:v>
                </c:pt>
                <c:pt idx="116">
                  <c:v>0.97720983232948067</c:v>
                </c:pt>
                <c:pt idx="117">
                  <c:v>0.99783441612527068</c:v>
                </c:pt>
                <c:pt idx="118">
                  <c:v>0.95692821368948255</c:v>
                </c:pt>
                <c:pt idx="119">
                  <c:v>1.0101186322400557</c:v>
                </c:pt>
                <c:pt idx="120">
                  <c:v>0.94749568221070812</c:v>
                </c:pt>
                <c:pt idx="121">
                  <c:v>0.88151658767772523</c:v>
                </c:pt>
                <c:pt idx="122">
                  <c:v>0.98304383788254746</c:v>
                </c:pt>
                <c:pt idx="123">
                  <c:v>1.0193521245267145</c:v>
                </c:pt>
                <c:pt idx="124">
                  <c:v>1.0090796533223276</c:v>
                </c:pt>
                <c:pt idx="125">
                  <c:v>1.0314928425357872</c:v>
                </c:pt>
                <c:pt idx="126">
                  <c:v>0.98671689135606666</c:v>
                </c:pt>
                <c:pt idx="127">
                  <c:v>1.0279284709664458</c:v>
                </c:pt>
                <c:pt idx="128">
                  <c:v>1.1121970289288508</c:v>
                </c:pt>
                <c:pt idx="129">
                  <c:v>0.97029876977152885</c:v>
                </c:pt>
                <c:pt idx="130">
                  <c:v>0.98822677051258834</c:v>
                </c:pt>
                <c:pt idx="131">
                  <c:v>0.98662023460410553</c:v>
                </c:pt>
                <c:pt idx="132">
                  <c:v>0.98290915846182425</c:v>
                </c:pt>
                <c:pt idx="133">
                  <c:v>0.98884898884898886</c:v>
                </c:pt>
                <c:pt idx="134">
                  <c:v>1.0001911314984708</c:v>
                </c:pt>
                <c:pt idx="135">
                  <c:v>0.94630231224918793</c:v>
                </c:pt>
                <c:pt idx="136">
                  <c:v>0.98768174474959602</c:v>
                </c:pt>
                <c:pt idx="137">
                  <c:v>0.99202617051727671</c:v>
                </c:pt>
                <c:pt idx="138">
                  <c:v>1</c:v>
                </c:pt>
                <c:pt idx="139">
                  <c:v>1.0049464138499589</c:v>
                </c:pt>
                <c:pt idx="140">
                  <c:v>1.0010254306808861</c:v>
                </c:pt>
                <c:pt idx="141">
                  <c:v>0.98565867650071703</c:v>
                </c:pt>
                <c:pt idx="142">
                  <c:v>1.0083142797755145</c:v>
                </c:pt>
                <c:pt idx="143">
                  <c:v>0.99381570810142228</c:v>
                </c:pt>
                <c:pt idx="144">
                  <c:v>1.0130678282514001</c:v>
                </c:pt>
                <c:pt idx="145">
                  <c:v>0.96683046683046692</c:v>
                </c:pt>
                <c:pt idx="146">
                  <c:v>0.96781024989411268</c:v>
                </c:pt>
                <c:pt idx="147">
                  <c:v>1.0063457330415755</c:v>
                </c:pt>
                <c:pt idx="148">
                  <c:v>1.0028267014568384</c:v>
                </c:pt>
                <c:pt idx="149">
                  <c:v>0.98894189071986116</c:v>
                </c:pt>
                <c:pt idx="150">
                  <c:v>0.96864722648541979</c:v>
                </c:pt>
                <c:pt idx="151">
                  <c:v>0.96582163875056593</c:v>
                </c:pt>
                <c:pt idx="152">
                  <c:v>0.99859385985469884</c:v>
                </c:pt>
                <c:pt idx="153">
                  <c:v>0.99155127904247831</c:v>
                </c:pt>
                <c:pt idx="154">
                  <c:v>0.97775147928994077</c:v>
                </c:pt>
                <c:pt idx="155">
                  <c:v>0.95279593318809019</c:v>
                </c:pt>
                <c:pt idx="156">
                  <c:v>0.88719512195121941</c:v>
                </c:pt>
                <c:pt idx="157">
                  <c:v>0.99513172966781227</c:v>
                </c:pt>
                <c:pt idx="158">
                  <c:v>1.0011510791366907</c:v>
                </c:pt>
                <c:pt idx="159">
                  <c:v>1.0166714573153204</c:v>
                </c:pt>
                <c:pt idx="160">
                  <c:v>0.97653378569409111</c:v>
                </c:pt>
                <c:pt idx="161">
                  <c:v>0.97828604516502604</c:v>
                </c:pt>
                <c:pt idx="162">
                  <c:v>1.0408404853506954</c:v>
                </c:pt>
                <c:pt idx="163">
                  <c:v>1.0875746374751207</c:v>
                </c:pt>
                <c:pt idx="164">
                  <c:v>0.96209150326797377</c:v>
                </c:pt>
                <c:pt idx="165">
                  <c:v>0.93722826086956534</c:v>
                </c:pt>
                <c:pt idx="166">
                  <c:v>0.95650913308205276</c:v>
                </c:pt>
                <c:pt idx="167">
                  <c:v>0.9809033040315247</c:v>
                </c:pt>
                <c:pt idx="168">
                  <c:v>1.0129789864029666</c:v>
                </c:pt>
                <c:pt idx="169">
                  <c:v>0.98383160463697383</c:v>
                </c:pt>
                <c:pt idx="170">
                  <c:v>0.95906976744186034</c:v>
                </c:pt>
                <c:pt idx="171">
                  <c:v>0.97672162948593599</c:v>
                </c:pt>
                <c:pt idx="172">
                  <c:v>1.0165508109897385</c:v>
                </c:pt>
                <c:pt idx="173">
                  <c:v>0.98795180722891573</c:v>
                </c:pt>
                <c:pt idx="174">
                  <c:v>0.98088332234673703</c:v>
                </c:pt>
                <c:pt idx="175">
                  <c:v>0.988239247311828</c:v>
                </c:pt>
                <c:pt idx="176">
                  <c:v>0.95919755185311117</c:v>
                </c:pt>
                <c:pt idx="177">
                  <c:v>0.90996100673520031</c:v>
                </c:pt>
                <c:pt idx="178">
                  <c:v>1.0479158550837553</c:v>
                </c:pt>
                <c:pt idx="179">
                  <c:v>1.020817843866171</c:v>
                </c:pt>
                <c:pt idx="180">
                  <c:v>0.90058266569555723</c:v>
                </c:pt>
                <c:pt idx="181">
                  <c:v>0.9640113222806308</c:v>
                </c:pt>
                <c:pt idx="182">
                  <c:v>0.95218120805369133</c:v>
                </c:pt>
                <c:pt idx="183">
                  <c:v>1.0422907488986783</c:v>
                </c:pt>
                <c:pt idx="184">
                  <c:v>0.96956889264581569</c:v>
                </c:pt>
                <c:pt idx="185">
                  <c:v>0.974716652136007</c:v>
                </c:pt>
                <c:pt idx="186">
                  <c:v>1.1417710196779964</c:v>
                </c:pt>
                <c:pt idx="187">
                  <c:v>1.1045828437132783</c:v>
                </c:pt>
                <c:pt idx="188">
                  <c:v>1.201063829787234</c:v>
                </c:pt>
                <c:pt idx="189">
                  <c:v>1.0147623265426631</c:v>
                </c:pt>
                <c:pt idx="190">
                  <c:v>0.99767238871108521</c:v>
                </c:pt>
                <c:pt idx="191">
                  <c:v>1.1376494604841063</c:v>
                </c:pt>
                <c:pt idx="192">
                  <c:v>1.048705460138426</c:v>
                </c:pt>
                <c:pt idx="193">
                  <c:v>0.93106819848447808</c:v>
                </c:pt>
                <c:pt idx="194">
                  <c:v>0.99947492780257297</c:v>
                </c:pt>
                <c:pt idx="195">
                  <c:v>0.87811925400577873</c:v>
                </c:pt>
                <c:pt idx="196">
                  <c:v>1.0128626981752917</c:v>
                </c:pt>
                <c:pt idx="197">
                  <c:v>1.0259893679858239</c:v>
                </c:pt>
                <c:pt idx="198">
                  <c:v>0.98906160046056413</c:v>
                </c:pt>
                <c:pt idx="199">
                  <c:v>0.96100116414435399</c:v>
                </c:pt>
                <c:pt idx="200">
                  <c:v>1.0163537250151424</c:v>
                </c:pt>
                <c:pt idx="201">
                  <c:v>0.99404052443384971</c:v>
                </c:pt>
                <c:pt idx="202">
                  <c:v>1.0854316546762592</c:v>
                </c:pt>
                <c:pt idx="203">
                  <c:v>1.008285004142502</c:v>
                </c:pt>
                <c:pt idx="204">
                  <c:v>0.99260476581758417</c:v>
                </c:pt>
                <c:pt idx="205">
                  <c:v>1.0162803532008831</c:v>
                </c:pt>
                <c:pt idx="206">
                  <c:v>1.013304371436329</c:v>
                </c:pt>
                <c:pt idx="207">
                  <c:v>1.0209003215434085</c:v>
                </c:pt>
                <c:pt idx="208">
                  <c:v>1.0454068241469816</c:v>
                </c:pt>
                <c:pt idx="209">
                  <c:v>1.0052724077328647</c:v>
                </c:pt>
                <c:pt idx="210">
                  <c:v>1.0274725274725274</c:v>
                </c:pt>
                <c:pt idx="211">
                  <c:v>1.0264948954788529</c:v>
                </c:pt>
                <c:pt idx="212">
                  <c:v>1.0234430499644802</c:v>
                </c:pt>
                <c:pt idx="213">
                  <c:v>1.0414160111059694</c:v>
                </c:pt>
                <c:pt idx="214">
                  <c:v>0.99844479004665632</c:v>
                </c:pt>
                <c:pt idx="215">
                  <c:v>0.99510458388963063</c:v>
                </c:pt>
                <c:pt idx="216">
                  <c:v>1.0067084078711985</c:v>
                </c:pt>
                <c:pt idx="217">
                  <c:v>0.99000444247001329</c:v>
                </c:pt>
                <c:pt idx="218">
                  <c:v>1.022436616558223</c:v>
                </c:pt>
                <c:pt idx="219">
                  <c:v>1.0247970155804256</c:v>
                </c:pt>
                <c:pt idx="220">
                  <c:v>1.0256959314775163</c:v>
                </c:pt>
                <c:pt idx="221">
                  <c:v>1.0594989561586639</c:v>
                </c:pt>
                <c:pt idx="222">
                  <c:v>1.0313300492610837</c:v>
                </c:pt>
                <c:pt idx="223">
                  <c:v>0.99770729843332062</c:v>
                </c:pt>
                <c:pt idx="224">
                  <c:v>1.025277671390272</c:v>
                </c:pt>
                <c:pt idx="225">
                  <c:v>1.0042958535674262</c:v>
                </c:pt>
                <c:pt idx="226">
                  <c:v>1.0100427747814766</c:v>
                </c:pt>
                <c:pt idx="227">
                  <c:v>1.0020254096851409</c:v>
                </c:pt>
                <c:pt idx="228">
                  <c:v>0.94744579198823953</c:v>
                </c:pt>
                <c:pt idx="229">
                  <c:v>0.93638479441427458</c:v>
                </c:pt>
                <c:pt idx="230">
                  <c:v>0.92170671085335543</c:v>
                </c:pt>
                <c:pt idx="231">
                  <c:v>0.98269662921348311</c:v>
                </c:pt>
                <c:pt idx="232">
                  <c:v>0.98765149782757844</c:v>
                </c:pt>
                <c:pt idx="233">
                  <c:v>1.0259319286871962</c:v>
                </c:pt>
                <c:pt idx="234">
                  <c:v>1.0552922590837284</c:v>
                </c:pt>
                <c:pt idx="235">
                  <c:v>1.0573139435414884</c:v>
                </c:pt>
                <c:pt idx="236">
                  <c:v>0.99635922330097071</c:v>
                </c:pt>
                <c:pt idx="237">
                  <c:v>1.0002030044660983</c:v>
                </c:pt>
                <c:pt idx="238">
                  <c:v>0.99106961639943159</c:v>
                </c:pt>
                <c:pt idx="239">
                  <c:v>1.0137210731107926</c:v>
                </c:pt>
                <c:pt idx="240">
                  <c:v>1.0224242424242425</c:v>
                </c:pt>
                <c:pt idx="241">
                  <c:v>1.008298755186722</c:v>
                </c:pt>
                <c:pt idx="242">
                  <c:v>1.0164609053497942</c:v>
                </c:pt>
                <c:pt idx="243">
                  <c:v>1.1762097551571236</c:v>
                </c:pt>
                <c:pt idx="244">
                  <c:v>1.1334207506966072</c:v>
                </c:pt>
                <c:pt idx="245">
                  <c:v>1.0283441793203181</c:v>
                </c:pt>
                <c:pt idx="246">
                  <c:v>0.98804668822950348</c:v>
                </c:pt>
                <c:pt idx="247">
                  <c:v>0.98904070594933102</c:v>
                </c:pt>
                <c:pt idx="248">
                  <c:v>1.002446395164772</c:v>
                </c:pt>
                <c:pt idx="249">
                  <c:v>1.0044501866207294</c:v>
                </c:pt>
                <c:pt idx="250">
                  <c:v>0.96455623838788052</c:v>
                </c:pt>
                <c:pt idx="251">
                  <c:v>0.99170247444065784</c:v>
                </c:pt>
                <c:pt idx="252">
                  <c:v>1.0052293440908411</c:v>
                </c:pt>
                <c:pt idx="253">
                  <c:v>0.99747324613555288</c:v>
                </c:pt>
                <c:pt idx="254">
                  <c:v>1.0110266726270303</c:v>
                </c:pt>
                <c:pt idx="255">
                  <c:v>1.0145910095799557</c:v>
                </c:pt>
                <c:pt idx="256">
                  <c:v>1.0267286461359675</c:v>
                </c:pt>
                <c:pt idx="257">
                  <c:v>0.99151103565365029</c:v>
                </c:pt>
                <c:pt idx="258">
                  <c:v>1.016695205479452</c:v>
                </c:pt>
                <c:pt idx="259">
                  <c:v>1.0123508771929823</c:v>
                </c:pt>
                <c:pt idx="260">
                  <c:v>1.0237071953417443</c:v>
                </c:pt>
                <c:pt idx="261">
                  <c:v>1.0031148429035752</c:v>
                </c:pt>
                <c:pt idx="262">
                  <c:v>0.99149453219927097</c:v>
                </c:pt>
                <c:pt idx="263">
                  <c:v>1.014161220043573</c:v>
                </c:pt>
                <c:pt idx="264">
                  <c:v>1.0037593984962405</c:v>
                </c:pt>
                <c:pt idx="265">
                  <c:v>1.0026752273943285</c:v>
                </c:pt>
                <c:pt idx="266">
                  <c:v>0.99426360725720386</c:v>
                </c:pt>
                <c:pt idx="267">
                  <c:v>0.99704816852274258</c:v>
                </c:pt>
                <c:pt idx="268">
                  <c:v>1.0045754272641634</c:v>
                </c:pt>
                <c:pt idx="269">
                  <c:v>0.98526456798392514</c:v>
                </c:pt>
                <c:pt idx="270">
                  <c:v>0.97987763426240659</c:v>
                </c:pt>
                <c:pt idx="271">
                  <c:v>1.0201193284306922</c:v>
                </c:pt>
                <c:pt idx="272">
                  <c:v>0.96545157780195867</c:v>
                </c:pt>
                <c:pt idx="273">
                  <c:v>0.98999718230487466</c:v>
                </c:pt>
                <c:pt idx="274">
                  <c:v>1.0111000426924719</c:v>
                </c:pt>
                <c:pt idx="275">
                  <c:v>1.0140745953553836</c:v>
                </c:pt>
                <c:pt idx="276">
                  <c:v>1.0205412907702984</c:v>
                </c:pt>
                <c:pt idx="277">
                  <c:v>1.0218958248334014</c:v>
                </c:pt>
                <c:pt idx="278">
                  <c:v>0.99467660367314359</c:v>
                </c:pt>
                <c:pt idx="279">
                  <c:v>1.0139149050040139</c:v>
                </c:pt>
                <c:pt idx="280">
                  <c:v>1.0204539456320929</c:v>
                </c:pt>
                <c:pt idx="281">
                  <c:v>0.98887883098409401</c:v>
                </c:pt>
                <c:pt idx="282">
                  <c:v>0.96704590035307969</c:v>
                </c:pt>
                <c:pt idx="283">
                  <c:v>0.97809330628803248</c:v>
                </c:pt>
                <c:pt idx="284">
                  <c:v>0.99723489561730949</c:v>
                </c:pt>
                <c:pt idx="285">
                  <c:v>1.0195480382642452</c:v>
                </c:pt>
                <c:pt idx="286">
                  <c:v>1.0006799020940984</c:v>
                </c:pt>
                <c:pt idx="287">
                  <c:v>0.98736241337138209</c:v>
                </c:pt>
                <c:pt idx="288">
                  <c:v>1.0158271401045966</c:v>
                </c:pt>
                <c:pt idx="289">
                  <c:v>1.0382062051212575</c:v>
                </c:pt>
                <c:pt idx="290">
                  <c:v>1.0310583322458566</c:v>
                </c:pt>
                <c:pt idx="291">
                  <c:v>1.0189849386153651</c:v>
                </c:pt>
                <c:pt idx="292">
                  <c:v>0.9977642528878401</c:v>
                </c:pt>
                <c:pt idx="293">
                  <c:v>1.0278849744802689</c:v>
                </c:pt>
                <c:pt idx="294">
                  <c:v>1.0243429817124863</c:v>
                </c:pt>
                <c:pt idx="295">
                  <c:v>1.0120595885552142</c:v>
                </c:pt>
                <c:pt idx="296">
                  <c:v>1.0415887850467289</c:v>
                </c:pt>
                <c:pt idx="297">
                  <c:v>1.0456482727680574</c:v>
                </c:pt>
                <c:pt idx="298">
                  <c:v>1.0218813686581572</c:v>
                </c:pt>
                <c:pt idx="299">
                  <c:v>1.045449774325601</c:v>
                </c:pt>
                <c:pt idx="300">
                  <c:v>1.0223895582329317</c:v>
                </c:pt>
                <c:pt idx="301">
                  <c:v>1.0293626632622999</c:v>
                </c:pt>
                <c:pt idx="302">
                  <c:v>1.0282388857088343</c:v>
                </c:pt>
                <c:pt idx="303">
                  <c:v>1.0211542030061236</c:v>
                </c:pt>
                <c:pt idx="304">
                  <c:v>1.0462475013628929</c:v>
                </c:pt>
                <c:pt idx="305">
                  <c:v>1.036561007381676</c:v>
                </c:pt>
                <c:pt idx="306">
                  <c:v>1.0328418230563003</c:v>
                </c:pt>
                <c:pt idx="307">
                  <c:v>1.0358533419857234</c:v>
                </c:pt>
                <c:pt idx="308">
                  <c:v>1.0044635865309319</c:v>
                </c:pt>
                <c:pt idx="309">
                  <c:v>1.0125516488656741</c:v>
                </c:pt>
                <c:pt idx="310">
                  <c:v>1.0649830612873423</c:v>
                </c:pt>
                <c:pt idx="311">
                  <c:v>1.0279786003470213</c:v>
                </c:pt>
                <c:pt idx="312">
                  <c:v>1.0317884520711722</c:v>
                </c:pt>
                <c:pt idx="313">
                  <c:v>1.0393974507531867</c:v>
                </c:pt>
                <c:pt idx="314">
                  <c:v>1.0256410256410255</c:v>
                </c:pt>
                <c:pt idx="315">
                  <c:v>1.0094629156010231</c:v>
                </c:pt>
                <c:pt idx="316">
                  <c:v>1.0186850772738787</c:v>
                </c:pt>
                <c:pt idx="317">
                  <c:v>1.0223838836038053</c:v>
                </c:pt>
                <c:pt idx="318">
                  <c:v>0.9700784528370735</c:v>
                </c:pt>
                <c:pt idx="319">
                  <c:v>0.99874616011535311</c:v>
                </c:pt>
                <c:pt idx="320">
                  <c:v>1.0546105078149521</c:v>
                </c:pt>
                <c:pt idx="321">
                  <c:v>1.061722516516874</c:v>
                </c:pt>
                <c:pt idx="322">
                  <c:v>1.0193967933624846</c:v>
                </c:pt>
                <c:pt idx="323">
                  <c:v>1.0219423669159702</c:v>
                </c:pt>
                <c:pt idx="324">
                  <c:v>1.0274444384652639</c:v>
                </c:pt>
                <c:pt idx="325">
                  <c:v>1.0893521185774893</c:v>
                </c:pt>
                <c:pt idx="326">
                  <c:v>1.0497139285542574</c:v>
                </c:pt>
                <c:pt idx="327">
                  <c:v>0.96367883479137084</c:v>
                </c:pt>
                <c:pt idx="328">
                  <c:v>0.93170152091254754</c:v>
                </c:pt>
                <c:pt idx="329">
                  <c:v>0.98102331275825116</c:v>
                </c:pt>
                <c:pt idx="330">
                  <c:v>0.98200821590140919</c:v>
                </c:pt>
                <c:pt idx="331">
                  <c:v>1.0287529785544083</c:v>
                </c:pt>
                <c:pt idx="332">
                  <c:v>0.98883055383981877</c:v>
                </c:pt>
                <c:pt idx="333">
                  <c:v>1.0269116651918171</c:v>
                </c:pt>
                <c:pt idx="334">
                  <c:v>1.0425790754257906</c:v>
                </c:pt>
                <c:pt idx="335">
                  <c:v>1.029366005445352</c:v>
                </c:pt>
                <c:pt idx="336">
                  <c:v>1.0279142263366712</c:v>
                </c:pt>
                <c:pt idx="337">
                  <c:v>1.0052841979506502</c:v>
                </c:pt>
                <c:pt idx="338">
                  <c:v>0.97604899899442354</c:v>
                </c:pt>
                <c:pt idx="339">
                  <c:v>0.9873091692422965</c:v>
                </c:pt>
                <c:pt idx="340">
                  <c:v>0.98026846274249402</c:v>
                </c:pt>
                <c:pt idx="341">
                  <c:v>0.97208109546620214</c:v>
                </c:pt>
                <c:pt idx="342">
                  <c:v>1.0164260826281732</c:v>
                </c:pt>
                <c:pt idx="343">
                  <c:v>0.98672869735553381</c:v>
                </c:pt>
                <c:pt idx="344">
                  <c:v>0.99349843664698001</c:v>
                </c:pt>
                <c:pt idx="345">
                  <c:v>0.9897092616645019</c:v>
                </c:pt>
                <c:pt idx="346">
                  <c:v>0.9846052897234</c:v>
                </c:pt>
                <c:pt idx="347">
                  <c:v>0.91264674219510944</c:v>
                </c:pt>
                <c:pt idx="348">
                  <c:v>0.98854125709150154</c:v>
                </c:pt>
                <c:pt idx="349">
                  <c:v>1.0068753906471959</c:v>
                </c:pt>
                <c:pt idx="350">
                  <c:v>0.98662528216704282</c:v>
                </c:pt>
                <c:pt idx="351">
                  <c:v>0.98123891780586858</c:v>
                </c:pt>
                <c:pt idx="352">
                  <c:v>0.9789565724278636</c:v>
                </c:pt>
                <c:pt idx="353">
                  <c:v>0.99178277956412997</c:v>
                </c:pt>
                <c:pt idx="354">
                  <c:v>1.0602785782901056</c:v>
                </c:pt>
                <c:pt idx="355">
                  <c:v>1.0002265005662516</c:v>
                </c:pt>
                <c:pt idx="356">
                  <c:v>0.95991847826086951</c:v>
                </c:pt>
                <c:pt idx="357">
                  <c:v>0.99374852559565952</c:v>
                </c:pt>
                <c:pt idx="358">
                  <c:v>0.98664688427299696</c:v>
                </c:pt>
                <c:pt idx="359">
                  <c:v>0.99428571428571433</c:v>
                </c:pt>
                <c:pt idx="360">
                  <c:v>0.986206896551724</c:v>
                </c:pt>
                <c:pt idx="361">
                  <c:v>0.96669120353330884</c:v>
                </c:pt>
                <c:pt idx="362">
                  <c:v>0.95856336061932867</c:v>
                </c:pt>
                <c:pt idx="363">
                  <c:v>0.98762081292201775</c:v>
                </c:pt>
                <c:pt idx="364">
                  <c:v>0.9815001005429318</c:v>
                </c:pt>
                <c:pt idx="365">
                  <c:v>0.99754148740012305</c:v>
                </c:pt>
                <c:pt idx="366">
                  <c:v>0.94865475456972681</c:v>
                </c:pt>
                <c:pt idx="367">
                  <c:v>0.98224723966226446</c:v>
                </c:pt>
                <c:pt idx="368">
                  <c:v>0.98596723238557049</c:v>
                </c:pt>
                <c:pt idx="369">
                  <c:v>0.99791356184798807</c:v>
                </c:pt>
                <c:pt idx="370">
                  <c:v>0.99820788530465954</c:v>
                </c:pt>
                <c:pt idx="371">
                  <c:v>1.0027678037103531</c:v>
                </c:pt>
                <c:pt idx="372">
                  <c:v>1.0015665796344648</c:v>
                </c:pt>
                <c:pt idx="373">
                  <c:v>1.018024728139431</c:v>
                </c:pt>
                <c:pt idx="374">
                  <c:v>0.99561018437225635</c:v>
                </c:pt>
                <c:pt idx="375">
                  <c:v>1.0137419165196944</c:v>
                </c:pt>
                <c:pt idx="376">
                  <c:v>0.99615802827111266</c:v>
                </c:pt>
                <c:pt idx="377">
                  <c:v>0.97795080774268672</c:v>
                </c:pt>
                <c:pt idx="378">
                  <c:v>0.99427040702433211</c:v>
                </c:pt>
                <c:pt idx="379">
                  <c:v>0.98518185900314326</c:v>
                </c:pt>
                <c:pt idx="380">
                  <c:v>0.97576724399878456</c:v>
                </c:pt>
                <c:pt idx="381">
                  <c:v>0.9933047878551966</c:v>
                </c:pt>
                <c:pt idx="382">
                  <c:v>0.96888470883298061</c:v>
                </c:pt>
                <c:pt idx="383">
                  <c:v>1.0228118427438926</c:v>
                </c:pt>
                <c:pt idx="384">
                  <c:v>1.0163714014552356</c:v>
                </c:pt>
                <c:pt idx="385">
                  <c:v>1.0043576375379348</c:v>
                </c:pt>
                <c:pt idx="386">
                  <c:v>1.0025567521499961</c:v>
                </c:pt>
                <c:pt idx="387">
                  <c:v>1.0114374034003091</c:v>
                </c:pt>
                <c:pt idx="388">
                  <c:v>0.99931234718826401</c:v>
                </c:pt>
                <c:pt idx="389">
                  <c:v>0.99632999464790895</c:v>
                </c:pt>
                <c:pt idx="390">
                  <c:v>0.90530273962090391</c:v>
                </c:pt>
                <c:pt idx="391">
                  <c:v>0.97372213274561337</c:v>
                </c:pt>
                <c:pt idx="392">
                  <c:v>0.99268738574040216</c:v>
                </c:pt>
                <c:pt idx="393">
                  <c:v>1.0214855739717619</c:v>
                </c:pt>
                <c:pt idx="394">
                  <c:v>1.0297905219780221</c:v>
                </c:pt>
                <c:pt idx="395">
                  <c:v>1.0078365985827427</c:v>
                </c:pt>
                <c:pt idx="396">
                  <c:v>1.0216725949210026</c:v>
                </c:pt>
                <c:pt idx="397">
                  <c:v>1.0834750222654037</c:v>
                </c:pt>
                <c:pt idx="398">
                  <c:v>1.0259303542071438</c:v>
                </c:pt>
                <c:pt idx="399">
                  <c:v>1.018355306285964</c:v>
                </c:pt>
                <c:pt idx="400">
                  <c:v>0.98633860238895643</c:v>
                </c:pt>
                <c:pt idx="401">
                  <c:v>1.0048585931834664</c:v>
                </c:pt>
                <c:pt idx="402">
                  <c:v>1.0136393158692358</c:v>
                </c:pt>
                <c:pt idx="403">
                  <c:v>0.99935924818453648</c:v>
                </c:pt>
                <c:pt idx="404">
                  <c:v>1.0166702286813423</c:v>
                </c:pt>
                <c:pt idx="405">
                  <c:v>1.016747249667157</c:v>
                </c:pt>
                <c:pt idx="406">
                  <c:v>0.99531357684355637</c:v>
                </c:pt>
                <c:pt idx="407">
                  <c:v>0.99799196787148581</c:v>
                </c:pt>
                <c:pt idx="408">
                  <c:v>0.95282037049885526</c:v>
                </c:pt>
                <c:pt idx="409">
                  <c:v>0.97597029054103257</c:v>
                </c:pt>
                <c:pt idx="410">
                  <c:v>0.97813922256211294</c:v>
                </c:pt>
                <c:pt idx="411">
                  <c:v>0.96498855835240271</c:v>
                </c:pt>
                <c:pt idx="412">
                  <c:v>0.94466840565963162</c:v>
                </c:pt>
                <c:pt idx="413">
                  <c:v>0.97280562296042172</c:v>
                </c:pt>
                <c:pt idx="414">
                  <c:v>0.97927060037846203</c:v>
                </c:pt>
                <c:pt idx="415">
                  <c:v>0.98568291611769876</c:v>
                </c:pt>
                <c:pt idx="416">
                  <c:v>0.98075209410087327</c:v>
                </c:pt>
                <c:pt idx="417">
                  <c:v>0.99100490641468297</c:v>
                </c:pt>
                <c:pt idx="418">
                  <c:v>0.98982304941780508</c:v>
                </c:pt>
                <c:pt idx="419">
                  <c:v>1.0077806595035199</c:v>
                </c:pt>
                <c:pt idx="420">
                  <c:v>1.0046875000000002</c:v>
                </c:pt>
                <c:pt idx="421">
                  <c:v>1.0087823620894703</c:v>
                </c:pt>
                <c:pt idx="422">
                  <c:v>0.98821075541851822</c:v>
                </c:pt>
                <c:pt idx="423">
                  <c:v>0.95117922363953378</c:v>
                </c:pt>
                <c:pt idx="424">
                  <c:v>0.97973950795947906</c:v>
                </c:pt>
                <c:pt idx="425">
                  <c:v>0.95608074839980306</c:v>
                </c:pt>
                <c:pt idx="426">
                  <c:v>0.95272427644453594</c:v>
                </c:pt>
                <c:pt idx="427">
                  <c:v>0.98064864864864876</c:v>
                </c:pt>
                <c:pt idx="428">
                  <c:v>1.0012126557160179</c:v>
                </c:pt>
                <c:pt idx="429">
                  <c:v>0.98084122439991206</c:v>
                </c:pt>
                <c:pt idx="430">
                  <c:v>0.99764256847777277</c:v>
                </c:pt>
                <c:pt idx="431">
                  <c:v>0.97963317204906042</c:v>
                </c:pt>
                <c:pt idx="432">
                  <c:v>1.0019526763151849</c:v>
                </c:pt>
                <c:pt idx="433">
                  <c:v>0.95999082884328779</c:v>
                </c:pt>
                <c:pt idx="434">
                  <c:v>1.0408406973967042</c:v>
                </c:pt>
                <c:pt idx="435">
                  <c:v>0.98279027076640668</c:v>
                </c:pt>
                <c:pt idx="436">
                  <c:v>0.97805276675227637</c:v>
                </c:pt>
                <c:pt idx="437">
                  <c:v>0.97779899737407483</c:v>
                </c:pt>
                <c:pt idx="438">
                  <c:v>0.98681640625000011</c:v>
                </c:pt>
                <c:pt idx="439">
                  <c:v>0.97971301335972283</c:v>
                </c:pt>
                <c:pt idx="440">
                  <c:v>1.0324494949494951</c:v>
                </c:pt>
                <c:pt idx="441">
                  <c:v>0.94619053442582857</c:v>
                </c:pt>
                <c:pt idx="442">
                  <c:v>0.99638102623755975</c:v>
                </c:pt>
                <c:pt idx="443">
                  <c:v>0.98637955636269292</c:v>
                </c:pt>
                <c:pt idx="444">
                  <c:v>0.99710678590215684</c:v>
                </c:pt>
                <c:pt idx="445">
                  <c:v>0.98812978106040616</c:v>
                </c:pt>
                <c:pt idx="446">
                  <c:v>0.94660971703150032</c:v>
                </c:pt>
                <c:pt idx="447">
                  <c:v>0.97814438804286519</c:v>
                </c:pt>
                <c:pt idx="448">
                  <c:v>0.99279227331699582</c:v>
                </c:pt>
                <c:pt idx="449">
                  <c:v>0.98344707419776389</c:v>
                </c:pt>
                <c:pt idx="450">
                  <c:v>0.98789310497563865</c:v>
                </c:pt>
                <c:pt idx="451">
                  <c:v>0.9629352862053504</c:v>
                </c:pt>
                <c:pt idx="452">
                  <c:v>0.95840446996740647</c:v>
                </c:pt>
                <c:pt idx="453">
                  <c:v>1.0194331983805669</c:v>
                </c:pt>
                <c:pt idx="454">
                  <c:v>1.0555996822875298</c:v>
                </c:pt>
                <c:pt idx="455">
                  <c:v>0.99082016553799845</c:v>
                </c:pt>
                <c:pt idx="456">
                  <c:v>0.9641555285540705</c:v>
                </c:pt>
                <c:pt idx="457">
                  <c:v>0.99133585381222433</c:v>
                </c:pt>
                <c:pt idx="458">
                  <c:v>1.0007945336087716</c:v>
                </c:pt>
                <c:pt idx="459">
                  <c:v>0.9823753572562719</c:v>
                </c:pt>
                <c:pt idx="460">
                  <c:v>0.98706966219492487</c:v>
                </c:pt>
                <c:pt idx="461">
                  <c:v>0.94170623874242665</c:v>
                </c:pt>
                <c:pt idx="462">
                  <c:v>0.9994783515910276</c:v>
                </c:pt>
                <c:pt idx="463">
                  <c:v>1.0219206680584552</c:v>
                </c:pt>
                <c:pt idx="464">
                  <c:v>0.99216887980932922</c:v>
                </c:pt>
                <c:pt idx="465">
                  <c:v>0.97632120796156496</c:v>
                </c:pt>
                <c:pt idx="466">
                  <c:v>1.0096660808435851</c:v>
                </c:pt>
                <c:pt idx="467">
                  <c:v>0.99982593559617061</c:v>
                </c:pt>
                <c:pt idx="468">
                  <c:v>0.94185236768802238</c:v>
                </c:pt>
                <c:pt idx="469">
                  <c:v>0.99001848428835482</c:v>
                </c:pt>
                <c:pt idx="470">
                  <c:v>1.0013069454817027</c:v>
                </c:pt>
                <c:pt idx="471">
                  <c:v>0.95301137423084092</c:v>
                </c:pt>
                <c:pt idx="472">
                  <c:v>0.98356486010565447</c:v>
                </c:pt>
                <c:pt idx="473">
                  <c:v>0.96936542669584247</c:v>
                </c:pt>
                <c:pt idx="474">
                  <c:v>0.97229632669813271</c:v>
                </c:pt>
                <c:pt idx="475">
                  <c:v>1.0149852258336851</c:v>
                </c:pt>
                <c:pt idx="476">
                  <c:v>0.98897899771262221</c:v>
                </c:pt>
                <c:pt idx="477">
                  <c:v>0.98801513877207747</c:v>
                </c:pt>
                <c:pt idx="478">
                  <c:v>0.99936156629070017</c:v>
                </c:pt>
                <c:pt idx="479">
                  <c:v>0.95783645655877336</c:v>
                </c:pt>
                <c:pt idx="480">
                  <c:v>0.97776789684304144</c:v>
                </c:pt>
                <c:pt idx="481">
                  <c:v>0.99067758071850831</c:v>
                </c:pt>
                <c:pt idx="482">
                  <c:v>0.97796649070461317</c:v>
                </c:pt>
                <c:pt idx="483">
                  <c:v>0.99507157944144564</c:v>
                </c:pt>
                <c:pt idx="484">
                  <c:v>0.99599056603773606</c:v>
                </c:pt>
                <c:pt idx="485">
                  <c:v>0.87212881837556222</c:v>
                </c:pt>
                <c:pt idx="486">
                  <c:v>0.87700244366005986</c:v>
                </c:pt>
                <c:pt idx="487">
                  <c:v>0.99102167182662537</c:v>
                </c:pt>
                <c:pt idx="488">
                  <c:v>0.99031552639800058</c:v>
                </c:pt>
                <c:pt idx="489">
                  <c:v>1.0337539432176657</c:v>
                </c:pt>
                <c:pt idx="490">
                  <c:v>1.0106805004577357</c:v>
                </c:pt>
                <c:pt idx="491">
                  <c:v>0.98792270531400961</c:v>
                </c:pt>
                <c:pt idx="492">
                  <c:v>1.1121638141809291</c:v>
                </c:pt>
                <c:pt idx="493">
                  <c:v>1.1492168178070898</c:v>
                </c:pt>
                <c:pt idx="494">
                  <c:v>0.97369679579148727</c:v>
                </c:pt>
                <c:pt idx="495">
                  <c:v>0.93835952848723003</c:v>
                </c:pt>
                <c:pt idx="496">
                  <c:v>1.0355927767600106</c:v>
                </c:pt>
                <c:pt idx="497">
                  <c:v>0.9866060146575687</c:v>
                </c:pt>
                <c:pt idx="498">
                  <c:v>0.99795081967213117</c:v>
                </c:pt>
                <c:pt idx="499">
                  <c:v>0.94224845995893225</c:v>
                </c:pt>
                <c:pt idx="500">
                  <c:v>1.0125306456006538</c:v>
                </c:pt>
                <c:pt idx="501">
                  <c:v>1.0064568200161421</c:v>
                </c:pt>
                <c:pt idx="502">
                  <c:v>1.0569366479550923</c:v>
                </c:pt>
                <c:pt idx="503">
                  <c:v>0.93550834597875565</c:v>
                </c:pt>
                <c:pt idx="504">
                  <c:v>0.9997296566639633</c:v>
                </c:pt>
                <c:pt idx="505">
                  <c:v>0.99188750676041093</c:v>
                </c:pt>
                <c:pt idx="506">
                  <c:v>1.0910577971646673</c:v>
                </c:pt>
                <c:pt idx="507">
                  <c:v>0.95102448775612192</c:v>
                </c:pt>
                <c:pt idx="508">
                  <c:v>0.99369416710457192</c:v>
                </c:pt>
                <c:pt idx="509">
                  <c:v>0.95029085140137493</c:v>
                </c:pt>
                <c:pt idx="510">
                  <c:v>0.97468002225932104</c:v>
                </c:pt>
                <c:pt idx="511">
                  <c:v>0.99971453040251212</c:v>
                </c:pt>
                <c:pt idx="512">
                  <c:v>0.99457452884066244</c:v>
                </c:pt>
                <c:pt idx="513">
                  <c:v>0.96210163652024117</c:v>
                </c:pt>
                <c:pt idx="514">
                  <c:v>0.97015816174276337</c:v>
                </c:pt>
                <c:pt idx="515">
                  <c:v>0.94278683482005532</c:v>
                </c:pt>
                <c:pt idx="516">
                  <c:v>1.0443719412724306</c:v>
                </c:pt>
                <c:pt idx="517">
                  <c:v>0.97813183380193691</c:v>
                </c:pt>
                <c:pt idx="518">
                  <c:v>0.97764292558288091</c:v>
                </c:pt>
                <c:pt idx="519">
                  <c:v>1.006533812479582</c:v>
                </c:pt>
                <c:pt idx="520">
                  <c:v>0.83446932814021413</c:v>
                </c:pt>
                <c:pt idx="521">
                  <c:v>0.86697782963827308</c:v>
                </c:pt>
                <c:pt idx="522">
                  <c:v>1.0480035890533872</c:v>
                </c:pt>
                <c:pt idx="523">
                  <c:v>0.95633561643835618</c:v>
                </c:pt>
                <c:pt idx="524">
                  <c:v>1.0380483437779766</c:v>
                </c:pt>
                <c:pt idx="525">
                  <c:v>0.99482535575679165</c:v>
                </c:pt>
                <c:pt idx="526">
                  <c:v>0.97745990463805821</c:v>
                </c:pt>
                <c:pt idx="527">
                  <c:v>1.0909090909090908</c:v>
                </c:pt>
                <c:pt idx="528">
                  <c:v>1.0813008130081301</c:v>
                </c:pt>
                <c:pt idx="529">
                  <c:v>0.96353383458646624</c:v>
                </c:pt>
                <c:pt idx="530">
                  <c:v>0.96917674600078019</c:v>
                </c:pt>
                <c:pt idx="531">
                  <c:v>0.95410628019323673</c:v>
                </c:pt>
                <c:pt idx="532">
                  <c:v>0.98227848101265824</c:v>
                </c:pt>
                <c:pt idx="533">
                  <c:v>1.0150343642611683</c:v>
                </c:pt>
                <c:pt idx="534">
                  <c:v>1.0118493440541685</c:v>
                </c:pt>
                <c:pt idx="535">
                  <c:v>1.0133835215391052</c:v>
                </c:pt>
                <c:pt idx="536">
                  <c:v>0.97441188609162188</c:v>
                </c:pt>
                <c:pt idx="537">
                  <c:v>0.97119864464210082</c:v>
                </c:pt>
                <c:pt idx="538">
                  <c:v>0.95726122982991713</c:v>
                </c:pt>
                <c:pt idx="539">
                  <c:v>0.99225512528473814</c:v>
                </c:pt>
                <c:pt idx="540">
                  <c:v>0.95041322314049581</c:v>
                </c:pt>
                <c:pt idx="541">
                  <c:v>0.88164251207729472</c:v>
                </c:pt>
                <c:pt idx="542">
                  <c:v>0.86465753424657532</c:v>
                </c:pt>
                <c:pt idx="543">
                  <c:v>1.0076045627376427</c:v>
                </c:pt>
                <c:pt idx="544">
                  <c:v>1.0113207547169811</c:v>
                </c:pt>
                <c:pt idx="545">
                  <c:v>1.0279850746268657</c:v>
                </c:pt>
                <c:pt idx="546">
                  <c:v>0.98306110102843314</c:v>
                </c:pt>
                <c:pt idx="547">
                  <c:v>1.0141538461538462</c:v>
                </c:pt>
                <c:pt idx="548">
                  <c:v>1.0303398058252429</c:v>
                </c:pt>
                <c:pt idx="549">
                  <c:v>1.0459363957597172</c:v>
                </c:pt>
                <c:pt idx="550">
                  <c:v>0.90540540540540537</c:v>
                </c:pt>
                <c:pt idx="551">
                  <c:v>1.1337064676616915</c:v>
                </c:pt>
                <c:pt idx="552">
                  <c:v>1.0082281952825012</c:v>
                </c:pt>
                <c:pt idx="553">
                  <c:v>0.99891186071817195</c:v>
                </c:pt>
                <c:pt idx="554">
                  <c:v>0.97058823529411775</c:v>
                </c:pt>
                <c:pt idx="555">
                  <c:v>0.95847362514029177</c:v>
                </c:pt>
                <c:pt idx="556">
                  <c:v>1.0644028103044496</c:v>
                </c:pt>
                <c:pt idx="557">
                  <c:v>1.0198019801980196</c:v>
                </c:pt>
                <c:pt idx="558">
                  <c:v>0.79611650485436902</c:v>
                </c:pt>
                <c:pt idx="559">
                  <c:v>0.92818428184281843</c:v>
                </c:pt>
                <c:pt idx="560">
                  <c:v>1.0226277372262773</c:v>
                </c:pt>
                <c:pt idx="561">
                  <c:v>1.0406852248394005</c:v>
                </c:pt>
                <c:pt idx="562">
                  <c:v>1.176954732510288</c:v>
                </c:pt>
                <c:pt idx="563">
                  <c:v>0.88461538461538469</c:v>
                </c:pt>
                <c:pt idx="564">
                  <c:v>1.0013175230566536</c:v>
                </c:pt>
                <c:pt idx="565">
                  <c:v>1.0453947368421053</c:v>
                </c:pt>
                <c:pt idx="566">
                  <c:v>1.0138451856513531</c:v>
                </c:pt>
                <c:pt idx="567">
                  <c:v>0.98820608317815017</c:v>
                </c:pt>
                <c:pt idx="568">
                  <c:v>0.99623115577889454</c:v>
                </c:pt>
                <c:pt idx="569">
                  <c:v>0.95460277427490536</c:v>
                </c:pt>
                <c:pt idx="570">
                  <c:v>1.059445178335535</c:v>
                </c:pt>
                <c:pt idx="571">
                  <c:v>0.95261845386533661</c:v>
                </c:pt>
                <c:pt idx="572">
                  <c:v>0.95157068062827233</c:v>
                </c:pt>
                <c:pt idx="573">
                  <c:v>0.94222833562585973</c:v>
                </c:pt>
                <c:pt idx="574">
                  <c:v>0.9927007299270072</c:v>
                </c:pt>
                <c:pt idx="575">
                  <c:v>1.0007352941176471</c:v>
                </c:pt>
                <c:pt idx="576">
                  <c:v>0.96473181484202808</c:v>
                </c:pt>
                <c:pt idx="577">
                  <c:v>0.97334348819497329</c:v>
                </c:pt>
                <c:pt idx="578">
                  <c:v>1.0007824726134584</c:v>
                </c:pt>
                <c:pt idx="579">
                  <c:v>1</c:v>
                </c:pt>
                <c:pt idx="580">
                  <c:v>0.97967161845191553</c:v>
                </c:pt>
                <c:pt idx="581">
                  <c:v>1.011173184357542</c:v>
                </c:pt>
                <c:pt idx="582">
                  <c:v>0.94001578531965269</c:v>
                </c:pt>
                <c:pt idx="583">
                  <c:v>0.88497061293031076</c:v>
                </c:pt>
                <c:pt idx="584">
                  <c:v>0.99620493358633766</c:v>
                </c:pt>
                <c:pt idx="585">
                  <c:v>0.96857142857142853</c:v>
                </c:pt>
                <c:pt idx="586">
                  <c:v>0.89872173058013782</c:v>
                </c:pt>
                <c:pt idx="587">
                  <c:v>1.0120350109409189</c:v>
                </c:pt>
                <c:pt idx="588">
                  <c:v>0.96972972972972971</c:v>
                </c:pt>
                <c:pt idx="589">
                  <c:v>1.0312151616499443</c:v>
                </c:pt>
                <c:pt idx="590">
                  <c:v>0.94054054054054059</c:v>
                </c:pt>
                <c:pt idx="591">
                  <c:v>0.89655172413793105</c:v>
                </c:pt>
                <c:pt idx="592">
                  <c:v>0.9</c:v>
                </c:pt>
                <c:pt idx="593">
                  <c:v>1.1139601139601139</c:v>
                </c:pt>
                <c:pt idx="594">
                  <c:v>0.86061381074168797</c:v>
                </c:pt>
                <c:pt idx="595">
                  <c:v>0.95988112927191693</c:v>
                </c:pt>
                <c:pt idx="596">
                  <c:v>1.0371517027863775</c:v>
                </c:pt>
                <c:pt idx="597">
                  <c:v>1.0925373134328358</c:v>
                </c:pt>
                <c:pt idx="598">
                  <c:v>1.0136612021857925</c:v>
                </c:pt>
                <c:pt idx="599">
                  <c:v>1.0795148247978437</c:v>
                </c:pt>
                <c:pt idx="600">
                  <c:v>0.84893882646691632</c:v>
                </c:pt>
                <c:pt idx="601">
                  <c:v>1.0029411764705882</c:v>
                </c:pt>
                <c:pt idx="602">
                  <c:v>1.0073313782991202</c:v>
                </c:pt>
                <c:pt idx="603">
                  <c:v>0.97525473071324598</c:v>
                </c:pt>
                <c:pt idx="604">
                  <c:v>1.0492537313432837</c:v>
                </c:pt>
                <c:pt idx="605">
                  <c:v>0.98008534850640117</c:v>
                </c:pt>
                <c:pt idx="606">
                  <c:v>1.0246734397677795</c:v>
                </c:pt>
                <c:pt idx="607">
                  <c:v>1.0892351274787535</c:v>
                </c:pt>
                <c:pt idx="608">
                  <c:v>1.0949284785435631</c:v>
                </c:pt>
                <c:pt idx="609">
                  <c:v>1.0213776722090262</c:v>
                </c:pt>
                <c:pt idx="610">
                  <c:v>1.0430232558139534</c:v>
                </c:pt>
                <c:pt idx="611">
                  <c:v>0.95429208472686744</c:v>
                </c:pt>
                <c:pt idx="612">
                  <c:v>1.0046728971962617</c:v>
                </c:pt>
                <c:pt idx="613">
                  <c:v>1.0220930232558139</c:v>
                </c:pt>
                <c:pt idx="614">
                  <c:v>1.1023890784982935</c:v>
                </c:pt>
                <c:pt idx="615">
                  <c:v>1.0588235294117649</c:v>
                </c:pt>
                <c:pt idx="616">
                  <c:v>1.0409356725146199</c:v>
                </c:pt>
                <c:pt idx="617">
                  <c:v>1.047752808988764</c:v>
                </c:pt>
                <c:pt idx="618">
                  <c:v>1.1581769436997318</c:v>
                </c:pt>
                <c:pt idx="619">
                  <c:v>1.1635802469135803</c:v>
                </c:pt>
                <c:pt idx="620">
                  <c:v>1.0888594164456236</c:v>
                </c:pt>
                <c:pt idx="621">
                  <c:v>1.0962241169305724</c:v>
                </c:pt>
                <c:pt idx="622">
                  <c:v>1.0955555555555554</c:v>
                </c:pt>
                <c:pt idx="623">
                  <c:v>1.037525354969574</c:v>
                </c:pt>
                <c:pt idx="624">
                  <c:v>1.0513196480938416</c:v>
                </c:pt>
                <c:pt idx="625">
                  <c:v>1.0799628079962806</c:v>
                </c:pt>
                <c:pt idx="626">
                  <c:v>1.110632802410676</c:v>
                </c:pt>
                <c:pt idx="627">
                  <c:v>1.1310077519379844</c:v>
                </c:pt>
                <c:pt idx="628">
                  <c:v>1.1312542837559973</c:v>
                </c:pt>
                <c:pt idx="629">
                  <c:v>1.1099666767646168</c:v>
                </c:pt>
                <c:pt idx="630">
                  <c:v>1.0311135371179039</c:v>
                </c:pt>
                <c:pt idx="631">
                  <c:v>1.0463208046585495</c:v>
                </c:pt>
                <c:pt idx="632">
                  <c:v>1.0703263344295473</c:v>
                </c:pt>
                <c:pt idx="633">
                  <c:v>1.0803592531316473</c:v>
                </c:pt>
                <c:pt idx="634">
                  <c:v>1.0557864799824983</c:v>
                </c:pt>
                <c:pt idx="635">
                  <c:v>1.0611272275176129</c:v>
                </c:pt>
                <c:pt idx="636">
                  <c:v>1.0205038078500293</c:v>
                </c:pt>
                <c:pt idx="637">
                  <c:v>1.0267891312667432</c:v>
                </c:pt>
                <c:pt idx="638">
                  <c:v>0.99795005590756614</c:v>
                </c:pt>
                <c:pt idx="639">
                  <c:v>1.0760037348272642</c:v>
                </c:pt>
                <c:pt idx="640">
                  <c:v>1.0605692467893093</c:v>
                </c:pt>
                <c:pt idx="641">
                  <c:v>1.0008181966944854</c:v>
                </c:pt>
                <c:pt idx="642">
                  <c:v>1.0076847612818836</c:v>
                </c:pt>
                <c:pt idx="643">
                  <c:v>1.0149277949050786</c:v>
                </c:pt>
                <c:pt idx="644">
                  <c:v>0.9848121502797762</c:v>
                </c:pt>
                <c:pt idx="645">
                  <c:v>1.0053571428571428</c:v>
                </c:pt>
                <c:pt idx="646">
                  <c:v>0.9572097529468756</c:v>
                </c:pt>
                <c:pt idx="647">
                  <c:v>0.95799595141700411</c:v>
                </c:pt>
                <c:pt idx="648">
                  <c:v>1.0364500792393028</c:v>
                </c:pt>
                <c:pt idx="649">
                  <c:v>0.99881073734284742</c:v>
                </c:pt>
                <c:pt idx="650">
                  <c:v>0.98894369790780734</c:v>
                </c:pt>
                <c:pt idx="651">
                  <c:v>1.0170278637770898</c:v>
                </c:pt>
                <c:pt idx="652">
                  <c:v>0.97784542533400987</c:v>
                </c:pt>
                <c:pt idx="653">
                  <c:v>0.98789346246973364</c:v>
                </c:pt>
                <c:pt idx="654">
                  <c:v>0.98424369747899154</c:v>
                </c:pt>
                <c:pt idx="655">
                  <c:v>0.97634293845606546</c:v>
                </c:pt>
                <c:pt idx="656">
                  <c:v>0.9393332118783021</c:v>
                </c:pt>
                <c:pt idx="657">
                  <c:v>0.97963537626066721</c:v>
                </c:pt>
                <c:pt idx="658">
                  <c:v>0.94694119976242341</c:v>
                </c:pt>
                <c:pt idx="659">
                  <c:v>0.99268241689316328</c:v>
                </c:pt>
                <c:pt idx="660">
                  <c:v>0.88100252737994933</c:v>
                </c:pt>
                <c:pt idx="661">
                  <c:v>0.85154195553430545</c:v>
                </c:pt>
                <c:pt idx="662">
                  <c:v>0.88714205502526677</c:v>
                </c:pt>
                <c:pt idx="663">
                  <c:v>0.97341772151898731</c:v>
                </c:pt>
                <c:pt idx="664">
                  <c:v>0.97496749024707408</c:v>
                </c:pt>
                <c:pt idx="665">
                  <c:v>1.0210070023341113</c:v>
                </c:pt>
                <c:pt idx="666">
                  <c:v>0.97158719790986281</c:v>
                </c:pt>
                <c:pt idx="667">
                  <c:v>1.082016806722689</c:v>
                </c:pt>
                <c:pt idx="668">
                  <c:v>1.0984777881329606</c:v>
                </c:pt>
                <c:pt idx="669">
                  <c:v>0.99010180995475117</c:v>
                </c:pt>
                <c:pt idx="670">
                  <c:v>0.93373321908026274</c:v>
                </c:pt>
                <c:pt idx="671">
                  <c:v>0.91924135821352093</c:v>
                </c:pt>
                <c:pt idx="672">
                  <c:v>0.97570715474209646</c:v>
                </c:pt>
                <c:pt idx="673">
                  <c:v>0.99181446111869043</c:v>
                </c:pt>
                <c:pt idx="674">
                  <c:v>0.93294360385144426</c:v>
                </c:pt>
                <c:pt idx="675">
                  <c:v>0.89015849612974574</c:v>
                </c:pt>
                <c:pt idx="676">
                  <c:v>0.96894409937888193</c:v>
                </c:pt>
                <c:pt idx="677">
                  <c:v>0.9636752136752138</c:v>
                </c:pt>
                <c:pt idx="678">
                  <c:v>0.95964523281596448</c:v>
                </c:pt>
                <c:pt idx="679">
                  <c:v>0.98059149722735672</c:v>
                </c:pt>
                <c:pt idx="680">
                  <c:v>0.95994344957587174</c:v>
                </c:pt>
                <c:pt idx="681">
                  <c:v>1.0427098674521356</c:v>
                </c:pt>
                <c:pt idx="682">
                  <c:v>0.97175141242937835</c:v>
                </c:pt>
                <c:pt idx="683">
                  <c:v>0.91085271317829464</c:v>
                </c:pt>
                <c:pt idx="684">
                  <c:v>0.93563829787234043</c:v>
                </c:pt>
                <c:pt idx="685">
                  <c:v>0.94087549744172827</c:v>
                </c:pt>
                <c:pt idx="686">
                  <c:v>1.0060422960725077</c:v>
                </c:pt>
                <c:pt idx="687">
                  <c:v>0.99039039039039045</c:v>
                </c:pt>
                <c:pt idx="688">
                  <c:v>0.92237719830200116</c:v>
                </c:pt>
                <c:pt idx="689">
                  <c:v>0.98816568047337283</c:v>
                </c:pt>
                <c:pt idx="690">
                  <c:v>0.99334664005322681</c:v>
                </c:pt>
                <c:pt idx="691">
                  <c:v>0.96383121232417956</c:v>
                </c:pt>
                <c:pt idx="692">
                  <c:v>0.95899930507296727</c:v>
                </c:pt>
                <c:pt idx="693">
                  <c:v>0.97318840579710153</c:v>
                </c:pt>
                <c:pt idx="694">
                  <c:v>1.0193596425912137</c:v>
                </c:pt>
                <c:pt idx="695">
                  <c:v>0.94375456537618696</c:v>
                </c:pt>
                <c:pt idx="696">
                  <c:v>0.9380804953560371</c:v>
                </c:pt>
                <c:pt idx="697">
                  <c:v>0.96947194719471952</c:v>
                </c:pt>
                <c:pt idx="698">
                  <c:v>0.95063829787234044</c:v>
                </c:pt>
                <c:pt idx="699">
                  <c:v>0.96508504923903304</c:v>
                </c:pt>
                <c:pt idx="700">
                  <c:v>0.96474953617810766</c:v>
                </c:pt>
                <c:pt idx="701">
                  <c:v>0.96923076923076912</c:v>
                </c:pt>
                <c:pt idx="702">
                  <c:v>0.95833333333333337</c:v>
                </c:pt>
                <c:pt idx="703">
                  <c:v>0.9606625258799173</c:v>
                </c:pt>
                <c:pt idx="704">
                  <c:v>0.88469827586206895</c:v>
                </c:pt>
                <c:pt idx="705">
                  <c:v>0.94762484774665035</c:v>
                </c:pt>
                <c:pt idx="706">
                  <c:v>0.92930591259640116</c:v>
                </c:pt>
                <c:pt idx="707">
                  <c:v>0.97095435684647302</c:v>
                </c:pt>
                <c:pt idx="708">
                  <c:v>0.97863247863247849</c:v>
                </c:pt>
                <c:pt idx="709">
                  <c:v>1.0393013100436681</c:v>
                </c:pt>
                <c:pt idx="710">
                  <c:v>1.0644257703081232</c:v>
                </c:pt>
                <c:pt idx="711">
                  <c:v>0.92105263157894735</c:v>
                </c:pt>
                <c:pt idx="712">
                  <c:v>0.94</c:v>
                </c:pt>
                <c:pt idx="713">
                  <c:v>1.0182370820668691</c:v>
                </c:pt>
                <c:pt idx="714">
                  <c:v>1.0298507462686568</c:v>
                </c:pt>
                <c:pt idx="715">
                  <c:v>1.0159420289855072</c:v>
                </c:pt>
                <c:pt idx="716">
                  <c:v>0.96291012838801715</c:v>
                </c:pt>
                <c:pt idx="717">
                  <c:v>1.0296296296296297</c:v>
                </c:pt>
                <c:pt idx="718">
                  <c:v>1.0546762589928056</c:v>
                </c:pt>
                <c:pt idx="719">
                  <c:v>1.1814461118690314</c:v>
                </c:pt>
                <c:pt idx="720">
                  <c:v>1.0254041570438799</c:v>
                </c:pt>
                <c:pt idx="721">
                  <c:v>0.97522522522522515</c:v>
                </c:pt>
                <c:pt idx="722">
                  <c:v>1.0161662817551964</c:v>
                </c:pt>
                <c:pt idx="723">
                  <c:v>0.9363636363636364</c:v>
                </c:pt>
                <c:pt idx="724">
                  <c:v>0.79004854368932043</c:v>
                </c:pt>
                <c:pt idx="725">
                  <c:v>1.0414746543778803</c:v>
                </c:pt>
                <c:pt idx="726">
                  <c:v>0.97197640117994089</c:v>
                </c:pt>
                <c:pt idx="727">
                  <c:v>0.95295902883156292</c:v>
                </c:pt>
                <c:pt idx="728">
                  <c:v>0.99044585987261158</c:v>
                </c:pt>
                <c:pt idx="729">
                  <c:v>0.95016077170418001</c:v>
                </c:pt>
                <c:pt idx="730">
                  <c:v>1.1472081218274113</c:v>
                </c:pt>
                <c:pt idx="731">
                  <c:v>1.1032448377581121</c:v>
                </c:pt>
                <c:pt idx="732">
                  <c:v>0.97994652406417104</c:v>
                </c:pt>
                <c:pt idx="733">
                  <c:v>0.93724420190995905</c:v>
                </c:pt>
                <c:pt idx="734">
                  <c:v>1.0786026200873364</c:v>
                </c:pt>
                <c:pt idx="735">
                  <c:v>1.0499325236167341</c:v>
                </c:pt>
                <c:pt idx="736">
                  <c:v>1.038560411311054</c:v>
                </c:pt>
                <c:pt idx="737">
                  <c:v>1.0321782178217822</c:v>
                </c:pt>
                <c:pt idx="738">
                  <c:v>0.97362110311750605</c:v>
                </c:pt>
                <c:pt idx="739">
                  <c:v>0.97413793103448276</c:v>
                </c:pt>
                <c:pt idx="740">
                  <c:v>0.96713021491782558</c:v>
                </c:pt>
                <c:pt idx="741">
                  <c:v>0.96339869281045754</c:v>
                </c:pt>
                <c:pt idx="742">
                  <c:v>0.9674355495251018</c:v>
                </c:pt>
                <c:pt idx="743">
                  <c:v>0.94109396914446009</c:v>
                </c:pt>
                <c:pt idx="744">
                  <c:v>1.0104321907600595</c:v>
                </c:pt>
                <c:pt idx="745">
                  <c:v>1.0855457227138643</c:v>
                </c:pt>
                <c:pt idx="746">
                  <c:v>1.0285326086956521</c:v>
                </c:pt>
                <c:pt idx="747">
                  <c:v>1.0171730515191546</c:v>
                </c:pt>
                <c:pt idx="748">
                  <c:v>1.0103896103896104</c:v>
                </c:pt>
                <c:pt idx="749">
                  <c:v>1.0488431876606683</c:v>
                </c:pt>
                <c:pt idx="750">
                  <c:v>1.0306372549019607</c:v>
                </c:pt>
                <c:pt idx="751">
                  <c:v>0.91795481569560056</c:v>
                </c:pt>
                <c:pt idx="752">
                  <c:v>0.95336787564766834</c:v>
                </c:pt>
                <c:pt idx="753">
                  <c:v>0.99184782608695665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8B-4A82-AA49-0BB7BDD03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17344"/>
        <c:axId val="111248512"/>
      </c:lineChart>
      <c:catAx>
        <c:axId val="11101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248512"/>
        <c:crosses val="autoZero"/>
        <c:auto val="1"/>
        <c:lblAlgn val="ctr"/>
        <c:lblOffset val="100"/>
        <c:noMultiLvlLbl val="0"/>
      </c:catAx>
      <c:valAx>
        <c:axId val="111248512"/>
        <c:scaling>
          <c:orientation val="minMax"/>
          <c:max val="1.3"/>
          <c:min val="0.70000000000000007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101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4. Novos óbitos: t</a:t>
            </a:r>
            <a:r>
              <a:rPr lang="pt-BR" sz="1800" b="1" i="0" u="none" strike="noStrike" baseline="0">
                <a:effectLst/>
              </a:rPr>
              <a:t>axa de crescimento </a:t>
            </a:r>
            <a:endParaRPr lang="pt-B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676092961006198E-2"/>
          <c:y val="0.20656841148050281"/>
          <c:w val="0.97031828035000978"/>
          <c:h val="0.69226304326194876"/>
        </c:manualLayout>
      </c:layout>
      <c:lineChart>
        <c:grouping val="standard"/>
        <c:varyColors val="0"/>
        <c:ser>
          <c:idx val="0"/>
          <c:order val="0"/>
          <c:tx>
            <c:strRef>
              <c:f>Plan1!$B$15:$B$16</c:f>
              <c:strCache>
                <c:ptCount val="2"/>
                <c:pt idx="0">
                  <c:v>Total de</c:v>
                </c:pt>
                <c:pt idx="1">
                  <c:v>óbitos</c:v>
                </c:pt>
              </c:strCache>
            </c:strRef>
          </c:tx>
          <c:marker>
            <c:symbol val="none"/>
          </c:marker>
          <c:cat>
            <c:strRef>
              <c:f>Plan1!$A$19:$A$824</c:f>
              <c:strCache>
                <c:ptCount val="806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104</c:v>
                </c:pt>
                <c:pt idx="14">
                  <c:v>204</c:v>
                </c:pt>
                <c:pt idx="15">
                  <c:v>304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105</c:v>
                </c:pt>
                <c:pt idx="44">
                  <c:v>205</c:v>
                </c:pt>
                <c:pt idx="45">
                  <c:v>305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  <c:pt idx="58">
                  <c:v>16</c:v>
                </c:pt>
                <c:pt idx="59">
                  <c:v>17</c:v>
                </c:pt>
                <c:pt idx="60">
                  <c:v>18</c:v>
                </c:pt>
                <c:pt idx="61">
                  <c:v>19</c:v>
                </c:pt>
                <c:pt idx="62">
                  <c:v>20</c:v>
                </c:pt>
                <c:pt idx="63">
                  <c:v>21</c:v>
                </c:pt>
                <c:pt idx="64">
                  <c:v>22</c:v>
                </c:pt>
                <c:pt idx="65">
                  <c:v>23</c:v>
                </c:pt>
                <c:pt idx="66">
                  <c:v>24</c:v>
                </c:pt>
                <c:pt idx="67">
                  <c:v>25</c:v>
                </c:pt>
                <c:pt idx="68">
                  <c:v>26</c:v>
                </c:pt>
                <c:pt idx="69">
                  <c:v>27</c:v>
                </c:pt>
                <c:pt idx="70">
                  <c:v>28</c:v>
                </c:pt>
                <c:pt idx="71">
                  <c:v>29</c:v>
                </c:pt>
                <c:pt idx="72">
                  <c:v>30</c:v>
                </c:pt>
                <c:pt idx="73">
                  <c:v>31</c:v>
                </c:pt>
                <c:pt idx="74">
                  <c:v>106</c:v>
                </c:pt>
                <c:pt idx="75">
                  <c:v>206</c:v>
                </c:pt>
                <c:pt idx="76">
                  <c:v>306</c:v>
                </c:pt>
                <c:pt idx="77">
                  <c:v>4</c:v>
                </c:pt>
                <c:pt idx="78">
                  <c:v>5</c:v>
                </c:pt>
                <c:pt idx="79">
                  <c:v>6</c:v>
                </c:pt>
                <c:pt idx="80">
                  <c:v>7</c:v>
                </c:pt>
                <c:pt idx="81">
                  <c:v>8</c:v>
                </c:pt>
                <c:pt idx="82">
                  <c:v>9</c:v>
                </c:pt>
                <c:pt idx="83">
                  <c:v>10</c:v>
                </c:pt>
                <c:pt idx="84">
                  <c:v>11</c:v>
                </c:pt>
                <c:pt idx="85">
                  <c:v>12</c:v>
                </c:pt>
                <c:pt idx="86">
                  <c:v>13</c:v>
                </c:pt>
                <c:pt idx="87">
                  <c:v>14</c:v>
                </c:pt>
                <c:pt idx="88">
                  <c:v>15</c:v>
                </c:pt>
                <c:pt idx="89">
                  <c:v>16</c:v>
                </c:pt>
                <c:pt idx="90">
                  <c:v>17</c:v>
                </c:pt>
                <c:pt idx="91">
                  <c:v>18</c:v>
                </c:pt>
                <c:pt idx="92">
                  <c:v>19</c:v>
                </c:pt>
                <c:pt idx="93">
                  <c:v>20</c:v>
                </c:pt>
                <c:pt idx="94">
                  <c:v>21</c:v>
                </c:pt>
                <c:pt idx="95">
                  <c:v>22</c:v>
                </c:pt>
                <c:pt idx="96">
                  <c:v>23</c:v>
                </c:pt>
                <c:pt idx="97">
                  <c:v>24</c:v>
                </c:pt>
                <c:pt idx="98">
                  <c:v>25</c:v>
                </c:pt>
                <c:pt idx="99">
                  <c:v>26</c:v>
                </c:pt>
                <c:pt idx="100">
                  <c:v>27</c:v>
                </c:pt>
                <c:pt idx="101">
                  <c:v>28</c:v>
                </c:pt>
                <c:pt idx="102">
                  <c:v>29</c:v>
                </c:pt>
                <c:pt idx="103">
                  <c:v>30</c:v>
                </c:pt>
                <c:pt idx="104">
                  <c:v>107</c:v>
                </c:pt>
                <c:pt idx="105">
                  <c:v>207</c:v>
                </c:pt>
                <c:pt idx="106">
                  <c:v>307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108</c:v>
                </c:pt>
                <c:pt idx="136">
                  <c:v>208</c:v>
                </c:pt>
                <c:pt idx="137">
                  <c:v>308</c:v>
                </c:pt>
                <c:pt idx="138">
                  <c:v>4</c:v>
                </c:pt>
                <c:pt idx="139">
                  <c:v>5</c:v>
                </c:pt>
                <c:pt idx="140">
                  <c:v>6</c:v>
                </c:pt>
                <c:pt idx="141">
                  <c:v>7</c:v>
                </c:pt>
                <c:pt idx="142">
                  <c:v>8</c:v>
                </c:pt>
                <c:pt idx="143">
                  <c:v>9</c:v>
                </c:pt>
                <c:pt idx="144">
                  <c:v>10</c:v>
                </c:pt>
                <c:pt idx="145">
                  <c:v>11</c:v>
                </c:pt>
                <c:pt idx="146">
                  <c:v>12</c:v>
                </c:pt>
                <c:pt idx="147">
                  <c:v>13</c:v>
                </c:pt>
                <c:pt idx="148">
                  <c:v>14</c:v>
                </c:pt>
                <c:pt idx="149">
                  <c:v>15</c:v>
                </c:pt>
                <c:pt idx="150">
                  <c:v>16</c:v>
                </c:pt>
                <c:pt idx="151">
                  <c:v>17</c:v>
                </c:pt>
                <c:pt idx="152">
                  <c:v>18</c:v>
                </c:pt>
                <c:pt idx="153">
                  <c:v>19</c:v>
                </c:pt>
                <c:pt idx="154">
                  <c:v>20</c:v>
                </c:pt>
                <c:pt idx="155">
                  <c:v>21</c:v>
                </c:pt>
                <c:pt idx="156">
                  <c:v>22</c:v>
                </c:pt>
                <c:pt idx="157">
                  <c:v>23</c:v>
                </c:pt>
                <c:pt idx="158">
                  <c:v>24</c:v>
                </c:pt>
                <c:pt idx="159">
                  <c:v>25</c:v>
                </c:pt>
                <c:pt idx="160">
                  <c:v>26</c:v>
                </c:pt>
                <c:pt idx="161">
                  <c:v>27</c:v>
                </c:pt>
                <c:pt idx="162">
                  <c:v>28</c:v>
                </c:pt>
                <c:pt idx="163">
                  <c:v>29</c:v>
                </c:pt>
                <c:pt idx="164">
                  <c:v>30</c:v>
                </c:pt>
                <c:pt idx="165">
                  <c:v>31</c:v>
                </c:pt>
                <c:pt idx="166">
                  <c:v>109</c:v>
                </c:pt>
                <c:pt idx="167">
                  <c:v>209</c:v>
                </c:pt>
                <c:pt idx="168">
                  <c:v>309</c:v>
                </c:pt>
                <c:pt idx="169">
                  <c:v>4</c:v>
                </c:pt>
                <c:pt idx="170">
                  <c:v>5</c:v>
                </c:pt>
                <c:pt idx="171">
                  <c:v>6</c:v>
                </c:pt>
                <c:pt idx="172">
                  <c:v>7</c:v>
                </c:pt>
                <c:pt idx="173">
                  <c:v>8</c:v>
                </c:pt>
                <c:pt idx="174">
                  <c:v>9</c:v>
                </c:pt>
                <c:pt idx="175">
                  <c:v>10</c:v>
                </c:pt>
                <c:pt idx="176">
                  <c:v>11</c:v>
                </c:pt>
                <c:pt idx="177">
                  <c:v>12</c:v>
                </c:pt>
                <c:pt idx="178">
                  <c:v>13</c:v>
                </c:pt>
                <c:pt idx="179">
                  <c:v>14</c:v>
                </c:pt>
                <c:pt idx="180">
                  <c:v>15</c:v>
                </c:pt>
                <c:pt idx="181">
                  <c:v>16</c:v>
                </c:pt>
                <c:pt idx="182">
                  <c:v>17</c:v>
                </c:pt>
                <c:pt idx="183">
                  <c:v>18</c:v>
                </c:pt>
                <c:pt idx="184">
                  <c:v>19</c:v>
                </c:pt>
                <c:pt idx="185">
                  <c:v>20</c:v>
                </c:pt>
                <c:pt idx="186">
                  <c:v>21</c:v>
                </c:pt>
                <c:pt idx="187">
                  <c:v>22</c:v>
                </c:pt>
                <c:pt idx="188">
                  <c:v>23</c:v>
                </c:pt>
                <c:pt idx="189">
                  <c:v>24</c:v>
                </c:pt>
                <c:pt idx="190">
                  <c:v>25</c:v>
                </c:pt>
                <c:pt idx="191">
                  <c:v>26</c:v>
                </c:pt>
                <c:pt idx="192">
                  <c:v>27</c:v>
                </c:pt>
                <c:pt idx="193">
                  <c:v>28</c:v>
                </c:pt>
                <c:pt idx="194">
                  <c:v>29</c:v>
                </c:pt>
                <c:pt idx="195">
                  <c:v>30</c:v>
                </c:pt>
                <c:pt idx="196">
                  <c:v>110</c:v>
                </c:pt>
                <c:pt idx="197">
                  <c:v>210</c:v>
                </c:pt>
                <c:pt idx="198">
                  <c:v>310</c:v>
                </c:pt>
                <c:pt idx="199">
                  <c:v>4</c:v>
                </c:pt>
                <c:pt idx="200">
                  <c:v>5</c:v>
                </c:pt>
                <c:pt idx="201">
                  <c:v>6</c:v>
                </c:pt>
                <c:pt idx="202">
                  <c:v>7</c:v>
                </c:pt>
                <c:pt idx="203">
                  <c:v>8</c:v>
                </c:pt>
                <c:pt idx="204">
                  <c:v>9</c:v>
                </c:pt>
                <c:pt idx="205">
                  <c:v>10</c:v>
                </c:pt>
                <c:pt idx="206">
                  <c:v>11</c:v>
                </c:pt>
                <c:pt idx="207">
                  <c:v>12</c:v>
                </c:pt>
                <c:pt idx="208">
                  <c:v>13</c:v>
                </c:pt>
                <c:pt idx="209">
                  <c:v>14</c:v>
                </c:pt>
                <c:pt idx="210">
                  <c:v>15</c:v>
                </c:pt>
                <c:pt idx="211">
                  <c:v>16</c:v>
                </c:pt>
                <c:pt idx="212">
                  <c:v>17</c:v>
                </c:pt>
                <c:pt idx="213">
                  <c:v>18</c:v>
                </c:pt>
                <c:pt idx="214">
                  <c:v>19</c:v>
                </c:pt>
                <c:pt idx="215">
                  <c:v>20</c:v>
                </c:pt>
                <c:pt idx="216">
                  <c:v>21</c:v>
                </c:pt>
                <c:pt idx="217">
                  <c:v>22</c:v>
                </c:pt>
                <c:pt idx="218">
                  <c:v>23</c:v>
                </c:pt>
                <c:pt idx="219">
                  <c:v>24</c:v>
                </c:pt>
                <c:pt idx="220">
                  <c:v>25</c:v>
                </c:pt>
                <c:pt idx="221">
                  <c:v>26</c:v>
                </c:pt>
                <c:pt idx="222">
                  <c:v>27</c:v>
                </c:pt>
                <c:pt idx="223">
                  <c:v>28</c:v>
                </c:pt>
                <c:pt idx="224">
                  <c:v>29</c:v>
                </c:pt>
                <c:pt idx="225">
                  <c:v>30</c:v>
                </c:pt>
                <c:pt idx="226">
                  <c:v>31</c:v>
                </c:pt>
                <c:pt idx="227">
                  <c:v>111</c:v>
                </c:pt>
                <c:pt idx="228">
                  <c:v>211</c:v>
                </c:pt>
                <c:pt idx="229">
                  <c:v>311</c:v>
                </c:pt>
                <c:pt idx="230">
                  <c:v>4</c:v>
                </c:pt>
                <c:pt idx="231">
                  <c:v>5</c:v>
                </c:pt>
                <c:pt idx="232">
                  <c:v>6</c:v>
                </c:pt>
                <c:pt idx="233">
                  <c:v>7</c:v>
                </c:pt>
                <c:pt idx="234">
                  <c:v>8</c:v>
                </c:pt>
                <c:pt idx="235">
                  <c:v>9</c:v>
                </c:pt>
                <c:pt idx="236">
                  <c:v>10</c:v>
                </c:pt>
                <c:pt idx="237">
                  <c:v>11</c:v>
                </c:pt>
                <c:pt idx="238">
                  <c:v>12</c:v>
                </c:pt>
                <c:pt idx="239">
                  <c:v>13</c:v>
                </c:pt>
                <c:pt idx="240">
                  <c:v>14</c:v>
                </c:pt>
                <c:pt idx="241">
                  <c:v>15</c:v>
                </c:pt>
                <c:pt idx="242">
                  <c:v>16</c:v>
                </c:pt>
                <c:pt idx="243">
                  <c:v>17</c:v>
                </c:pt>
                <c:pt idx="244">
                  <c:v>18</c:v>
                </c:pt>
                <c:pt idx="245">
                  <c:v>19</c:v>
                </c:pt>
                <c:pt idx="246">
                  <c:v>20</c:v>
                </c:pt>
                <c:pt idx="247">
                  <c:v>21</c:v>
                </c:pt>
                <c:pt idx="248">
                  <c:v>22</c:v>
                </c:pt>
                <c:pt idx="249">
                  <c:v>23</c:v>
                </c:pt>
                <c:pt idx="250">
                  <c:v>24</c:v>
                </c:pt>
                <c:pt idx="251">
                  <c:v>25</c:v>
                </c:pt>
                <c:pt idx="252">
                  <c:v>26</c:v>
                </c:pt>
                <c:pt idx="253">
                  <c:v>27</c:v>
                </c:pt>
                <c:pt idx="254">
                  <c:v>28</c:v>
                </c:pt>
                <c:pt idx="255">
                  <c:v>29</c:v>
                </c:pt>
                <c:pt idx="256">
                  <c:v>30</c:v>
                </c:pt>
                <c:pt idx="257">
                  <c:v>112</c:v>
                </c:pt>
                <c:pt idx="258">
                  <c:v>212</c:v>
                </c:pt>
                <c:pt idx="259">
                  <c:v>312</c:v>
                </c:pt>
                <c:pt idx="260">
                  <c:v>4</c:v>
                </c:pt>
                <c:pt idx="261">
                  <c:v>5</c:v>
                </c:pt>
                <c:pt idx="262">
                  <c:v>6</c:v>
                </c:pt>
                <c:pt idx="263">
                  <c:v>7</c:v>
                </c:pt>
                <c:pt idx="264">
                  <c:v>8</c:v>
                </c:pt>
                <c:pt idx="265">
                  <c:v>9</c:v>
                </c:pt>
                <c:pt idx="266">
                  <c:v>10</c:v>
                </c:pt>
                <c:pt idx="267">
                  <c:v>11</c:v>
                </c:pt>
                <c:pt idx="268">
                  <c:v>12</c:v>
                </c:pt>
                <c:pt idx="269">
                  <c:v>13</c:v>
                </c:pt>
                <c:pt idx="270">
                  <c:v>14</c:v>
                </c:pt>
                <c:pt idx="271">
                  <c:v>15</c:v>
                </c:pt>
                <c:pt idx="272">
                  <c:v>16</c:v>
                </c:pt>
                <c:pt idx="273">
                  <c:v>17</c:v>
                </c:pt>
                <c:pt idx="274">
                  <c:v>18</c:v>
                </c:pt>
                <c:pt idx="275">
                  <c:v>19</c:v>
                </c:pt>
                <c:pt idx="276">
                  <c:v>20</c:v>
                </c:pt>
                <c:pt idx="277">
                  <c:v>21</c:v>
                </c:pt>
                <c:pt idx="278">
                  <c:v>22</c:v>
                </c:pt>
                <c:pt idx="279">
                  <c:v>23</c:v>
                </c:pt>
                <c:pt idx="280">
                  <c:v>24</c:v>
                </c:pt>
                <c:pt idx="281">
                  <c:v>25</c:v>
                </c:pt>
                <c:pt idx="282">
                  <c:v>26</c:v>
                </c:pt>
                <c:pt idx="283">
                  <c:v>27</c:v>
                </c:pt>
                <c:pt idx="284">
                  <c:v>28</c:v>
                </c:pt>
                <c:pt idx="285">
                  <c:v>29</c:v>
                </c:pt>
                <c:pt idx="286">
                  <c:v>30</c:v>
                </c:pt>
                <c:pt idx="287">
                  <c:v>31</c:v>
                </c:pt>
                <c:pt idx="288">
                  <c:v>010121</c:v>
                </c:pt>
                <c:pt idx="289">
                  <c:v>201</c:v>
                </c:pt>
                <c:pt idx="290">
                  <c:v>301</c:v>
                </c:pt>
                <c:pt idx="291">
                  <c:v>4</c:v>
                </c:pt>
                <c:pt idx="292">
                  <c:v>5</c:v>
                </c:pt>
                <c:pt idx="293">
                  <c:v>6</c:v>
                </c:pt>
                <c:pt idx="294">
                  <c:v>7</c:v>
                </c:pt>
                <c:pt idx="295">
                  <c:v>8</c:v>
                </c:pt>
                <c:pt idx="296">
                  <c:v>9</c:v>
                </c:pt>
                <c:pt idx="297">
                  <c:v>10</c:v>
                </c:pt>
                <c:pt idx="298">
                  <c:v>11</c:v>
                </c:pt>
                <c:pt idx="299">
                  <c:v>12</c:v>
                </c:pt>
                <c:pt idx="300">
                  <c:v>13</c:v>
                </c:pt>
                <c:pt idx="301">
                  <c:v>14</c:v>
                </c:pt>
                <c:pt idx="302">
                  <c:v>15</c:v>
                </c:pt>
                <c:pt idx="303">
                  <c:v>16</c:v>
                </c:pt>
                <c:pt idx="304">
                  <c:v>17</c:v>
                </c:pt>
                <c:pt idx="305">
                  <c:v>18</c:v>
                </c:pt>
                <c:pt idx="306">
                  <c:v>19</c:v>
                </c:pt>
                <c:pt idx="307">
                  <c:v>20</c:v>
                </c:pt>
                <c:pt idx="308">
                  <c:v>21</c:v>
                </c:pt>
                <c:pt idx="309">
                  <c:v>22</c:v>
                </c:pt>
                <c:pt idx="310">
                  <c:v>23</c:v>
                </c:pt>
                <c:pt idx="311">
                  <c:v>24</c:v>
                </c:pt>
                <c:pt idx="312">
                  <c:v>25</c:v>
                </c:pt>
                <c:pt idx="313">
                  <c:v>26</c:v>
                </c:pt>
                <c:pt idx="314">
                  <c:v>27</c:v>
                </c:pt>
                <c:pt idx="315">
                  <c:v>28</c:v>
                </c:pt>
                <c:pt idx="316">
                  <c:v>29</c:v>
                </c:pt>
                <c:pt idx="317">
                  <c:v>30</c:v>
                </c:pt>
                <c:pt idx="318">
                  <c:v>31</c:v>
                </c:pt>
                <c:pt idx="319">
                  <c:v>102</c:v>
                </c:pt>
                <c:pt idx="320">
                  <c:v>202</c:v>
                </c:pt>
                <c:pt idx="321">
                  <c:v>302</c:v>
                </c:pt>
                <c:pt idx="322">
                  <c:v>4</c:v>
                </c:pt>
                <c:pt idx="323">
                  <c:v>5</c:v>
                </c:pt>
                <c:pt idx="324">
                  <c:v>6</c:v>
                </c:pt>
                <c:pt idx="325">
                  <c:v>7</c:v>
                </c:pt>
                <c:pt idx="326">
                  <c:v>8</c:v>
                </c:pt>
                <c:pt idx="327">
                  <c:v>9</c:v>
                </c:pt>
                <c:pt idx="328">
                  <c:v>10</c:v>
                </c:pt>
                <c:pt idx="329">
                  <c:v>11</c:v>
                </c:pt>
                <c:pt idx="330">
                  <c:v>12</c:v>
                </c:pt>
                <c:pt idx="331">
                  <c:v>13</c:v>
                </c:pt>
                <c:pt idx="332">
                  <c:v>14</c:v>
                </c:pt>
                <c:pt idx="333">
                  <c:v>15</c:v>
                </c:pt>
                <c:pt idx="334">
                  <c:v>16</c:v>
                </c:pt>
                <c:pt idx="335">
                  <c:v>17</c:v>
                </c:pt>
                <c:pt idx="336">
                  <c:v>18</c:v>
                </c:pt>
                <c:pt idx="337">
                  <c:v>19</c:v>
                </c:pt>
                <c:pt idx="338">
                  <c:v>20</c:v>
                </c:pt>
                <c:pt idx="339">
                  <c:v>21</c:v>
                </c:pt>
                <c:pt idx="340">
                  <c:v>22</c:v>
                </c:pt>
                <c:pt idx="341">
                  <c:v>23</c:v>
                </c:pt>
                <c:pt idx="342">
                  <c:v>24</c:v>
                </c:pt>
                <c:pt idx="343">
                  <c:v>25</c:v>
                </c:pt>
                <c:pt idx="344">
                  <c:v>26</c:v>
                </c:pt>
                <c:pt idx="345">
                  <c:v>27</c:v>
                </c:pt>
                <c:pt idx="346">
                  <c:v>28</c:v>
                </c:pt>
                <c:pt idx="347">
                  <c:v>103</c:v>
                </c:pt>
                <c:pt idx="348">
                  <c:v>203</c:v>
                </c:pt>
                <c:pt idx="349">
                  <c:v>303</c:v>
                </c:pt>
                <c:pt idx="350">
                  <c:v>4</c:v>
                </c:pt>
                <c:pt idx="351">
                  <c:v>5</c:v>
                </c:pt>
                <c:pt idx="352">
                  <c:v>6</c:v>
                </c:pt>
                <c:pt idx="353">
                  <c:v>7</c:v>
                </c:pt>
                <c:pt idx="354">
                  <c:v>8</c:v>
                </c:pt>
                <c:pt idx="355">
                  <c:v>9</c:v>
                </c:pt>
                <c:pt idx="356">
                  <c:v>10</c:v>
                </c:pt>
                <c:pt idx="357">
                  <c:v>11</c:v>
                </c:pt>
                <c:pt idx="358">
                  <c:v>12</c:v>
                </c:pt>
                <c:pt idx="359">
                  <c:v>13</c:v>
                </c:pt>
                <c:pt idx="360">
                  <c:v>14</c:v>
                </c:pt>
                <c:pt idx="361">
                  <c:v>15</c:v>
                </c:pt>
                <c:pt idx="362">
                  <c:v>16</c:v>
                </c:pt>
                <c:pt idx="363">
                  <c:v>17</c:v>
                </c:pt>
                <c:pt idx="364">
                  <c:v>18</c:v>
                </c:pt>
                <c:pt idx="365">
                  <c:v>19</c:v>
                </c:pt>
                <c:pt idx="366">
                  <c:v>20</c:v>
                </c:pt>
                <c:pt idx="367">
                  <c:v>21</c:v>
                </c:pt>
                <c:pt idx="368">
                  <c:v>22</c:v>
                </c:pt>
                <c:pt idx="369">
                  <c:v>23</c:v>
                </c:pt>
                <c:pt idx="370">
                  <c:v>24</c:v>
                </c:pt>
                <c:pt idx="371">
                  <c:v>25</c:v>
                </c:pt>
                <c:pt idx="372">
                  <c:v>26</c:v>
                </c:pt>
                <c:pt idx="373">
                  <c:v>27</c:v>
                </c:pt>
                <c:pt idx="374">
                  <c:v>28</c:v>
                </c:pt>
                <c:pt idx="375">
                  <c:v>29</c:v>
                </c:pt>
                <c:pt idx="376">
                  <c:v>30</c:v>
                </c:pt>
                <c:pt idx="377">
                  <c:v>31</c:v>
                </c:pt>
                <c:pt idx="378">
                  <c:v>104</c:v>
                </c:pt>
                <c:pt idx="379">
                  <c:v>204</c:v>
                </c:pt>
                <c:pt idx="380">
                  <c:v>304</c:v>
                </c:pt>
                <c:pt idx="381">
                  <c:v>4</c:v>
                </c:pt>
                <c:pt idx="382">
                  <c:v>5</c:v>
                </c:pt>
                <c:pt idx="383">
                  <c:v>6</c:v>
                </c:pt>
                <c:pt idx="384">
                  <c:v>7</c:v>
                </c:pt>
                <c:pt idx="385">
                  <c:v>8</c:v>
                </c:pt>
                <c:pt idx="386">
                  <c:v>9</c:v>
                </c:pt>
                <c:pt idx="387">
                  <c:v>10</c:v>
                </c:pt>
                <c:pt idx="388">
                  <c:v>11</c:v>
                </c:pt>
                <c:pt idx="389">
                  <c:v>12</c:v>
                </c:pt>
                <c:pt idx="390">
                  <c:v>13</c:v>
                </c:pt>
                <c:pt idx="391">
                  <c:v>14</c:v>
                </c:pt>
                <c:pt idx="392">
                  <c:v>15</c:v>
                </c:pt>
                <c:pt idx="393">
                  <c:v>16</c:v>
                </c:pt>
                <c:pt idx="394">
                  <c:v>17</c:v>
                </c:pt>
                <c:pt idx="395">
                  <c:v>18</c:v>
                </c:pt>
                <c:pt idx="396">
                  <c:v>19</c:v>
                </c:pt>
                <c:pt idx="397">
                  <c:v>20</c:v>
                </c:pt>
                <c:pt idx="398">
                  <c:v>21</c:v>
                </c:pt>
                <c:pt idx="399">
                  <c:v>22</c:v>
                </c:pt>
                <c:pt idx="400">
                  <c:v>23</c:v>
                </c:pt>
                <c:pt idx="401">
                  <c:v>24</c:v>
                </c:pt>
                <c:pt idx="402">
                  <c:v>25</c:v>
                </c:pt>
                <c:pt idx="403">
                  <c:v>26</c:v>
                </c:pt>
                <c:pt idx="404">
                  <c:v>27</c:v>
                </c:pt>
                <c:pt idx="405">
                  <c:v>28</c:v>
                </c:pt>
                <c:pt idx="406">
                  <c:v>29</c:v>
                </c:pt>
                <c:pt idx="407">
                  <c:v>30</c:v>
                </c:pt>
                <c:pt idx="408">
                  <c:v>105</c:v>
                </c:pt>
                <c:pt idx="409">
                  <c:v>205</c:v>
                </c:pt>
                <c:pt idx="410">
                  <c:v>305</c:v>
                </c:pt>
                <c:pt idx="411">
                  <c:v>4</c:v>
                </c:pt>
                <c:pt idx="412">
                  <c:v>5</c:v>
                </c:pt>
                <c:pt idx="413">
                  <c:v>6</c:v>
                </c:pt>
                <c:pt idx="414">
                  <c:v>7</c:v>
                </c:pt>
                <c:pt idx="415">
                  <c:v>8</c:v>
                </c:pt>
                <c:pt idx="416">
                  <c:v>9</c:v>
                </c:pt>
                <c:pt idx="417">
                  <c:v>10</c:v>
                </c:pt>
                <c:pt idx="418">
                  <c:v>11</c:v>
                </c:pt>
                <c:pt idx="419">
                  <c:v>12</c:v>
                </c:pt>
                <c:pt idx="420">
                  <c:v>13</c:v>
                </c:pt>
                <c:pt idx="421">
                  <c:v>14</c:v>
                </c:pt>
                <c:pt idx="422">
                  <c:v>15</c:v>
                </c:pt>
                <c:pt idx="423">
                  <c:v>16</c:v>
                </c:pt>
                <c:pt idx="424">
                  <c:v>17</c:v>
                </c:pt>
                <c:pt idx="425">
                  <c:v>18</c:v>
                </c:pt>
                <c:pt idx="426">
                  <c:v>19</c:v>
                </c:pt>
                <c:pt idx="427">
                  <c:v>20</c:v>
                </c:pt>
                <c:pt idx="428">
                  <c:v>21</c:v>
                </c:pt>
                <c:pt idx="429">
                  <c:v>22</c:v>
                </c:pt>
                <c:pt idx="430">
                  <c:v>23</c:v>
                </c:pt>
                <c:pt idx="431">
                  <c:v>24</c:v>
                </c:pt>
                <c:pt idx="432">
                  <c:v>25</c:v>
                </c:pt>
                <c:pt idx="433">
                  <c:v>26</c:v>
                </c:pt>
                <c:pt idx="434">
                  <c:v>27</c:v>
                </c:pt>
                <c:pt idx="435">
                  <c:v>28</c:v>
                </c:pt>
                <c:pt idx="436">
                  <c:v>29</c:v>
                </c:pt>
                <c:pt idx="437">
                  <c:v>30</c:v>
                </c:pt>
                <c:pt idx="438">
                  <c:v>31</c:v>
                </c:pt>
                <c:pt idx="439">
                  <c:v>106</c:v>
                </c:pt>
                <c:pt idx="440">
                  <c:v>206</c:v>
                </c:pt>
                <c:pt idx="441">
                  <c:v>306</c:v>
                </c:pt>
                <c:pt idx="442">
                  <c:v>4</c:v>
                </c:pt>
                <c:pt idx="443">
                  <c:v>5</c:v>
                </c:pt>
                <c:pt idx="444">
                  <c:v>6</c:v>
                </c:pt>
                <c:pt idx="445">
                  <c:v>7</c:v>
                </c:pt>
                <c:pt idx="446">
                  <c:v>8</c:v>
                </c:pt>
                <c:pt idx="447">
                  <c:v>9</c:v>
                </c:pt>
                <c:pt idx="448">
                  <c:v>10</c:v>
                </c:pt>
                <c:pt idx="449">
                  <c:v>11</c:v>
                </c:pt>
                <c:pt idx="450">
                  <c:v>12</c:v>
                </c:pt>
                <c:pt idx="451">
                  <c:v>13</c:v>
                </c:pt>
                <c:pt idx="452">
                  <c:v>14</c:v>
                </c:pt>
                <c:pt idx="453">
                  <c:v>15</c:v>
                </c:pt>
                <c:pt idx="454">
                  <c:v>16</c:v>
                </c:pt>
                <c:pt idx="455">
                  <c:v>17</c:v>
                </c:pt>
                <c:pt idx="456">
                  <c:v>18</c:v>
                </c:pt>
                <c:pt idx="457">
                  <c:v>19</c:v>
                </c:pt>
                <c:pt idx="458">
                  <c:v>20</c:v>
                </c:pt>
                <c:pt idx="459">
                  <c:v>21</c:v>
                </c:pt>
                <c:pt idx="460">
                  <c:v>22</c:v>
                </c:pt>
                <c:pt idx="461">
                  <c:v>23</c:v>
                </c:pt>
                <c:pt idx="462">
                  <c:v>24</c:v>
                </c:pt>
                <c:pt idx="463">
                  <c:v>25</c:v>
                </c:pt>
                <c:pt idx="464">
                  <c:v>26</c:v>
                </c:pt>
                <c:pt idx="465">
                  <c:v>27</c:v>
                </c:pt>
                <c:pt idx="466">
                  <c:v>28</c:v>
                </c:pt>
                <c:pt idx="467">
                  <c:v>29</c:v>
                </c:pt>
                <c:pt idx="468">
                  <c:v>30</c:v>
                </c:pt>
                <c:pt idx="469">
                  <c:v>107</c:v>
                </c:pt>
                <c:pt idx="470">
                  <c:v>207</c:v>
                </c:pt>
                <c:pt idx="471">
                  <c:v>307</c:v>
                </c:pt>
                <c:pt idx="472">
                  <c:v>4</c:v>
                </c:pt>
                <c:pt idx="473">
                  <c:v>5</c:v>
                </c:pt>
                <c:pt idx="474">
                  <c:v>6</c:v>
                </c:pt>
                <c:pt idx="475">
                  <c:v>7</c:v>
                </c:pt>
                <c:pt idx="476">
                  <c:v>8</c:v>
                </c:pt>
                <c:pt idx="477">
                  <c:v>9</c:v>
                </c:pt>
                <c:pt idx="478">
                  <c:v>10</c:v>
                </c:pt>
                <c:pt idx="479">
                  <c:v>11</c:v>
                </c:pt>
                <c:pt idx="480">
                  <c:v>12</c:v>
                </c:pt>
                <c:pt idx="481">
                  <c:v>13</c:v>
                </c:pt>
                <c:pt idx="482">
                  <c:v>14</c:v>
                </c:pt>
                <c:pt idx="483">
                  <c:v>15</c:v>
                </c:pt>
                <c:pt idx="484">
                  <c:v>16</c:v>
                </c:pt>
                <c:pt idx="485">
                  <c:v>17</c:v>
                </c:pt>
                <c:pt idx="486">
                  <c:v>18</c:v>
                </c:pt>
                <c:pt idx="487">
                  <c:v>19</c:v>
                </c:pt>
                <c:pt idx="488">
                  <c:v>20</c:v>
                </c:pt>
                <c:pt idx="489">
                  <c:v>21</c:v>
                </c:pt>
                <c:pt idx="490">
                  <c:v>22</c:v>
                </c:pt>
                <c:pt idx="491">
                  <c:v>23</c:v>
                </c:pt>
                <c:pt idx="492">
                  <c:v>24</c:v>
                </c:pt>
                <c:pt idx="493">
                  <c:v>25</c:v>
                </c:pt>
                <c:pt idx="494">
                  <c:v>26</c:v>
                </c:pt>
                <c:pt idx="495">
                  <c:v>27</c:v>
                </c:pt>
                <c:pt idx="496">
                  <c:v>28</c:v>
                </c:pt>
                <c:pt idx="497">
                  <c:v>29</c:v>
                </c:pt>
                <c:pt idx="498">
                  <c:v>30</c:v>
                </c:pt>
                <c:pt idx="499">
                  <c:v>31</c:v>
                </c:pt>
                <c:pt idx="500">
                  <c:v>108</c:v>
                </c:pt>
                <c:pt idx="501">
                  <c:v>208</c:v>
                </c:pt>
                <c:pt idx="502">
                  <c:v>308</c:v>
                </c:pt>
                <c:pt idx="503">
                  <c:v>4</c:v>
                </c:pt>
                <c:pt idx="504">
                  <c:v>5</c:v>
                </c:pt>
                <c:pt idx="505">
                  <c:v>6</c:v>
                </c:pt>
                <c:pt idx="506">
                  <c:v>7</c:v>
                </c:pt>
                <c:pt idx="507">
                  <c:v>8</c:v>
                </c:pt>
                <c:pt idx="508">
                  <c:v>9</c:v>
                </c:pt>
                <c:pt idx="509">
                  <c:v>10</c:v>
                </c:pt>
                <c:pt idx="510">
                  <c:v>11</c:v>
                </c:pt>
                <c:pt idx="511">
                  <c:v>12</c:v>
                </c:pt>
                <c:pt idx="512">
                  <c:v>13</c:v>
                </c:pt>
                <c:pt idx="513">
                  <c:v>14</c:v>
                </c:pt>
                <c:pt idx="514">
                  <c:v>15</c:v>
                </c:pt>
                <c:pt idx="515">
                  <c:v>16</c:v>
                </c:pt>
                <c:pt idx="516">
                  <c:v>17</c:v>
                </c:pt>
                <c:pt idx="517">
                  <c:v>18</c:v>
                </c:pt>
                <c:pt idx="518">
                  <c:v>19</c:v>
                </c:pt>
                <c:pt idx="519">
                  <c:v>20</c:v>
                </c:pt>
                <c:pt idx="520">
                  <c:v>21</c:v>
                </c:pt>
                <c:pt idx="521">
                  <c:v>22</c:v>
                </c:pt>
                <c:pt idx="522">
                  <c:v>23</c:v>
                </c:pt>
                <c:pt idx="523">
                  <c:v>24</c:v>
                </c:pt>
                <c:pt idx="524">
                  <c:v>25</c:v>
                </c:pt>
                <c:pt idx="525">
                  <c:v>26</c:v>
                </c:pt>
                <c:pt idx="526">
                  <c:v>27</c:v>
                </c:pt>
                <c:pt idx="527">
                  <c:v>28</c:v>
                </c:pt>
                <c:pt idx="528">
                  <c:v>29</c:v>
                </c:pt>
                <c:pt idx="529">
                  <c:v>30</c:v>
                </c:pt>
                <c:pt idx="530">
                  <c:v>31</c:v>
                </c:pt>
                <c:pt idx="531">
                  <c:v>109</c:v>
                </c:pt>
                <c:pt idx="532">
                  <c:v>209</c:v>
                </c:pt>
                <c:pt idx="533">
                  <c:v>309</c:v>
                </c:pt>
                <c:pt idx="534">
                  <c:v>4</c:v>
                </c:pt>
                <c:pt idx="535">
                  <c:v>5</c:v>
                </c:pt>
                <c:pt idx="536">
                  <c:v>6</c:v>
                </c:pt>
                <c:pt idx="537">
                  <c:v>7</c:v>
                </c:pt>
                <c:pt idx="538">
                  <c:v>8</c:v>
                </c:pt>
                <c:pt idx="539">
                  <c:v>9</c:v>
                </c:pt>
                <c:pt idx="540">
                  <c:v>10</c:v>
                </c:pt>
                <c:pt idx="541">
                  <c:v>11</c:v>
                </c:pt>
                <c:pt idx="542">
                  <c:v>12</c:v>
                </c:pt>
                <c:pt idx="543">
                  <c:v>13</c:v>
                </c:pt>
                <c:pt idx="544">
                  <c:v>14</c:v>
                </c:pt>
                <c:pt idx="545">
                  <c:v>15</c:v>
                </c:pt>
                <c:pt idx="546">
                  <c:v>16</c:v>
                </c:pt>
                <c:pt idx="547">
                  <c:v>17</c:v>
                </c:pt>
                <c:pt idx="548">
                  <c:v>18</c:v>
                </c:pt>
                <c:pt idx="549">
                  <c:v>19</c:v>
                </c:pt>
                <c:pt idx="550">
                  <c:v>20</c:v>
                </c:pt>
                <c:pt idx="551">
                  <c:v>21</c:v>
                </c:pt>
                <c:pt idx="552">
                  <c:v>22</c:v>
                </c:pt>
                <c:pt idx="553">
                  <c:v>23</c:v>
                </c:pt>
                <c:pt idx="554">
                  <c:v>24</c:v>
                </c:pt>
                <c:pt idx="555">
                  <c:v>25</c:v>
                </c:pt>
                <c:pt idx="556">
                  <c:v>26</c:v>
                </c:pt>
                <c:pt idx="557">
                  <c:v>27</c:v>
                </c:pt>
                <c:pt idx="558">
                  <c:v>28</c:v>
                </c:pt>
                <c:pt idx="559">
                  <c:v>29</c:v>
                </c:pt>
                <c:pt idx="560">
                  <c:v>30</c:v>
                </c:pt>
                <c:pt idx="561">
                  <c:v>110</c:v>
                </c:pt>
                <c:pt idx="562">
                  <c:v>210</c:v>
                </c:pt>
                <c:pt idx="563">
                  <c:v>310</c:v>
                </c:pt>
                <c:pt idx="564">
                  <c:v>410</c:v>
                </c:pt>
                <c:pt idx="565">
                  <c:v>5</c:v>
                </c:pt>
                <c:pt idx="566">
                  <c:v>6</c:v>
                </c:pt>
                <c:pt idx="567">
                  <c:v>7</c:v>
                </c:pt>
                <c:pt idx="568">
                  <c:v>8</c:v>
                </c:pt>
                <c:pt idx="569">
                  <c:v>9</c:v>
                </c:pt>
                <c:pt idx="570">
                  <c:v>10</c:v>
                </c:pt>
                <c:pt idx="571">
                  <c:v>11</c:v>
                </c:pt>
                <c:pt idx="572">
                  <c:v>12</c:v>
                </c:pt>
                <c:pt idx="573">
                  <c:v>13</c:v>
                </c:pt>
                <c:pt idx="574">
                  <c:v>14</c:v>
                </c:pt>
                <c:pt idx="575">
                  <c:v>15</c:v>
                </c:pt>
                <c:pt idx="576">
                  <c:v>16</c:v>
                </c:pt>
                <c:pt idx="577">
                  <c:v>17</c:v>
                </c:pt>
                <c:pt idx="578">
                  <c:v>18</c:v>
                </c:pt>
                <c:pt idx="579">
                  <c:v>19</c:v>
                </c:pt>
                <c:pt idx="580">
                  <c:v>20</c:v>
                </c:pt>
                <c:pt idx="581">
                  <c:v>21</c:v>
                </c:pt>
                <c:pt idx="582">
                  <c:v>22</c:v>
                </c:pt>
                <c:pt idx="583">
                  <c:v>23</c:v>
                </c:pt>
                <c:pt idx="584">
                  <c:v>24</c:v>
                </c:pt>
                <c:pt idx="585">
                  <c:v>25</c:v>
                </c:pt>
                <c:pt idx="586">
                  <c:v>26</c:v>
                </c:pt>
                <c:pt idx="587">
                  <c:v>27</c:v>
                </c:pt>
                <c:pt idx="588">
                  <c:v>28</c:v>
                </c:pt>
                <c:pt idx="589">
                  <c:v>29</c:v>
                </c:pt>
                <c:pt idx="590">
                  <c:v>30</c:v>
                </c:pt>
                <c:pt idx="591">
                  <c:v>31</c:v>
                </c:pt>
                <c:pt idx="592">
                  <c:v>111</c:v>
                </c:pt>
                <c:pt idx="593">
                  <c:v>211</c:v>
                </c:pt>
                <c:pt idx="594">
                  <c:v>311</c:v>
                </c:pt>
                <c:pt idx="595">
                  <c:v>411</c:v>
                </c:pt>
                <c:pt idx="596">
                  <c:v>5</c:v>
                </c:pt>
                <c:pt idx="597">
                  <c:v>6</c:v>
                </c:pt>
                <c:pt idx="598">
                  <c:v>7</c:v>
                </c:pt>
                <c:pt idx="599">
                  <c:v>8</c:v>
                </c:pt>
                <c:pt idx="600">
                  <c:v>9</c:v>
                </c:pt>
                <c:pt idx="601">
                  <c:v>10</c:v>
                </c:pt>
                <c:pt idx="602">
                  <c:v>11</c:v>
                </c:pt>
                <c:pt idx="603">
                  <c:v>12</c:v>
                </c:pt>
                <c:pt idx="604">
                  <c:v>13</c:v>
                </c:pt>
                <c:pt idx="605">
                  <c:v>14</c:v>
                </c:pt>
                <c:pt idx="606">
                  <c:v>15</c:v>
                </c:pt>
                <c:pt idx="607">
                  <c:v>16</c:v>
                </c:pt>
                <c:pt idx="608">
                  <c:v>17</c:v>
                </c:pt>
                <c:pt idx="609">
                  <c:v>18</c:v>
                </c:pt>
                <c:pt idx="610">
                  <c:v>19</c:v>
                </c:pt>
                <c:pt idx="611">
                  <c:v>20</c:v>
                </c:pt>
                <c:pt idx="612">
                  <c:v>21</c:v>
                </c:pt>
                <c:pt idx="613">
                  <c:v>22</c:v>
                </c:pt>
                <c:pt idx="614">
                  <c:v>23</c:v>
                </c:pt>
                <c:pt idx="615">
                  <c:v>24</c:v>
                </c:pt>
                <c:pt idx="616">
                  <c:v>25</c:v>
                </c:pt>
                <c:pt idx="617">
                  <c:v>26</c:v>
                </c:pt>
                <c:pt idx="618">
                  <c:v>27</c:v>
                </c:pt>
                <c:pt idx="619">
                  <c:v>28</c:v>
                </c:pt>
                <c:pt idx="620">
                  <c:v>29</c:v>
                </c:pt>
                <c:pt idx="621">
                  <c:v>30</c:v>
                </c:pt>
                <c:pt idx="622">
                  <c:v>112</c:v>
                </c:pt>
                <c:pt idx="623">
                  <c:v>212</c:v>
                </c:pt>
                <c:pt idx="624">
                  <c:v>312</c:v>
                </c:pt>
                <c:pt idx="625">
                  <c:v>4</c:v>
                </c:pt>
                <c:pt idx="626">
                  <c:v>5</c:v>
                </c:pt>
                <c:pt idx="627">
                  <c:v>6</c:v>
                </c:pt>
                <c:pt idx="628">
                  <c:v>7</c:v>
                </c:pt>
                <c:pt idx="629">
                  <c:v>8</c:v>
                </c:pt>
                <c:pt idx="630">
                  <c:v>9</c:v>
                </c:pt>
                <c:pt idx="631">
                  <c:v>10</c:v>
                </c:pt>
                <c:pt idx="632">
                  <c:v>11</c:v>
                </c:pt>
                <c:pt idx="633">
                  <c:v>12</c:v>
                </c:pt>
                <c:pt idx="634">
                  <c:v>13</c:v>
                </c:pt>
                <c:pt idx="635">
                  <c:v>14</c:v>
                </c:pt>
                <c:pt idx="636">
                  <c:v>15</c:v>
                </c:pt>
                <c:pt idx="637">
                  <c:v>16</c:v>
                </c:pt>
                <c:pt idx="638">
                  <c:v>17</c:v>
                </c:pt>
                <c:pt idx="639">
                  <c:v>18</c:v>
                </c:pt>
                <c:pt idx="640">
                  <c:v>19</c:v>
                </c:pt>
                <c:pt idx="641">
                  <c:v>20</c:v>
                </c:pt>
                <c:pt idx="642">
                  <c:v>21</c:v>
                </c:pt>
                <c:pt idx="643">
                  <c:v>22</c:v>
                </c:pt>
                <c:pt idx="644">
                  <c:v>23</c:v>
                </c:pt>
                <c:pt idx="645">
                  <c:v>24</c:v>
                </c:pt>
                <c:pt idx="646">
                  <c:v>25</c:v>
                </c:pt>
                <c:pt idx="647">
                  <c:v>26</c:v>
                </c:pt>
                <c:pt idx="648">
                  <c:v>27</c:v>
                </c:pt>
                <c:pt idx="649">
                  <c:v>28</c:v>
                </c:pt>
                <c:pt idx="650">
                  <c:v>29</c:v>
                </c:pt>
                <c:pt idx="651">
                  <c:v>30</c:v>
                </c:pt>
                <c:pt idx="652">
                  <c:v>31</c:v>
                </c:pt>
                <c:pt idx="653">
                  <c:v>101</c:v>
                </c:pt>
                <c:pt idx="654">
                  <c:v>201</c:v>
                </c:pt>
                <c:pt idx="655">
                  <c:v>301</c:v>
                </c:pt>
                <c:pt idx="656">
                  <c:v>401</c:v>
                </c:pt>
                <c:pt idx="657">
                  <c:v>5</c:v>
                </c:pt>
                <c:pt idx="658">
                  <c:v>6</c:v>
                </c:pt>
                <c:pt idx="659">
                  <c:v>7</c:v>
                </c:pt>
                <c:pt idx="660">
                  <c:v>8</c:v>
                </c:pt>
                <c:pt idx="661">
                  <c:v>9</c:v>
                </c:pt>
                <c:pt idx="662">
                  <c:v>10</c:v>
                </c:pt>
                <c:pt idx="663">
                  <c:v>11</c:v>
                </c:pt>
                <c:pt idx="664">
                  <c:v>12</c:v>
                </c:pt>
                <c:pt idx="665">
                  <c:v>13</c:v>
                </c:pt>
                <c:pt idx="666">
                  <c:v>14</c:v>
                </c:pt>
                <c:pt idx="667">
                  <c:v>15</c:v>
                </c:pt>
                <c:pt idx="668">
                  <c:v>16</c:v>
                </c:pt>
                <c:pt idx="669">
                  <c:v>17</c:v>
                </c:pt>
                <c:pt idx="670">
                  <c:v>18</c:v>
                </c:pt>
                <c:pt idx="671">
                  <c:v>19</c:v>
                </c:pt>
                <c:pt idx="672">
                  <c:v>20</c:v>
                </c:pt>
                <c:pt idx="673">
                  <c:v>21</c:v>
                </c:pt>
                <c:pt idx="674">
                  <c:v>22</c:v>
                </c:pt>
                <c:pt idx="675">
                  <c:v>23</c:v>
                </c:pt>
                <c:pt idx="676">
                  <c:v>24</c:v>
                </c:pt>
                <c:pt idx="677">
                  <c:v>25</c:v>
                </c:pt>
                <c:pt idx="678">
                  <c:v>26</c:v>
                </c:pt>
                <c:pt idx="679">
                  <c:v>27</c:v>
                </c:pt>
                <c:pt idx="680">
                  <c:v>28</c:v>
                </c:pt>
                <c:pt idx="681">
                  <c:v>29</c:v>
                </c:pt>
                <c:pt idx="682">
                  <c:v>30</c:v>
                </c:pt>
                <c:pt idx="683">
                  <c:v>31</c:v>
                </c:pt>
                <c:pt idx="684">
                  <c:v>102</c:v>
                </c:pt>
                <c:pt idx="685">
                  <c:v>202</c:v>
                </c:pt>
                <c:pt idx="686">
                  <c:v>302</c:v>
                </c:pt>
                <c:pt idx="687">
                  <c:v>402</c:v>
                </c:pt>
                <c:pt idx="688">
                  <c:v>5</c:v>
                </c:pt>
                <c:pt idx="689">
                  <c:v>6</c:v>
                </c:pt>
                <c:pt idx="690">
                  <c:v>7</c:v>
                </c:pt>
                <c:pt idx="691">
                  <c:v>8</c:v>
                </c:pt>
                <c:pt idx="692">
                  <c:v>9</c:v>
                </c:pt>
                <c:pt idx="693">
                  <c:v>10</c:v>
                </c:pt>
                <c:pt idx="694">
                  <c:v>11</c:v>
                </c:pt>
                <c:pt idx="695">
                  <c:v>12</c:v>
                </c:pt>
                <c:pt idx="696">
                  <c:v>13</c:v>
                </c:pt>
                <c:pt idx="697">
                  <c:v>14</c:v>
                </c:pt>
                <c:pt idx="698">
                  <c:v>15</c:v>
                </c:pt>
                <c:pt idx="699">
                  <c:v>16</c:v>
                </c:pt>
                <c:pt idx="700">
                  <c:v>17</c:v>
                </c:pt>
                <c:pt idx="701">
                  <c:v>18</c:v>
                </c:pt>
                <c:pt idx="702">
                  <c:v>19</c:v>
                </c:pt>
                <c:pt idx="703">
                  <c:v>20</c:v>
                </c:pt>
                <c:pt idx="704">
                  <c:v>21</c:v>
                </c:pt>
                <c:pt idx="705">
                  <c:v>22</c:v>
                </c:pt>
                <c:pt idx="706">
                  <c:v>23</c:v>
                </c:pt>
                <c:pt idx="707">
                  <c:v>24</c:v>
                </c:pt>
                <c:pt idx="708">
                  <c:v>25</c:v>
                </c:pt>
                <c:pt idx="709">
                  <c:v>26</c:v>
                </c:pt>
                <c:pt idx="710">
                  <c:v>27</c:v>
                </c:pt>
                <c:pt idx="711">
                  <c:v>28</c:v>
                </c:pt>
                <c:pt idx="712">
                  <c:v>103</c:v>
                </c:pt>
                <c:pt idx="713">
                  <c:v>203</c:v>
                </c:pt>
                <c:pt idx="714">
                  <c:v>303</c:v>
                </c:pt>
                <c:pt idx="715">
                  <c:v>403</c:v>
                </c:pt>
                <c:pt idx="716">
                  <c:v>5</c:v>
                </c:pt>
                <c:pt idx="717">
                  <c:v>6</c:v>
                </c:pt>
                <c:pt idx="718">
                  <c:v>7</c:v>
                </c:pt>
                <c:pt idx="719">
                  <c:v>8</c:v>
                </c:pt>
                <c:pt idx="720">
                  <c:v>9</c:v>
                </c:pt>
                <c:pt idx="721">
                  <c:v>10</c:v>
                </c:pt>
                <c:pt idx="722">
                  <c:v>11</c:v>
                </c:pt>
                <c:pt idx="723">
                  <c:v>12</c:v>
                </c:pt>
                <c:pt idx="724">
                  <c:v>13</c:v>
                </c:pt>
                <c:pt idx="725">
                  <c:v>14</c:v>
                </c:pt>
                <c:pt idx="726">
                  <c:v>15</c:v>
                </c:pt>
                <c:pt idx="727">
                  <c:v>16</c:v>
                </c:pt>
                <c:pt idx="728">
                  <c:v>17</c:v>
                </c:pt>
                <c:pt idx="729">
                  <c:v>18</c:v>
                </c:pt>
                <c:pt idx="730">
                  <c:v>19</c:v>
                </c:pt>
                <c:pt idx="731">
                  <c:v>20</c:v>
                </c:pt>
                <c:pt idx="732">
                  <c:v>21</c:v>
                </c:pt>
                <c:pt idx="733">
                  <c:v>22</c:v>
                </c:pt>
                <c:pt idx="734">
                  <c:v>23</c:v>
                </c:pt>
                <c:pt idx="735">
                  <c:v>24</c:v>
                </c:pt>
                <c:pt idx="736">
                  <c:v>25</c:v>
                </c:pt>
                <c:pt idx="737">
                  <c:v>26</c:v>
                </c:pt>
                <c:pt idx="738">
                  <c:v>27</c:v>
                </c:pt>
                <c:pt idx="739">
                  <c:v>28</c:v>
                </c:pt>
                <c:pt idx="740">
                  <c:v>29</c:v>
                </c:pt>
                <c:pt idx="741">
                  <c:v>30</c:v>
                </c:pt>
                <c:pt idx="742">
                  <c:v>31</c:v>
                </c:pt>
                <c:pt idx="743">
                  <c:v>104</c:v>
                </c:pt>
                <c:pt idx="744">
                  <c:v>204</c:v>
                </c:pt>
                <c:pt idx="745">
                  <c:v>304</c:v>
                </c:pt>
                <c:pt idx="746">
                  <c:v>404</c:v>
                </c:pt>
                <c:pt idx="747">
                  <c:v>5</c:v>
                </c:pt>
                <c:pt idx="748">
                  <c:v>6</c:v>
                </c:pt>
                <c:pt idx="749">
                  <c:v>7</c:v>
                </c:pt>
                <c:pt idx="750">
                  <c:v>8</c:v>
                </c:pt>
                <c:pt idx="751">
                  <c:v>9</c:v>
                </c:pt>
                <c:pt idx="752">
                  <c:v>10</c:v>
                </c:pt>
                <c:pt idx="753">
                  <c:v>11</c:v>
                </c:pt>
                <c:pt idx="754">
                  <c:v>12</c:v>
                </c:pt>
                <c:pt idx="755">
                  <c:v>13</c:v>
                </c:pt>
                <c:pt idx="756">
                  <c:v>14</c:v>
                </c:pt>
                <c:pt idx="757">
                  <c:v>15</c:v>
                </c:pt>
                <c:pt idx="758">
                  <c:v>16</c:v>
                </c:pt>
                <c:pt idx="759">
                  <c:v>17</c:v>
                </c:pt>
                <c:pt idx="760">
                  <c:v>18</c:v>
                </c:pt>
                <c:pt idx="761">
                  <c:v>19</c:v>
                </c:pt>
                <c:pt idx="762">
                  <c:v>20</c:v>
                </c:pt>
                <c:pt idx="763">
                  <c:v>21</c:v>
                </c:pt>
                <c:pt idx="764">
                  <c:v>22</c:v>
                </c:pt>
                <c:pt idx="765">
                  <c:v>23</c:v>
                </c:pt>
                <c:pt idx="766">
                  <c:v>24</c:v>
                </c:pt>
                <c:pt idx="767">
                  <c:v>25</c:v>
                </c:pt>
                <c:pt idx="768">
                  <c:v>26</c:v>
                </c:pt>
                <c:pt idx="769">
                  <c:v>27</c:v>
                </c:pt>
                <c:pt idx="770">
                  <c:v>28</c:v>
                </c:pt>
                <c:pt idx="771">
                  <c:v>29</c:v>
                </c:pt>
                <c:pt idx="772">
                  <c:v>30</c:v>
                </c:pt>
                <c:pt idx="773">
                  <c:v>105</c:v>
                </c:pt>
                <c:pt idx="774">
                  <c:v>205</c:v>
                </c:pt>
                <c:pt idx="775">
                  <c:v>305</c:v>
                </c:pt>
                <c:pt idx="776">
                  <c:v>405</c:v>
                </c:pt>
                <c:pt idx="777">
                  <c:v>5</c:v>
                </c:pt>
                <c:pt idx="778">
                  <c:v>6</c:v>
                </c:pt>
                <c:pt idx="779">
                  <c:v>7</c:v>
                </c:pt>
                <c:pt idx="780">
                  <c:v>8</c:v>
                </c:pt>
                <c:pt idx="781">
                  <c:v>9</c:v>
                </c:pt>
                <c:pt idx="782">
                  <c:v>10</c:v>
                </c:pt>
                <c:pt idx="783">
                  <c:v>11</c:v>
                </c:pt>
                <c:pt idx="784">
                  <c:v>12</c:v>
                </c:pt>
                <c:pt idx="785">
                  <c:v>13</c:v>
                </c:pt>
                <c:pt idx="786">
                  <c:v>14</c:v>
                </c:pt>
                <c:pt idx="787">
                  <c:v>15</c:v>
                </c:pt>
                <c:pt idx="788">
                  <c:v>16</c:v>
                </c:pt>
                <c:pt idx="789">
                  <c:v>17</c:v>
                </c:pt>
                <c:pt idx="790">
                  <c:v>18</c:v>
                </c:pt>
                <c:pt idx="791">
                  <c:v>19</c:v>
                </c:pt>
                <c:pt idx="792">
                  <c:v>20</c:v>
                </c:pt>
                <c:pt idx="793">
                  <c:v>21</c:v>
                </c:pt>
                <c:pt idx="794">
                  <c:v>22</c:v>
                </c:pt>
                <c:pt idx="795">
                  <c:v>23</c:v>
                </c:pt>
                <c:pt idx="796">
                  <c:v>24</c:v>
                </c:pt>
                <c:pt idx="797">
                  <c:v>25</c:v>
                </c:pt>
                <c:pt idx="798">
                  <c:v>26</c:v>
                </c:pt>
                <c:pt idx="799">
                  <c:v>27</c:v>
                </c:pt>
                <c:pt idx="800">
                  <c:v>28</c:v>
                </c:pt>
                <c:pt idx="801">
                  <c:v>29</c:v>
                </c:pt>
                <c:pt idx="802">
                  <c:v>30</c:v>
                </c:pt>
                <c:pt idx="803">
                  <c:v>31</c:v>
                </c:pt>
                <c:pt idx="804">
                  <c:v>106</c:v>
                </c:pt>
                <c:pt idx="805">
                  <c:v>206</c:v>
                </c:pt>
              </c:strCache>
            </c:strRef>
          </c:cat>
          <c:val>
            <c:numRef>
              <c:f>Plan1!$G$19:$G$824</c:f>
              <c:numCache>
                <c:formatCode>#,##0.00</c:formatCode>
                <c:ptCount val="806"/>
                <c:pt idx="1">
                  <c:v>1.3333333333333333</c:v>
                </c:pt>
                <c:pt idx="2">
                  <c:v>1.75</c:v>
                </c:pt>
                <c:pt idx="3">
                  <c:v>1</c:v>
                </c:pt>
                <c:pt idx="4">
                  <c:v>1.2857142857142858</c:v>
                </c:pt>
                <c:pt idx="5">
                  <c:v>1.3333333333333333</c:v>
                </c:pt>
                <c:pt idx="6">
                  <c:v>0.91666666666666663</c:v>
                </c:pt>
                <c:pt idx="7">
                  <c:v>1.8181818181818181</c:v>
                </c:pt>
                <c:pt idx="8">
                  <c:v>0.75</c:v>
                </c:pt>
                <c:pt idx="9">
                  <c:v>1.4666666666666666</c:v>
                </c:pt>
                <c:pt idx="10">
                  <c:v>1</c:v>
                </c:pt>
                <c:pt idx="11">
                  <c:v>1.0454545454545454</c:v>
                </c:pt>
                <c:pt idx="12">
                  <c:v>1.826086956521739</c:v>
                </c:pt>
                <c:pt idx="13">
                  <c:v>0.95238095238095233</c:v>
                </c:pt>
                <c:pt idx="14">
                  <c:v>1.45</c:v>
                </c:pt>
                <c:pt idx="15">
                  <c:v>1.0344827586206897</c:v>
                </c:pt>
                <c:pt idx="16">
                  <c:v>1.2166666666666666</c:v>
                </c:pt>
                <c:pt idx="17">
                  <c:v>0.73972602739726023</c:v>
                </c:pt>
                <c:pt idx="18">
                  <c:v>1.2407407407407407</c:v>
                </c:pt>
                <c:pt idx="19">
                  <c:v>1.7014925373134329</c:v>
                </c:pt>
                <c:pt idx="20">
                  <c:v>1.1666666666666667</c:v>
                </c:pt>
                <c:pt idx="21">
                  <c:v>1.0601503759398496</c:v>
                </c:pt>
                <c:pt idx="22">
                  <c:v>0.81560283687943258</c:v>
                </c:pt>
                <c:pt idx="23">
                  <c:v>0.59130434782608698</c:v>
                </c:pt>
                <c:pt idx="24">
                  <c:v>1.4558823529411764</c:v>
                </c:pt>
                <c:pt idx="25">
                  <c:v>1.0606060606060606</c:v>
                </c:pt>
                <c:pt idx="26">
                  <c:v>1.9428571428571428</c:v>
                </c:pt>
                <c:pt idx="27">
                  <c:v>1</c:v>
                </c:pt>
                <c:pt idx="28">
                  <c:v>0.92156862745098034</c:v>
                </c:pt>
                <c:pt idx="29">
                  <c:v>1.1542553191489362</c:v>
                </c:pt>
                <c:pt idx="30">
                  <c:v>0.94930875576036866</c:v>
                </c:pt>
                <c:pt idx="31">
                  <c:v>0.55825242718446599</c:v>
                </c:pt>
                <c:pt idx="32">
                  <c:v>0.9826086956521739</c:v>
                </c:pt>
                <c:pt idx="33">
                  <c:v>1.4690265486725664</c:v>
                </c:pt>
                <c:pt idx="34">
                  <c:v>0.99397590361445787</c:v>
                </c:pt>
                <c:pt idx="35">
                  <c:v>2.4666666666666668</c:v>
                </c:pt>
                <c:pt idx="36">
                  <c:v>0.87714987714987713</c:v>
                </c:pt>
                <c:pt idx="37">
                  <c:v>0.96918767507002801</c:v>
                </c:pt>
                <c:pt idx="38">
                  <c:v>0.54624277456647397</c:v>
                </c:pt>
                <c:pt idx="39">
                  <c:v>1.7883597883597884</c:v>
                </c:pt>
                <c:pt idx="40">
                  <c:v>1.4023668639053255</c:v>
                </c:pt>
                <c:pt idx="41">
                  <c:v>0.9472573839662447</c:v>
                </c:pt>
                <c:pt idx="42">
                  <c:v>0.9688195991091314</c:v>
                </c:pt>
                <c:pt idx="43">
                  <c:v>0.98390804597701154</c:v>
                </c:pt>
                <c:pt idx="44">
                  <c:v>0.98364485981308414</c:v>
                </c:pt>
                <c:pt idx="45">
                  <c:v>0.65320665083135387</c:v>
                </c:pt>
                <c:pt idx="46">
                  <c:v>0.95636363636363642</c:v>
                </c:pt>
                <c:pt idx="47">
                  <c:v>2.4068441064638781</c:v>
                </c:pt>
                <c:pt idx="48">
                  <c:v>0.97156398104265407</c:v>
                </c:pt>
                <c:pt idx="49">
                  <c:v>0.99186991869918695</c:v>
                </c:pt>
                <c:pt idx="50">
                  <c:v>1.2311475409836066</c:v>
                </c:pt>
                <c:pt idx="51">
                  <c:v>0.9720372836218375</c:v>
                </c:pt>
                <c:pt idx="52">
                  <c:v>0.67945205479452053</c:v>
                </c:pt>
                <c:pt idx="53">
                  <c:v>0.79838709677419351</c:v>
                </c:pt>
                <c:pt idx="54">
                  <c:v>2.2247474747474749</c:v>
                </c:pt>
                <c:pt idx="55">
                  <c:v>0.85017026106696936</c:v>
                </c:pt>
                <c:pt idx="56">
                  <c:v>1.1268357810413885</c:v>
                </c:pt>
                <c:pt idx="57">
                  <c:v>0.976303317535545</c:v>
                </c:pt>
                <c:pt idx="58">
                  <c:v>0.99029126213592233</c:v>
                </c:pt>
                <c:pt idx="59">
                  <c:v>0.59436274509803921</c:v>
                </c:pt>
                <c:pt idx="60">
                  <c:v>1.3896907216494845</c:v>
                </c:pt>
                <c:pt idx="61">
                  <c:v>1.7492581602373887</c:v>
                </c:pt>
                <c:pt idx="62">
                  <c:v>0.7531806615776081</c:v>
                </c:pt>
                <c:pt idx="63">
                  <c:v>1.3378378378378379</c:v>
                </c:pt>
                <c:pt idx="64">
                  <c:v>0.84259259259259256</c:v>
                </c:pt>
                <c:pt idx="65">
                  <c:v>0.96403596403596403</c:v>
                </c:pt>
                <c:pt idx="66">
                  <c:v>0.67668393782383418</c:v>
                </c:pt>
                <c:pt idx="67">
                  <c:v>1.2358346094946402</c:v>
                </c:pt>
                <c:pt idx="68">
                  <c:v>1.2874845105328376</c:v>
                </c:pt>
                <c:pt idx="69">
                  <c:v>1.0452358036573628</c:v>
                </c:pt>
                <c:pt idx="70">
                  <c:v>1.0644567219152854</c:v>
                </c:pt>
                <c:pt idx="71">
                  <c:v>0.97231833910034604</c:v>
                </c:pt>
                <c:pt idx="72">
                  <c:v>0.85053380782918153</c:v>
                </c:pt>
                <c:pt idx="73">
                  <c:v>0.502092050209205</c:v>
                </c:pt>
                <c:pt idx="74">
                  <c:v>1.2979166666666666</c:v>
                </c:pt>
                <c:pt idx="75">
                  <c:v>2.0256821829855536</c:v>
                </c:pt>
                <c:pt idx="76">
                  <c:v>1.0689381933438986</c:v>
                </c:pt>
                <c:pt idx="77">
                  <c:v>1.0919199406968125</c:v>
                </c:pt>
                <c:pt idx="78">
                  <c:v>0.61371350984385609</c:v>
                </c:pt>
                <c:pt idx="79">
                  <c:v>0.58075221238938057</c:v>
                </c:pt>
                <c:pt idx="80">
                  <c:v>1.6171428571428572</c:v>
                </c:pt>
                <c:pt idx="81">
                  <c:v>1.0742049469964665</c:v>
                </c:pt>
                <c:pt idx="82">
                  <c:v>1.299342105263158</c:v>
                </c:pt>
                <c:pt idx="83">
                  <c:v>1.0970464135021096</c:v>
                </c:pt>
                <c:pt idx="84">
                  <c:v>0.97</c:v>
                </c:pt>
                <c:pt idx="85">
                  <c:v>0.66851704996034889</c:v>
                </c:pt>
                <c:pt idx="86">
                  <c:v>1.055753262158956</c:v>
                </c:pt>
                <c:pt idx="87">
                  <c:v>0.67191011235955056</c:v>
                </c:pt>
                <c:pt idx="88">
                  <c:v>1.2190635451505016</c:v>
                </c:pt>
                <c:pt idx="89">
                  <c:v>1.8353909465020577</c:v>
                </c:pt>
                <c:pt idx="90">
                  <c:v>0.9035874439461884</c:v>
                </c:pt>
                <c:pt idx="91">
                  <c:v>0.99586435070306034</c:v>
                </c:pt>
                <c:pt idx="92">
                  <c:v>1.0141196013289036</c:v>
                </c:pt>
                <c:pt idx="93">
                  <c:v>0.7927927927927928</c:v>
                </c:pt>
                <c:pt idx="94">
                  <c:v>0.62086776859504134</c:v>
                </c:pt>
                <c:pt idx="95">
                  <c:v>1.2445923460898503</c:v>
                </c:pt>
                <c:pt idx="96">
                  <c:v>1.8235294117647058</c:v>
                </c:pt>
                <c:pt idx="97">
                  <c:v>0.80865102639296182</c:v>
                </c:pt>
                <c:pt idx="98">
                  <c:v>1.069809610154125</c:v>
                </c:pt>
                <c:pt idx="99">
                  <c:v>0.89406779661016944</c:v>
                </c:pt>
                <c:pt idx="100">
                  <c:v>0.94218009478672982</c:v>
                </c:pt>
                <c:pt idx="101">
                  <c:v>0.55835010060362178</c:v>
                </c:pt>
                <c:pt idx="102">
                  <c:v>1.3099099099099099</c:v>
                </c:pt>
                <c:pt idx="103">
                  <c:v>1.7482806052269602</c:v>
                </c:pt>
                <c:pt idx="104">
                  <c:v>0.83162863886703386</c:v>
                </c:pt>
                <c:pt idx="105">
                  <c:v>1.2081362346263009</c:v>
                </c:pt>
                <c:pt idx="106">
                  <c:v>0.98981989036805007</c:v>
                </c:pt>
                <c:pt idx="107">
                  <c:v>0.87895569620253167</c:v>
                </c:pt>
                <c:pt idx="108">
                  <c:v>0.48154815481548152</c:v>
                </c:pt>
                <c:pt idx="109">
                  <c:v>1.2261682242990655</c:v>
                </c:pt>
                <c:pt idx="110">
                  <c:v>2</c:v>
                </c:pt>
                <c:pt idx="111">
                  <c:v>0.90472560975609762</c:v>
                </c:pt>
                <c:pt idx="112">
                  <c:v>1.0101095197978096</c:v>
                </c:pt>
                <c:pt idx="113">
                  <c:v>1.0592160133444537</c:v>
                </c:pt>
                <c:pt idx="114">
                  <c:v>0.76220472440944886</c:v>
                </c:pt>
                <c:pt idx="115">
                  <c:v>0.68078512396694213</c:v>
                </c:pt>
                <c:pt idx="116">
                  <c:v>1.1684370257966616</c:v>
                </c:pt>
                <c:pt idx="117">
                  <c:v>1.7415584415584415</c:v>
                </c:pt>
                <c:pt idx="118">
                  <c:v>0.94034302759134969</c:v>
                </c:pt>
                <c:pt idx="119">
                  <c:v>1.0301348136399682</c:v>
                </c:pt>
                <c:pt idx="120">
                  <c:v>0.85450346420323331</c:v>
                </c:pt>
                <c:pt idx="121">
                  <c:v>0.79729729729729726</c:v>
                </c:pt>
                <c:pt idx="122">
                  <c:v>0.80903954802259892</c:v>
                </c:pt>
                <c:pt idx="123">
                  <c:v>1.0027932960893855</c:v>
                </c:pt>
                <c:pt idx="124">
                  <c:v>1.8746518105849581</c:v>
                </c:pt>
                <c:pt idx="125">
                  <c:v>0.96062407132243688</c:v>
                </c:pt>
                <c:pt idx="126">
                  <c:v>1.0185614849187936</c:v>
                </c:pt>
                <c:pt idx="127">
                  <c:v>0.89445709946848895</c:v>
                </c:pt>
                <c:pt idx="128">
                  <c:v>0.94312393887945667</c:v>
                </c:pt>
                <c:pt idx="129">
                  <c:v>0.50045004500450041</c:v>
                </c:pt>
                <c:pt idx="130">
                  <c:v>1.2320143884892085</c:v>
                </c:pt>
                <c:pt idx="131">
                  <c:v>1.3094890510948904</c:v>
                </c:pt>
                <c:pt idx="132">
                  <c:v>1.7324414715719063</c:v>
                </c:pt>
                <c:pt idx="133">
                  <c:v>0.76512226512226511</c:v>
                </c:pt>
                <c:pt idx="134">
                  <c:v>1.0016820857863751</c:v>
                </c:pt>
                <c:pt idx="135">
                  <c:v>0.87993282955499585</c:v>
                </c:pt>
                <c:pt idx="136">
                  <c:v>0.49045801526717558</c:v>
                </c:pt>
                <c:pt idx="137">
                  <c:v>1.1128404669260701</c:v>
                </c:pt>
                <c:pt idx="138">
                  <c:v>2.4370629370629371</c:v>
                </c:pt>
                <c:pt idx="139">
                  <c:v>0.94835007173601149</c:v>
                </c:pt>
                <c:pt idx="140">
                  <c:v>0.92738275340393339</c:v>
                </c:pt>
                <c:pt idx="141">
                  <c:v>0.86296900489396411</c:v>
                </c:pt>
                <c:pt idx="142">
                  <c:v>0.79489603024574673</c:v>
                </c:pt>
                <c:pt idx="143">
                  <c:v>0.70511296076099883</c:v>
                </c:pt>
                <c:pt idx="144">
                  <c:v>1.2158516020236088</c:v>
                </c:pt>
                <c:pt idx="145">
                  <c:v>1.7226074895977808</c:v>
                </c:pt>
                <c:pt idx="146">
                  <c:v>0.9371980676328503</c:v>
                </c:pt>
                <c:pt idx="147">
                  <c:v>1.1176975945017182</c:v>
                </c:pt>
                <c:pt idx="148">
                  <c:v>0.77401998462720989</c:v>
                </c:pt>
                <c:pt idx="149">
                  <c:v>0.72095332671300894</c:v>
                </c:pt>
                <c:pt idx="150">
                  <c:v>0.80165289256198347</c:v>
                </c:pt>
                <c:pt idx="151">
                  <c:v>1.331615120274914</c:v>
                </c:pt>
                <c:pt idx="152">
                  <c:v>1.7612903225806451</c:v>
                </c:pt>
                <c:pt idx="153">
                  <c:v>0.8571428571428571</c:v>
                </c:pt>
                <c:pt idx="154">
                  <c:v>1.0547008547008547</c:v>
                </c:pt>
                <c:pt idx="155">
                  <c:v>0.8354943273905997</c:v>
                </c:pt>
                <c:pt idx="156">
                  <c:v>0.79825412221144521</c:v>
                </c:pt>
                <c:pt idx="157">
                  <c:v>0.60145808019441072</c:v>
                </c:pt>
                <c:pt idx="158">
                  <c:v>1.3717171717171717</c:v>
                </c:pt>
                <c:pt idx="159">
                  <c:v>1.7893961708394699</c:v>
                </c:pt>
                <c:pt idx="160">
                  <c:v>0.89711934156378603</c:v>
                </c:pt>
                <c:pt idx="161">
                  <c:v>0.88990825688073394</c:v>
                </c:pt>
                <c:pt idx="162">
                  <c:v>0.89484536082474231</c:v>
                </c:pt>
                <c:pt idx="163">
                  <c:v>1.0414746543778801</c:v>
                </c:pt>
                <c:pt idx="164">
                  <c:v>0.44026548672566373</c:v>
                </c:pt>
                <c:pt idx="165">
                  <c:v>1.5552763819095476</c:v>
                </c:pt>
                <c:pt idx="166">
                  <c:v>1.8836833602584815</c:v>
                </c:pt>
                <c:pt idx="167">
                  <c:v>1.0445969125214407</c:v>
                </c:pt>
                <c:pt idx="168">
                  <c:v>0.68144499178981932</c:v>
                </c:pt>
                <c:pt idx="169">
                  <c:v>1.0301204819277108</c:v>
                </c:pt>
                <c:pt idx="170">
                  <c:v>0.75555555555555554</c:v>
                </c:pt>
                <c:pt idx="171">
                  <c:v>0.70588235294117652</c:v>
                </c:pt>
                <c:pt idx="172">
                  <c:v>0.69078947368421051</c:v>
                </c:pt>
                <c:pt idx="173">
                  <c:v>1.638095238095238</c:v>
                </c:pt>
                <c:pt idx="174">
                  <c:v>2.2015503875968991</c:v>
                </c:pt>
                <c:pt idx="175">
                  <c:v>0.81161971830985913</c:v>
                </c:pt>
                <c:pt idx="176">
                  <c:v>0.97505422993492408</c:v>
                </c:pt>
                <c:pt idx="177">
                  <c:v>0.88987764182424911</c:v>
                </c:pt>
                <c:pt idx="178">
                  <c:v>0.48625000000000002</c:v>
                </c:pt>
                <c:pt idx="179">
                  <c:v>1.1670951156812339</c:v>
                </c:pt>
                <c:pt idx="180">
                  <c:v>2.4008810572687223</c:v>
                </c:pt>
                <c:pt idx="181">
                  <c:v>0.88715596330275226</c:v>
                </c:pt>
                <c:pt idx="182">
                  <c:v>0.88624612202688724</c:v>
                </c:pt>
                <c:pt idx="183">
                  <c:v>0.96382730455075849</c:v>
                </c:pt>
                <c:pt idx="184">
                  <c:v>0.8571428571428571</c:v>
                </c:pt>
                <c:pt idx="185">
                  <c:v>0.46610169491525422</c:v>
                </c:pt>
                <c:pt idx="186">
                  <c:v>1.3787878787878789</c:v>
                </c:pt>
                <c:pt idx="187">
                  <c:v>1.7780219780219779</c:v>
                </c:pt>
                <c:pt idx="188">
                  <c:v>1.1199011124845488</c:v>
                </c:pt>
                <c:pt idx="189">
                  <c:v>0.90286975717439288</c:v>
                </c:pt>
                <c:pt idx="190">
                  <c:v>1.0097799511002445</c:v>
                </c:pt>
                <c:pt idx="191">
                  <c:v>0.8861985472154964</c:v>
                </c:pt>
                <c:pt idx="192">
                  <c:v>0.45765027322404372</c:v>
                </c:pt>
                <c:pt idx="193">
                  <c:v>1.1492537313432836</c:v>
                </c:pt>
                <c:pt idx="194">
                  <c:v>2.2051948051948052</c:v>
                </c:pt>
                <c:pt idx="195">
                  <c:v>1.0318021201413428</c:v>
                </c:pt>
                <c:pt idx="196">
                  <c:v>1.0057077625570776</c:v>
                </c:pt>
                <c:pt idx="197">
                  <c:v>0.75368898978433596</c:v>
                </c:pt>
                <c:pt idx="198">
                  <c:v>0.87349397590361444</c:v>
                </c:pt>
                <c:pt idx="199">
                  <c:v>0.62758620689655176</c:v>
                </c:pt>
                <c:pt idx="200">
                  <c:v>1.0934065934065933</c:v>
                </c:pt>
                <c:pt idx="201">
                  <c:v>2.0050251256281406</c:v>
                </c:pt>
                <c:pt idx="202">
                  <c:v>0.918546365914787</c:v>
                </c:pt>
                <c:pt idx="203">
                  <c:v>0.99590723055934516</c:v>
                </c:pt>
                <c:pt idx="204">
                  <c:v>0.90136986301369859</c:v>
                </c:pt>
                <c:pt idx="205">
                  <c:v>0.82674772036474165</c:v>
                </c:pt>
                <c:pt idx="206">
                  <c:v>0.49632352941176472</c:v>
                </c:pt>
                <c:pt idx="207">
                  <c:v>0.75185185185185188</c:v>
                </c:pt>
                <c:pt idx="208">
                  <c:v>1.7438423645320198</c:v>
                </c:pt>
                <c:pt idx="209">
                  <c:v>2.022598870056497</c:v>
                </c:pt>
                <c:pt idx="210">
                  <c:v>1.0251396648044693</c:v>
                </c:pt>
                <c:pt idx="211">
                  <c:v>0.97547683923705719</c:v>
                </c:pt>
                <c:pt idx="212">
                  <c:v>0.6438547486033519</c:v>
                </c:pt>
                <c:pt idx="213">
                  <c:v>0.42299349240780909</c:v>
                </c:pt>
                <c:pt idx="214">
                  <c:v>1.7487179487179487</c:v>
                </c:pt>
                <c:pt idx="215">
                  <c:v>1.9413489736070382</c:v>
                </c:pt>
                <c:pt idx="216">
                  <c:v>0.86253776435045315</c:v>
                </c:pt>
                <c:pt idx="217">
                  <c:v>0.88091068301225917</c:v>
                </c:pt>
                <c:pt idx="218">
                  <c:v>1.125248508946322</c:v>
                </c:pt>
                <c:pt idx="219">
                  <c:v>0.70318021201413428</c:v>
                </c:pt>
                <c:pt idx="220">
                  <c:v>0.59547738693467334</c:v>
                </c:pt>
                <c:pt idx="221">
                  <c:v>1.2151898734177216</c:v>
                </c:pt>
                <c:pt idx="222">
                  <c:v>1.8402777777777777</c:v>
                </c:pt>
                <c:pt idx="223">
                  <c:v>0.94150943396226416</c:v>
                </c:pt>
                <c:pt idx="224">
                  <c:v>1.1082164328657316</c:v>
                </c:pt>
                <c:pt idx="225">
                  <c:v>0.95660036166365281</c:v>
                </c:pt>
                <c:pt idx="226">
                  <c:v>0.64272211720226846</c:v>
                </c:pt>
                <c:pt idx="227">
                  <c:v>0.59411764705882353</c:v>
                </c:pt>
                <c:pt idx="228">
                  <c:v>0.83168316831683164</c:v>
                </c:pt>
                <c:pt idx="229">
                  <c:v>1.6428571428571428</c:v>
                </c:pt>
                <c:pt idx="230">
                  <c:v>2.2536231884057969</c:v>
                </c:pt>
                <c:pt idx="231">
                  <c:v>0.97909967845659163</c:v>
                </c:pt>
                <c:pt idx="232">
                  <c:v>0.42036124794745483</c:v>
                </c:pt>
                <c:pt idx="233">
                  <c:v>0.98046875</c:v>
                </c:pt>
                <c:pt idx="234">
                  <c:v>0.35059760956175301</c:v>
                </c:pt>
                <c:pt idx="235">
                  <c:v>3</c:v>
                </c:pt>
                <c:pt idx="236">
                  <c:v>0.77272727272727271</c:v>
                </c:pt>
                <c:pt idx="237">
                  <c:v>2.7647058823529411</c:v>
                </c:pt>
                <c:pt idx="238">
                  <c:v>1.6418439716312057</c:v>
                </c:pt>
                <c:pt idx="239">
                  <c:v>0.56479481641468687</c:v>
                </c:pt>
                <c:pt idx="240">
                  <c:v>1.5640535372848949</c:v>
                </c:pt>
                <c:pt idx="241">
                  <c:v>0.1687041564792176</c:v>
                </c:pt>
                <c:pt idx="242">
                  <c:v>1.855072463768116</c:v>
                </c:pt>
                <c:pt idx="243">
                  <c:v>2.640625</c:v>
                </c:pt>
                <c:pt idx="244">
                  <c:v>1.1153846153846154</c:v>
                </c:pt>
                <c:pt idx="245">
                  <c:v>0.85411140583554379</c:v>
                </c:pt>
                <c:pt idx="246">
                  <c:v>0.80900621118012417</c:v>
                </c:pt>
                <c:pt idx="247">
                  <c:v>0.67946257197696736</c:v>
                </c:pt>
                <c:pt idx="248">
                  <c:v>0.51129943502824859</c:v>
                </c:pt>
                <c:pt idx="249">
                  <c:v>1.9005524861878453</c:v>
                </c:pt>
                <c:pt idx="250">
                  <c:v>1.8546511627906976</c:v>
                </c:pt>
                <c:pt idx="251">
                  <c:v>0.97178683385579934</c:v>
                </c:pt>
                <c:pt idx="252">
                  <c:v>1.1258064516129032</c:v>
                </c:pt>
                <c:pt idx="253">
                  <c:v>0.7177650429799427</c:v>
                </c:pt>
                <c:pt idx="254">
                  <c:v>1.2754491017964071</c:v>
                </c:pt>
                <c:pt idx="255">
                  <c:v>0.33020344287949921</c:v>
                </c:pt>
                <c:pt idx="256">
                  <c:v>1.5023696682464456</c:v>
                </c:pt>
                <c:pt idx="257">
                  <c:v>2.1987381703470033</c:v>
                </c:pt>
                <c:pt idx="258">
                  <c:v>0.95982783357245338</c:v>
                </c:pt>
                <c:pt idx="259">
                  <c:v>1.1599402092675635</c:v>
                </c:pt>
                <c:pt idx="260">
                  <c:v>0.86855670103092786</c:v>
                </c:pt>
                <c:pt idx="261">
                  <c:v>0.97922848664688422</c:v>
                </c:pt>
                <c:pt idx="262">
                  <c:v>0.48636363636363639</c:v>
                </c:pt>
                <c:pt idx="263">
                  <c:v>1.3271028037383177</c:v>
                </c:pt>
                <c:pt idx="264">
                  <c:v>1.8685446009389672</c:v>
                </c:pt>
                <c:pt idx="265">
                  <c:v>1.0653266331658291</c:v>
                </c:pt>
                <c:pt idx="266">
                  <c:v>0.90683962264150941</c:v>
                </c:pt>
                <c:pt idx="267">
                  <c:v>0.8478543563068921</c:v>
                </c:pt>
                <c:pt idx="268">
                  <c:v>1.0582822085889572</c:v>
                </c:pt>
                <c:pt idx="269">
                  <c:v>0.4</c:v>
                </c:pt>
                <c:pt idx="270">
                  <c:v>1.9057971014492754</c:v>
                </c:pt>
                <c:pt idx="271">
                  <c:v>1.7281368821292775</c:v>
                </c:pt>
                <c:pt idx="272">
                  <c:v>1.0649064906490648</c:v>
                </c:pt>
                <c:pt idx="273">
                  <c:v>1.0888429752066116</c:v>
                </c:pt>
                <c:pt idx="274">
                  <c:v>0.76944971537001894</c:v>
                </c:pt>
                <c:pt idx="275">
                  <c:v>0.83600493218249072</c:v>
                </c:pt>
                <c:pt idx="276">
                  <c:v>0.60176991150442483</c:v>
                </c:pt>
                <c:pt idx="277">
                  <c:v>1.3455882352941178</c:v>
                </c:pt>
                <c:pt idx="278">
                  <c:v>1.7540983606557377</c:v>
                </c:pt>
                <c:pt idx="279">
                  <c:v>1.0166147455867083</c:v>
                </c:pt>
                <c:pt idx="280">
                  <c:v>0.78447395301327882</c:v>
                </c:pt>
                <c:pt idx="281">
                  <c:v>0.62890625</c:v>
                </c:pt>
                <c:pt idx="282">
                  <c:v>0.6211180124223602</c:v>
                </c:pt>
                <c:pt idx="283">
                  <c:v>1.1033333333333333</c:v>
                </c:pt>
                <c:pt idx="284">
                  <c:v>1.4954682779456194</c:v>
                </c:pt>
                <c:pt idx="285">
                  <c:v>2.1717171717171717</c:v>
                </c:pt>
                <c:pt idx="286">
                  <c:v>1.1386046511627907</c:v>
                </c:pt>
                <c:pt idx="287">
                  <c:v>0.84640522875816993</c:v>
                </c:pt>
                <c:pt idx="288">
                  <c:v>0.44884169884169883</c:v>
                </c:pt>
                <c:pt idx="289">
                  <c:v>0.64731182795698927</c:v>
                </c:pt>
                <c:pt idx="290">
                  <c:v>0.95348837209302328</c:v>
                </c:pt>
                <c:pt idx="291">
                  <c:v>1.9581881533101044</c:v>
                </c:pt>
                <c:pt idx="292">
                  <c:v>2.1103202846975089</c:v>
                </c:pt>
                <c:pt idx="293">
                  <c:v>1.0674536256323777</c:v>
                </c:pt>
                <c:pt idx="294">
                  <c:v>0.88467614533965244</c:v>
                </c:pt>
                <c:pt idx="295">
                  <c:v>1.23125</c:v>
                </c:pt>
                <c:pt idx="296">
                  <c:v>0.80855692530819434</c:v>
                </c:pt>
                <c:pt idx="297">
                  <c:v>0.43318385650224217</c:v>
                </c:pt>
                <c:pt idx="298">
                  <c:v>0.98757763975155277</c:v>
                </c:pt>
                <c:pt idx="299">
                  <c:v>2.3249475890985325</c:v>
                </c:pt>
                <c:pt idx="300">
                  <c:v>1.1568981064021642</c:v>
                </c:pt>
                <c:pt idx="301">
                  <c:v>0.89711613406079505</c:v>
                </c:pt>
                <c:pt idx="302">
                  <c:v>0.98262380538662031</c:v>
                </c:pt>
                <c:pt idx="303">
                  <c:v>0.93633952254641906</c:v>
                </c:pt>
                <c:pt idx="304">
                  <c:v>0.48914069877242683</c:v>
                </c:pt>
                <c:pt idx="305">
                  <c:v>0.88803088803088803</c:v>
                </c:pt>
                <c:pt idx="306">
                  <c:v>2.5717391304347825</c:v>
                </c:pt>
                <c:pt idx="307">
                  <c:v>1.1682163989856298</c:v>
                </c:pt>
                <c:pt idx="308">
                  <c:v>0.96599131693198259</c:v>
                </c:pt>
                <c:pt idx="309">
                  <c:v>0.80224719101123598</c:v>
                </c:pt>
                <c:pt idx="310">
                  <c:v>1.0980392156862746</c:v>
                </c:pt>
                <c:pt idx="311">
                  <c:v>0.51530612244897955</c:v>
                </c:pt>
                <c:pt idx="312">
                  <c:v>1.0412541254125414</c:v>
                </c:pt>
                <c:pt idx="313">
                  <c:v>1.9112519809825674</c:v>
                </c:pt>
                <c:pt idx="314">
                  <c:v>1.093698175787728</c:v>
                </c:pt>
                <c:pt idx="315">
                  <c:v>1.090978013646702</c:v>
                </c:pt>
                <c:pt idx="316">
                  <c:v>0.763724808895066</c:v>
                </c:pt>
                <c:pt idx="317">
                  <c:v>1.0882620564149226</c:v>
                </c:pt>
                <c:pt idx="318">
                  <c:v>0.47073578595317728</c:v>
                </c:pt>
                <c:pt idx="319">
                  <c:v>1.0817051509769093</c:v>
                </c:pt>
                <c:pt idx="320">
                  <c:v>2.0361247947454846</c:v>
                </c:pt>
                <c:pt idx="321">
                  <c:v>0.97499999999999998</c:v>
                </c:pt>
                <c:pt idx="322">
                  <c:v>1.0678246484698097</c:v>
                </c:pt>
                <c:pt idx="323">
                  <c:v>0.96359411309062737</c:v>
                </c:pt>
                <c:pt idx="324">
                  <c:v>0.75723472668810288</c:v>
                </c:pt>
                <c:pt idx="325">
                  <c:v>0.52229299363057324</c:v>
                </c:pt>
                <c:pt idx="326">
                  <c:v>1.3963414634146341</c:v>
                </c:pt>
                <c:pt idx="327">
                  <c:v>1.950509461426492</c:v>
                </c:pt>
                <c:pt idx="328">
                  <c:v>1.0126865671641792</c:v>
                </c:pt>
                <c:pt idx="329">
                  <c:v>1.0700073691967575</c:v>
                </c:pt>
                <c:pt idx="330">
                  <c:v>0.82920110192837471</c:v>
                </c:pt>
                <c:pt idx="331">
                  <c:v>0.8687707641196013</c:v>
                </c:pt>
                <c:pt idx="332">
                  <c:v>0.61854684512428293</c:v>
                </c:pt>
                <c:pt idx="333">
                  <c:v>0.92890262751159192</c:v>
                </c:pt>
                <c:pt idx="334">
                  <c:v>1.8103161397670549</c:v>
                </c:pt>
                <c:pt idx="335">
                  <c:v>1.0983455882352942</c:v>
                </c:pt>
                <c:pt idx="336">
                  <c:v>1.1983263598326359</c:v>
                </c:pt>
                <c:pt idx="337">
                  <c:v>0.93924581005586594</c:v>
                </c:pt>
                <c:pt idx="338">
                  <c:v>0.78141263940520445</c:v>
                </c:pt>
                <c:pt idx="339">
                  <c:v>0.52711703139866795</c:v>
                </c:pt>
                <c:pt idx="340">
                  <c:v>1.2924187725631768</c:v>
                </c:pt>
                <c:pt idx="341">
                  <c:v>1.9134078212290502</c:v>
                </c:pt>
                <c:pt idx="342">
                  <c:v>1.045985401459854</c:v>
                </c:pt>
                <c:pt idx="343">
                  <c:v>1.1039776692254013</c:v>
                </c:pt>
                <c:pt idx="344">
                  <c:v>0.83881163084702903</c:v>
                </c:pt>
                <c:pt idx="345">
                  <c:v>0.96081386586284856</c:v>
                </c:pt>
                <c:pt idx="346">
                  <c:v>0.59215686274509804</c:v>
                </c:pt>
                <c:pt idx="347">
                  <c:v>1.0834437086092714</c:v>
                </c:pt>
                <c:pt idx="348">
                  <c:v>2.1100244498777507</c:v>
                </c:pt>
                <c:pt idx="349">
                  <c:v>1.0660486674391656</c:v>
                </c:pt>
                <c:pt idx="350">
                  <c:v>0.97065217391304348</c:v>
                </c:pt>
                <c:pt idx="351">
                  <c:v>0.98544232922732367</c:v>
                </c:pt>
                <c:pt idx="352">
                  <c:v>0.85113636363636369</c:v>
                </c:pt>
                <c:pt idx="353">
                  <c:v>0.70360480640854473</c:v>
                </c:pt>
                <c:pt idx="354">
                  <c:v>1.0569259962049335</c:v>
                </c:pt>
                <c:pt idx="355">
                  <c:v>1.7540394973070017</c:v>
                </c:pt>
                <c:pt idx="356">
                  <c:v>1.2021494370522006</c:v>
                </c:pt>
                <c:pt idx="357">
                  <c:v>0.93954874414644529</c:v>
                </c:pt>
                <c:pt idx="358">
                  <c:v>0.97507929315813324</c:v>
                </c:pt>
                <c:pt idx="359">
                  <c:v>0.9014869888475836</c:v>
                </c:pt>
                <c:pt idx="360">
                  <c:v>0.57268041237113398</c:v>
                </c:pt>
                <c:pt idx="361">
                  <c:v>1.1476147614761476</c:v>
                </c:pt>
                <c:pt idx="362">
                  <c:v>2.1945098039215685</c:v>
                </c:pt>
                <c:pt idx="363">
                  <c:v>0.97784131522516082</c:v>
                </c:pt>
                <c:pt idx="364">
                  <c:v>0.97185672514619881</c:v>
                </c:pt>
                <c:pt idx="365">
                  <c:v>1.0267017675817978</c:v>
                </c:pt>
                <c:pt idx="366">
                  <c:v>0.85384615384615381</c:v>
                </c:pt>
                <c:pt idx="367">
                  <c:v>0.54011154011154017</c:v>
                </c:pt>
                <c:pt idx="368">
                  <c:v>1.2470214455917394</c:v>
                </c:pt>
                <c:pt idx="369">
                  <c:v>2.0114649681528665</c:v>
                </c:pt>
                <c:pt idx="370">
                  <c:v>0.7105763141228626</c:v>
                </c:pt>
                <c:pt idx="371">
                  <c:v>1.1760249554367201</c:v>
                </c:pt>
                <c:pt idx="372">
                  <c:v>1.3641530882910193</c:v>
                </c:pt>
                <c:pt idx="373">
                  <c:v>0.93555555555555558</c:v>
                </c:pt>
                <c:pt idx="374">
                  <c:v>0.47654394299287411</c:v>
                </c:pt>
                <c:pt idx="375">
                  <c:v>1.226791277258567</c:v>
                </c:pt>
                <c:pt idx="376">
                  <c:v>1.8628745556119857</c:v>
                </c:pt>
                <c:pt idx="377">
                  <c:v>1.0768811341330424</c:v>
                </c:pt>
                <c:pt idx="378">
                  <c:v>0.92987341772151899</c:v>
                </c:pt>
                <c:pt idx="379">
                  <c:v>0.76422542880479172</c:v>
                </c:pt>
                <c:pt idx="380">
                  <c:v>0.68792304951905947</c:v>
                </c:pt>
                <c:pt idx="381">
                  <c:v>0.63852925945106165</c:v>
                </c:pt>
                <c:pt idx="382">
                  <c:v>1.3163017031630171</c:v>
                </c:pt>
                <c:pt idx="383">
                  <c:v>2.5945779420825632</c:v>
                </c:pt>
                <c:pt idx="384">
                  <c:v>0.88648777012586089</c:v>
                </c:pt>
                <c:pt idx="385">
                  <c:v>1.1224216447897133</c:v>
                </c:pt>
                <c:pt idx="386">
                  <c:v>0.87040572792362769</c:v>
                </c:pt>
                <c:pt idx="387">
                  <c:v>0.69509185632026327</c:v>
                </c:pt>
                <c:pt idx="388">
                  <c:v>0.7195266272189349</c:v>
                </c:pt>
                <c:pt idx="389">
                  <c:v>0.95285087719298245</c:v>
                </c:pt>
                <c:pt idx="390">
                  <c:v>2.121403912543153</c:v>
                </c:pt>
                <c:pt idx="391">
                  <c:v>0.93897477624084624</c:v>
                </c:pt>
                <c:pt idx="392">
                  <c:v>1.0901213171577122</c:v>
                </c:pt>
                <c:pt idx="393">
                  <c:v>0.81346051934287233</c:v>
                </c:pt>
                <c:pt idx="394">
                  <c:v>0.9332247557003257</c:v>
                </c:pt>
                <c:pt idx="395">
                  <c:v>0.54205933682373475</c:v>
                </c:pt>
                <c:pt idx="396">
                  <c:v>1.034771410173857</c:v>
                </c:pt>
                <c:pt idx="397">
                  <c:v>2.166148102053516</c:v>
                </c:pt>
                <c:pt idx="398">
                  <c:v>0.90692329790290149</c:v>
                </c:pt>
                <c:pt idx="399">
                  <c:v>0.6556857776369972</c:v>
                </c:pt>
                <c:pt idx="400">
                  <c:v>1.3845410628019323</c:v>
                </c:pt>
                <c:pt idx="401">
                  <c:v>1.0418702023726447</c:v>
                </c:pt>
                <c:pt idx="402">
                  <c:v>0.44072337575351639</c:v>
                </c:pt>
                <c:pt idx="403">
                  <c:v>0.97188449848024316</c:v>
                </c:pt>
                <c:pt idx="404">
                  <c:v>2.4394057857701328</c:v>
                </c:pt>
                <c:pt idx="405">
                  <c:v>0.96762820512820513</c:v>
                </c:pt>
                <c:pt idx="406">
                  <c:v>1.0182179529645579</c:v>
                </c:pt>
                <c:pt idx="407">
                  <c:v>0.93363695510735201</c:v>
                </c:pt>
                <c:pt idx="408">
                  <c:v>0.79372822299651569</c:v>
                </c:pt>
                <c:pt idx="409">
                  <c:v>0.5311676909569798</c:v>
                </c:pt>
                <c:pt idx="410">
                  <c:v>0.87107438016528926</c:v>
                </c:pt>
                <c:pt idx="411">
                  <c:v>2.8700189753320684</c:v>
                </c:pt>
                <c:pt idx="412">
                  <c:v>0.92264462809917358</c:v>
                </c:pt>
                <c:pt idx="413">
                  <c:v>0.90684342529559303</c:v>
                </c:pt>
                <c:pt idx="414">
                  <c:v>0.87593836428289218</c:v>
                </c:pt>
                <c:pt idx="415">
                  <c:v>0.94316644113667114</c:v>
                </c:pt>
                <c:pt idx="416">
                  <c:v>0.44667623146819702</c:v>
                </c:pt>
                <c:pt idx="417">
                  <c:v>1.0899357601713062</c:v>
                </c:pt>
                <c:pt idx="418">
                  <c:v>2.2347740667976423</c:v>
                </c:pt>
                <c:pt idx="419">
                  <c:v>1.1186813186813187</c:v>
                </c:pt>
                <c:pt idx="420">
                  <c:v>0.91944990176817287</c:v>
                </c:pt>
                <c:pt idx="421">
                  <c:v>0.93547008547008548</c:v>
                </c:pt>
                <c:pt idx="422">
                  <c:v>0.94426678848789403</c:v>
                </c:pt>
                <c:pt idx="423">
                  <c:v>0.46976294146105468</c:v>
                </c:pt>
                <c:pt idx="424">
                  <c:v>1.0700308959835221</c:v>
                </c:pt>
                <c:pt idx="425">
                  <c:v>2.422521655437921</c:v>
                </c:pt>
                <c:pt idx="426">
                  <c:v>0.98728645212554633</c:v>
                </c:pt>
                <c:pt idx="427">
                  <c:v>1.0169014084507042</c:v>
                </c:pt>
                <c:pt idx="428">
                  <c:v>0.84527107241788679</c:v>
                </c:pt>
                <c:pt idx="429">
                  <c:v>0.8258426966292135</c:v>
                </c:pt>
                <c:pt idx="430">
                  <c:v>0.50680272108843538</c:v>
                </c:pt>
                <c:pt idx="431">
                  <c:v>0.9407158836689038</c:v>
                </c:pt>
                <c:pt idx="432">
                  <c:v>2.6135552913198574</c:v>
                </c:pt>
                <c:pt idx="433">
                  <c:v>1.0914467697907189</c:v>
                </c:pt>
                <c:pt idx="434">
                  <c:v>0.88786994581075451</c:v>
                </c:pt>
                <c:pt idx="435">
                  <c:v>1.1352112676056338</c:v>
                </c:pt>
                <c:pt idx="436">
                  <c:v>0.81513647642679898</c:v>
                </c:pt>
                <c:pt idx="437">
                  <c:v>0.48198883815322169</c:v>
                </c:pt>
                <c:pt idx="438">
                  <c:v>0.92</c:v>
                </c:pt>
                <c:pt idx="439">
                  <c:v>2.6842105263157894</c:v>
                </c:pt>
                <c:pt idx="440">
                  <c:v>1.0187553282182438</c:v>
                </c:pt>
                <c:pt idx="441">
                  <c:v>0.87112970711297066</c:v>
                </c:pt>
                <c:pt idx="442">
                  <c:v>0.56868395773294911</c:v>
                </c:pt>
                <c:pt idx="443">
                  <c:v>1.4028716216216217</c:v>
                </c:pt>
                <c:pt idx="444">
                  <c:v>0.52137266706803131</c:v>
                </c:pt>
                <c:pt idx="445">
                  <c:v>1.292147806004619</c:v>
                </c:pt>
                <c:pt idx="446">
                  <c:v>2.4066130473637175</c:v>
                </c:pt>
                <c:pt idx="447">
                  <c:v>0.92239138507240992</c:v>
                </c:pt>
                <c:pt idx="448">
                  <c:v>0.94363929146537839</c:v>
                </c:pt>
                <c:pt idx="449">
                  <c:v>0.94496587030716728</c:v>
                </c:pt>
                <c:pt idx="450">
                  <c:v>0.90654627539503385</c:v>
                </c:pt>
                <c:pt idx="451">
                  <c:v>0.55677290836653381</c:v>
                </c:pt>
                <c:pt idx="452">
                  <c:v>0.83005366726296959</c:v>
                </c:pt>
                <c:pt idx="453">
                  <c:v>2.9741379310344827</c:v>
                </c:pt>
                <c:pt idx="454">
                  <c:v>0.96847826086956523</c:v>
                </c:pt>
                <c:pt idx="455">
                  <c:v>0.87355031799476246</c:v>
                </c:pt>
                <c:pt idx="456">
                  <c:v>1.0488222698072804</c:v>
                </c:pt>
                <c:pt idx="457">
                  <c:v>0.91751735402204981</c:v>
                </c:pt>
                <c:pt idx="458">
                  <c:v>0.46728971962616822</c:v>
                </c:pt>
                <c:pt idx="459">
                  <c:v>0.85619047619047617</c:v>
                </c:pt>
                <c:pt idx="460">
                  <c:v>2.313681868743048</c:v>
                </c:pt>
                <c:pt idx="461">
                  <c:v>1.1264423076923078</c:v>
                </c:pt>
                <c:pt idx="462">
                  <c:v>0.87153222364489968</c:v>
                </c:pt>
                <c:pt idx="463">
                  <c:v>0.97453476983349652</c:v>
                </c:pt>
                <c:pt idx="464">
                  <c:v>0.77738693467336684</c:v>
                </c:pt>
                <c:pt idx="465">
                  <c:v>0.46864899806076277</c:v>
                </c:pt>
                <c:pt idx="466">
                  <c:v>0.90758620689655167</c:v>
                </c:pt>
                <c:pt idx="467">
                  <c:v>2.9133738601823707</c:v>
                </c:pt>
                <c:pt idx="468">
                  <c:v>1.1095461658841941</c:v>
                </c:pt>
                <c:pt idx="469">
                  <c:v>0.9134931828866949</c:v>
                </c:pt>
                <c:pt idx="470">
                  <c:v>0.96706124549665462</c:v>
                </c:pt>
                <c:pt idx="471">
                  <c:v>0.86801490154337413</c:v>
                </c:pt>
                <c:pt idx="472">
                  <c:v>0.47578172900061311</c:v>
                </c:pt>
                <c:pt idx="473">
                  <c:v>0.97164948453608246</c:v>
                </c:pt>
                <c:pt idx="474">
                  <c:v>2.3700265251989392</c:v>
                </c:pt>
                <c:pt idx="475">
                  <c:v>0.8925573587017348</c:v>
                </c:pt>
                <c:pt idx="476">
                  <c:v>1.0865203761755486</c:v>
                </c:pt>
                <c:pt idx="477">
                  <c:v>0.8268897864974033</c:v>
                </c:pt>
                <c:pt idx="478">
                  <c:v>0.81786461967899515</c:v>
                </c:pt>
                <c:pt idx="479">
                  <c:v>0.50938566552901021</c:v>
                </c:pt>
                <c:pt idx="480">
                  <c:v>1.2814070351758795</c:v>
                </c:pt>
                <c:pt idx="481">
                  <c:v>2.1084967320261438</c:v>
                </c:pt>
                <c:pt idx="482">
                  <c:v>0.97582145071295723</c:v>
                </c:pt>
                <c:pt idx="483">
                  <c:v>0.98602287166454894</c:v>
                </c:pt>
                <c:pt idx="484">
                  <c:v>0.93427835051546393</c:v>
                </c:pt>
                <c:pt idx="485">
                  <c:v>0.5675862068965517</c:v>
                </c:pt>
                <c:pt idx="486">
                  <c:v>1.1409477521263669</c:v>
                </c:pt>
                <c:pt idx="487">
                  <c:v>0.65495207667731625</c:v>
                </c:pt>
                <c:pt idx="488">
                  <c:v>2.3170731707317072</c:v>
                </c:pt>
                <c:pt idx="489">
                  <c:v>0.97403508771929825</c:v>
                </c:pt>
                <c:pt idx="490">
                  <c:v>1.0403458213256485</c:v>
                </c:pt>
                <c:pt idx="491">
                  <c:v>0.89058171745152359</c:v>
                </c:pt>
                <c:pt idx="492">
                  <c:v>0.83981337480559881</c:v>
                </c:pt>
                <c:pt idx="493">
                  <c:v>0.46203703703703702</c:v>
                </c:pt>
                <c:pt idx="494">
                  <c:v>1.1763527054108216</c:v>
                </c:pt>
                <c:pt idx="495">
                  <c:v>2.2487223168654173</c:v>
                </c:pt>
                <c:pt idx="496">
                  <c:v>1.0348484848484849</c:v>
                </c:pt>
                <c:pt idx="497">
                  <c:v>0.99121522693997077</c:v>
                </c:pt>
                <c:pt idx="498">
                  <c:v>0.65435745937961598</c:v>
                </c:pt>
                <c:pt idx="499">
                  <c:v>1.0440180586907448</c:v>
                </c:pt>
                <c:pt idx="500">
                  <c:v>0.48540540540540539</c:v>
                </c:pt>
                <c:pt idx="501">
                  <c:v>1.0534521158129175</c:v>
                </c:pt>
                <c:pt idx="502">
                  <c:v>2.617336152219873</c:v>
                </c:pt>
                <c:pt idx="503">
                  <c:v>0.90306946688206791</c:v>
                </c:pt>
                <c:pt idx="504">
                  <c:v>0.97137745974955281</c:v>
                </c:pt>
                <c:pt idx="505">
                  <c:v>0.92633517495395945</c:v>
                </c:pt>
                <c:pt idx="506">
                  <c:v>1.2673956262425448</c:v>
                </c:pt>
                <c:pt idx="507">
                  <c:v>0.30431372549019609</c:v>
                </c:pt>
                <c:pt idx="508">
                  <c:v>0.61082474226804129</c:v>
                </c:pt>
                <c:pt idx="509">
                  <c:v>4.9915611814345988</c:v>
                </c:pt>
                <c:pt idx="510">
                  <c:v>0.94928148774302623</c:v>
                </c:pt>
                <c:pt idx="511">
                  <c:v>0.8682101513802315</c:v>
                </c:pt>
                <c:pt idx="512">
                  <c:v>0.94974358974358974</c:v>
                </c:pt>
                <c:pt idx="513">
                  <c:v>0.99244060475161988</c:v>
                </c:pt>
                <c:pt idx="514">
                  <c:v>0.41893362350380847</c:v>
                </c:pt>
                <c:pt idx="515">
                  <c:v>0.94285714285714284</c:v>
                </c:pt>
                <c:pt idx="516">
                  <c:v>3.1322314049586777</c:v>
                </c:pt>
                <c:pt idx="517">
                  <c:v>0.86631486367634125</c:v>
                </c:pt>
                <c:pt idx="518">
                  <c:v>1.0456852791878173</c:v>
                </c:pt>
                <c:pt idx="519">
                  <c:v>0.89805825242718451</c:v>
                </c:pt>
                <c:pt idx="520">
                  <c:v>0.63243243243243241</c:v>
                </c:pt>
                <c:pt idx="521">
                  <c:v>0.5658119658119658</c:v>
                </c:pt>
                <c:pt idx="522">
                  <c:v>1.1178247734138973</c:v>
                </c:pt>
                <c:pt idx="523">
                  <c:v>2.3918918918918921</c:v>
                </c:pt>
                <c:pt idx="524">
                  <c:v>1.0180790960451978</c:v>
                </c:pt>
                <c:pt idx="525">
                  <c:v>0.97225305216426194</c:v>
                </c:pt>
                <c:pt idx="526">
                  <c:v>0.90182648401826482</c:v>
                </c:pt>
                <c:pt idx="527">
                  <c:v>0.83037974683544302</c:v>
                </c:pt>
                <c:pt idx="528">
                  <c:v>0.42378048780487804</c:v>
                </c:pt>
                <c:pt idx="529">
                  <c:v>1.1258992805755397</c:v>
                </c:pt>
                <c:pt idx="530">
                  <c:v>2.8178913738019169</c:v>
                </c:pt>
                <c:pt idx="531">
                  <c:v>0.7970521541950113</c:v>
                </c:pt>
                <c:pt idx="532">
                  <c:v>1.1038406827880511</c:v>
                </c:pt>
                <c:pt idx="533">
                  <c:v>0.96520618556701032</c:v>
                </c:pt>
                <c:pt idx="534">
                  <c:v>0.74766355140186913</c:v>
                </c:pt>
                <c:pt idx="535">
                  <c:v>0.45892857142857141</c:v>
                </c:pt>
                <c:pt idx="536">
                  <c:v>1.1517509727626458</c:v>
                </c:pt>
                <c:pt idx="537">
                  <c:v>1.1554054054054055</c:v>
                </c:pt>
                <c:pt idx="538">
                  <c:v>0.73099415204678364</c:v>
                </c:pt>
                <c:pt idx="539">
                  <c:v>2.988</c:v>
                </c:pt>
                <c:pt idx="540">
                  <c:v>0.96117804551539487</c:v>
                </c:pt>
                <c:pt idx="541">
                  <c:v>0.92896935933147629</c:v>
                </c:pt>
                <c:pt idx="542">
                  <c:v>0.43778110944527737</c:v>
                </c:pt>
                <c:pt idx="543">
                  <c:v>0.87671232876712324</c:v>
                </c:pt>
                <c:pt idx="544">
                  <c:v>2.76953125</c:v>
                </c:pt>
                <c:pt idx="545">
                  <c:v>1.1184767277856136</c:v>
                </c:pt>
                <c:pt idx="546">
                  <c:v>0.80327868852459017</c:v>
                </c:pt>
                <c:pt idx="547">
                  <c:v>0.73312401883830458</c:v>
                </c:pt>
                <c:pt idx="548">
                  <c:v>1.7194860813704498</c:v>
                </c:pt>
                <c:pt idx="549">
                  <c:v>0.29763387297633875</c:v>
                </c:pt>
                <c:pt idx="550">
                  <c:v>1.0376569037656904</c:v>
                </c:pt>
                <c:pt idx="551">
                  <c:v>1.9516129032258065</c:v>
                </c:pt>
                <c:pt idx="552">
                  <c:v>1.7334710743801653</c:v>
                </c:pt>
                <c:pt idx="553">
                  <c:v>0.78784266984505369</c:v>
                </c:pt>
                <c:pt idx="554">
                  <c:v>1.0287443267776097</c:v>
                </c:pt>
                <c:pt idx="555">
                  <c:v>0.80588235294117649</c:v>
                </c:pt>
                <c:pt idx="556">
                  <c:v>0.43430656934306572</c:v>
                </c:pt>
                <c:pt idx="557">
                  <c:v>0.91596638655462181</c:v>
                </c:pt>
                <c:pt idx="558">
                  <c:v>3.7522935779816513</c:v>
                </c:pt>
                <c:pt idx="559">
                  <c:v>0.78606356968215163</c:v>
                </c:pt>
                <c:pt idx="560">
                  <c:v>0.99066874027993779</c:v>
                </c:pt>
                <c:pt idx="561">
                  <c:v>0.77237048665620089</c:v>
                </c:pt>
                <c:pt idx="562">
                  <c:v>0.92886178861788615</c:v>
                </c:pt>
                <c:pt idx="563">
                  <c:v>0.51859956236323856</c:v>
                </c:pt>
                <c:pt idx="564">
                  <c:v>0.83966244725738393</c:v>
                </c:pt>
                <c:pt idx="565">
                  <c:v>3.4472361809045227</c:v>
                </c:pt>
                <c:pt idx="566">
                  <c:v>0.79154518950437314</c:v>
                </c:pt>
                <c:pt idx="567">
                  <c:v>0.8305709023941068</c:v>
                </c:pt>
                <c:pt idx="568">
                  <c:v>1.3924611973392462</c:v>
                </c:pt>
                <c:pt idx="569">
                  <c:v>0.61624203821656054</c:v>
                </c:pt>
                <c:pt idx="570">
                  <c:v>0.4315245478036176</c:v>
                </c:pt>
                <c:pt idx="571">
                  <c:v>1.311377245508982</c:v>
                </c:pt>
                <c:pt idx="572">
                  <c:v>0.80365296803652964</c:v>
                </c:pt>
                <c:pt idx="573">
                  <c:v>1.1420454545454546</c:v>
                </c:pt>
                <c:pt idx="574">
                  <c:v>2.7761194029850746</c:v>
                </c:pt>
                <c:pt idx="575">
                  <c:v>0.94265232974910396</c:v>
                </c:pt>
                <c:pt idx="576">
                  <c:v>0.89733840304182511</c:v>
                </c:pt>
                <c:pt idx="577">
                  <c:v>0.32838983050847459</c:v>
                </c:pt>
                <c:pt idx="578">
                  <c:v>1.0774193548387097</c:v>
                </c:pt>
                <c:pt idx="579">
                  <c:v>2.2814371257485031</c:v>
                </c:pt>
                <c:pt idx="580">
                  <c:v>1.05249343832021</c:v>
                </c:pt>
                <c:pt idx="581">
                  <c:v>1.1496259351620948</c:v>
                </c:pt>
                <c:pt idx="582">
                  <c:v>0.96963123644251625</c:v>
                </c:pt>
                <c:pt idx="583">
                  <c:v>0.80089485458612975</c:v>
                </c:pt>
                <c:pt idx="584">
                  <c:v>0.31564245810055863</c:v>
                </c:pt>
                <c:pt idx="585">
                  <c:v>1.7876106194690264</c:v>
                </c:pt>
                <c:pt idx="586">
                  <c:v>2.0247524752475248</c:v>
                </c:pt>
                <c:pt idx="587">
                  <c:v>1.058679706601467</c:v>
                </c:pt>
                <c:pt idx="588">
                  <c:v>0.92147806004618937</c:v>
                </c:pt>
                <c:pt idx="589">
                  <c:v>0.94987468671679198</c:v>
                </c:pt>
                <c:pt idx="590">
                  <c:v>0.68601583113456466</c:v>
                </c:pt>
                <c:pt idx="591">
                  <c:v>0.36923076923076925</c:v>
                </c:pt>
                <c:pt idx="592">
                  <c:v>0.97916666666666663</c:v>
                </c:pt>
                <c:pt idx="593">
                  <c:v>1.7446808510638299</c:v>
                </c:pt>
                <c:pt idx="594">
                  <c:v>1.1341463414634145</c:v>
                </c:pt>
                <c:pt idx="595">
                  <c:v>2.2096774193548385</c:v>
                </c:pt>
                <c:pt idx="596">
                  <c:v>0.96593673965936744</c:v>
                </c:pt>
                <c:pt idx="597">
                  <c:v>0.76826196473551633</c:v>
                </c:pt>
                <c:pt idx="598">
                  <c:v>0.22295081967213115</c:v>
                </c:pt>
                <c:pt idx="599">
                  <c:v>1.7205882352941178</c:v>
                </c:pt>
                <c:pt idx="600">
                  <c:v>1.829059829059829</c:v>
                </c:pt>
                <c:pt idx="601">
                  <c:v>1.233644859813084</c:v>
                </c:pt>
                <c:pt idx="602">
                  <c:v>0.92045454545454541</c:v>
                </c:pt>
                <c:pt idx="603">
                  <c:v>2.5185185185185186</c:v>
                </c:pt>
                <c:pt idx="604">
                  <c:v>0.52287581699346408</c:v>
                </c:pt>
                <c:pt idx="605">
                  <c:v>0.20624999999999999</c:v>
                </c:pt>
                <c:pt idx="606">
                  <c:v>0.95454545454545459</c:v>
                </c:pt>
                <c:pt idx="607">
                  <c:v>2.2222222222222223</c:v>
                </c:pt>
                <c:pt idx="608">
                  <c:v>2.6714285714285713</c:v>
                </c:pt>
                <c:pt idx="609">
                  <c:v>0.74598930481283421</c:v>
                </c:pt>
                <c:pt idx="610">
                  <c:v>0.83870967741935487</c:v>
                </c:pt>
                <c:pt idx="611">
                  <c:v>0.9145299145299145</c:v>
                </c:pt>
                <c:pt idx="612">
                  <c:v>0.45327102803738317</c:v>
                </c:pt>
                <c:pt idx="613">
                  <c:v>1.2371134020618557</c:v>
                </c:pt>
                <c:pt idx="614">
                  <c:v>3.3166666666666669</c:v>
                </c:pt>
                <c:pt idx="615">
                  <c:v>0.44221105527638194</c:v>
                </c:pt>
                <c:pt idx="616">
                  <c:v>1.5965909090909092</c:v>
                </c:pt>
                <c:pt idx="617">
                  <c:v>1.0782918149466192</c:v>
                </c:pt>
                <c:pt idx="618">
                  <c:v>0.77887788778877887</c:v>
                </c:pt>
                <c:pt idx="619">
                  <c:v>0.33050847457627119</c:v>
                </c:pt>
                <c:pt idx="620">
                  <c:v>1.4615384615384615</c:v>
                </c:pt>
                <c:pt idx="621">
                  <c:v>2.8596491228070176</c:v>
                </c:pt>
                <c:pt idx="622">
                  <c:v>0.81595092024539873</c:v>
                </c:pt>
                <c:pt idx="623">
                  <c:v>0.77067669172932329</c:v>
                </c:pt>
                <c:pt idx="624">
                  <c:v>1.1170731707317074</c:v>
                </c:pt>
                <c:pt idx="625">
                  <c:v>0.66375545851528384</c:v>
                </c:pt>
                <c:pt idx="626">
                  <c:v>0.44736842105263158</c:v>
                </c:pt>
                <c:pt idx="627">
                  <c:v>1.6911764705882353</c:v>
                </c:pt>
                <c:pt idx="628">
                  <c:v>2.4173913043478259</c:v>
                </c:pt>
                <c:pt idx="629">
                  <c:v>0.8309352517985612</c:v>
                </c:pt>
                <c:pt idx="630">
                  <c:v>0.89177489177489178</c:v>
                </c:pt>
                <c:pt idx="631">
                  <c:v>1.1116504854368932</c:v>
                </c:pt>
                <c:pt idx="632">
                  <c:v>0.55021834061135366</c:v>
                </c:pt>
                <c:pt idx="633">
                  <c:v>0.65079365079365081</c:v>
                </c:pt>
                <c:pt idx="634">
                  <c:v>0.47560975609756095</c:v>
                </c:pt>
                <c:pt idx="635">
                  <c:v>3.6153846153846154</c:v>
                </c:pt>
                <c:pt idx="636">
                  <c:v>1.6099290780141844</c:v>
                </c:pt>
                <c:pt idx="637">
                  <c:v>0.76211453744493396</c:v>
                </c:pt>
                <c:pt idx="638">
                  <c:v>0.72832369942196529</c:v>
                </c:pt>
                <c:pt idx="639">
                  <c:v>1.0873015873015872</c:v>
                </c:pt>
                <c:pt idx="640">
                  <c:v>0.39416058394160586</c:v>
                </c:pt>
                <c:pt idx="641">
                  <c:v>1.2407407407407407</c:v>
                </c:pt>
                <c:pt idx="642">
                  <c:v>1.2835820895522387</c:v>
                </c:pt>
                <c:pt idx="643">
                  <c:v>1.5930232558139534</c:v>
                </c:pt>
                <c:pt idx="644">
                  <c:v>0.69343065693430661</c:v>
                </c:pt>
                <c:pt idx="645">
                  <c:v>2.168421052631579</c:v>
                </c:pt>
                <c:pt idx="646">
                  <c:v>0.13592233009708737</c:v>
                </c:pt>
                <c:pt idx="647">
                  <c:v>0.9642857142857143</c:v>
                </c:pt>
                <c:pt idx="648">
                  <c:v>3.3703703703703702</c:v>
                </c:pt>
                <c:pt idx="649">
                  <c:v>1.6263736263736264</c:v>
                </c:pt>
                <c:pt idx="650">
                  <c:v>0.9932432432432432</c:v>
                </c:pt>
                <c:pt idx="651">
                  <c:v>1.0476190476190477</c:v>
                </c:pt>
                <c:pt idx="652">
                  <c:v>0.55194805194805197</c:v>
                </c:pt>
                <c:pt idx="653">
                  <c:v>0.35294117647058826</c:v>
                </c:pt>
                <c:pt idx="654">
                  <c:v>1.0666666666666667</c:v>
                </c:pt>
                <c:pt idx="655">
                  <c:v>2.3125</c:v>
                </c:pt>
                <c:pt idx="656">
                  <c:v>2.4459459459459461</c:v>
                </c:pt>
                <c:pt idx="657">
                  <c:v>0.73480662983425415</c:v>
                </c:pt>
                <c:pt idx="658">
                  <c:v>1.2857142857142858</c:v>
                </c:pt>
                <c:pt idx="659">
                  <c:v>0.86549707602339176</c:v>
                </c:pt>
                <c:pt idx="660">
                  <c:v>0.69594594594594594</c:v>
                </c:pt>
                <c:pt idx="661">
                  <c:v>0.4854368932038835</c:v>
                </c:pt>
                <c:pt idx="662">
                  <c:v>2.2200000000000002</c:v>
                </c:pt>
                <c:pt idx="663">
                  <c:v>1.2612612612612613</c:v>
                </c:pt>
                <c:pt idx="664">
                  <c:v>0.97857142857142854</c:v>
                </c:pt>
                <c:pt idx="665">
                  <c:v>1.3868613138686132</c:v>
                </c:pt>
                <c:pt idx="666">
                  <c:v>1.2526315789473683</c:v>
                </c:pt>
                <c:pt idx="667">
                  <c:v>0.67226890756302526</c:v>
                </c:pt>
                <c:pt idx="668">
                  <c:v>0.57499999999999996</c:v>
                </c:pt>
                <c:pt idx="669">
                  <c:v>1.7608695652173914</c:v>
                </c:pt>
                <c:pt idx="670">
                  <c:v>1.9567901234567902</c:v>
                </c:pt>
                <c:pt idx="671">
                  <c:v>1.1009463722397477</c:v>
                </c:pt>
                <c:pt idx="672">
                  <c:v>0.92836676217765046</c:v>
                </c:pt>
                <c:pt idx="673">
                  <c:v>1.2222222222222223</c:v>
                </c:pt>
                <c:pt idx="674">
                  <c:v>0.83838383838383834</c:v>
                </c:pt>
                <c:pt idx="675">
                  <c:v>0.5</c:v>
                </c:pt>
                <c:pt idx="676">
                  <c:v>1.6084337349397591</c:v>
                </c:pt>
                <c:pt idx="677">
                  <c:v>1.8314606741573034</c:v>
                </c:pt>
                <c:pt idx="678">
                  <c:v>1.2392638036809815</c:v>
                </c:pt>
                <c:pt idx="679">
                  <c:v>1.0924092409240924</c:v>
                </c:pt>
                <c:pt idx="680">
                  <c:v>1.1767371601208458</c:v>
                </c:pt>
                <c:pt idx="681">
                  <c:v>0.89216944801026954</c:v>
                </c:pt>
                <c:pt idx="682">
                  <c:v>0.40287769784172661</c:v>
                </c:pt>
                <c:pt idx="683">
                  <c:v>1.5785714285714285</c:v>
                </c:pt>
                <c:pt idx="684">
                  <c:v>1.7352941176470589</c:v>
                </c:pt>
                <c:pt idx="685">
                  <c:v>1.2333767926988266</c:v>
                </c:pt>
                <c:pt idx="686">
                  <c:v>0.96934460887949259</c:v>
                </c:pt>
                <c:pt idx="687">
                  <c:v>1.1712104689203926</c:v>
                </c:pt>
                <c:pt idx="688">
                  <c:v>0.74487895716945995</c:v>
                </c:pt>
                <c:pt idx="689">
                  <c:v>0.52500000000000002</c:v>
                </c:pt>
                <c:pt idx="690">
                  <c:v>1.0261904761904761</c:v>
                </c:pt>
                <c:pt idx="691">
                  <c:v>2.7238979118329465</c:v>
                </c:pt>
                <c:pt idx="692">
                  <c:v>1.1030664395229983</c:v>
                </c:pt>
                <c:pt idx="693">
                  <c:v>0.71196911196911195</c:v>
                </c:pt>
                <c:pt idx="694">
                  <c:v>1.2158351409978307</c:v>
                </c:pt>
                <c:pt idx="695">
                  <c:v>0.79571810883140048</c:v>
                </c:pt>
                <c:pt idx="696">
                  <c:v>0.36434977578475336</c:v>
                </c:pt>
                <c:pt idx="697">
                  <c:v>1.4276923076923076</c:v>
                </c:pt>
                <c:pt idx="698">
                  <c:v>1.959051724137931</c:v>
                </c:pt>
                <c:pt idx="699">
                  <c:v>1.1507150715071508</c:v>
                </c:pt>
                <c:pt idx="700">
                  <c:v>1.0793499043977055</c:v>
                </c:pt>
                <c:pt idx="701">
                  <c:v>0.98671390611160315</c:v>
                </c:pt>
                <c:pt idx="702">
                  <c:v>0.74236983842010773</c:v>
                </c:pt>
                <c:pt idx="703">
                  <c:v>0.51269649334945588</c:v>
                </c:pt>
                <c:pt idx="704">
                  <c:v>0.785377358490566</c:v>
                </c:pt>
                <c:pt idx="705">
                  <c:v>2.5195195195195197</c:v>
                </c:pt>
                <c:pt idx="706">
                  <c:v>1.1394517282479142</c:v>
                </c:pt>
                <c:pt idx="707">
                  <c:v>1.0418410041841004</c:v>
                </c:pt>
                <c:pt idx="708">
                  <c:v>0.78413654618473894</c:v>
                </c:pt>
                <c:pt idx="709">
                  <c:v>0.92445582586427655</c:v>
                </c:pt>
                <c:pt idx="710">
                  <c:v>0.21606648199445982</c:v>
                </c:pt>
                <c:pt idx="711">
                  <c:v>1.9102564102564104</c:v>
                </c:pt>
                <c:pt idx="712">
                  <c:v>0.91946308724832215</c:v>
                </c:pt>
                <c:pt idx="713">
                  <c:v>1.2226277372262773</c:v>
                </c:pt>
                <c:pt idx="714">
                  <c:v>1.7731343283582091</c:v>
                </c:pt>
                <c:pt idx="715">
                  <c:v>1.1734006734006734</c:v>
                </c:pt>
                <c:pt idx="716">
                  <c:v>0.92539454806312771</c:v>
                </c:pt>
                <c:pt idx="717">
                  <c:v>0.33953488372093021</c:v>
                </c:pt>
                <c:pt idx="718">
                  <c:v>0.9634703196347032</c:v>
                </c:pt>
                <c:pt idx="719">
                  <c:v>2.4549763033175354</c:v>
                </c:pt>
                <c:pt idx="720">
                  <c:v>1.2586872586872586</c:v>
                </c:pt>
                <c:pt idx="721">
                  <c:v>0.8573619631901841</c:v>
                </c:pt>
                <c:pt idx="722">
                  <c:v>0.83184257602862255</c:v>
                </c:pt>
                <c:pt idx="723">
                  <c:v>0.8193548387096774</c:v>
                </c:pt>
                <c:pt idx="724">
                  <c:v>0.38320209973753283</c:v>
                </c:pt>
                <c:pt idx="725">
                  <c:v>1.2808219178082192</c:v>
                </c:pt>
                <c:pt idx="726">
                  <c:v>1.7272727272727273</c:v>
                </c:pt>
                <c:pt idx="727">
                  <c:v>1.0959752321981424</c:v>
                </c:pt>
                <c:pt idx="728">
                  <c:v>1.3672316384180792</c:v>
                </c:pt>
                <c:pt idx="729">
                  <c:v>0.78512396694214881</c:v>
                </c:pt>
                <c:pt idx="730">
                  <c:v>0.76315789473684215</c:v>
                </c:pt>
                <c:pt idx="731">
                  <c:v>0.35862068965517241</c:v>
                </c:pt>
                <c:pt idx="732">
                  <c:v>0.98076923076923073</c:v>
                </c:pt>
                <c:pt idx="733">
                  <c:v>4.0196078431372548</c:v>
                </c:pt>
                <c:pt idx="734">
                  <c:v>0.71707317073170729</c:v>
                </c:pt>
                <c:pt idx="735">
                  <c:v>1.0204081632653061</c:v>
                </c:pt>
                <c:pt idx="736">
                  <c:v>0.86333333333333329</c:v>
                </c:pt>
                <c:pt idx="737">
                  <c:v>0.71814671814671815</c:v>
                </c:pt>
                <c:pt idx="738">
                  <c:v>0.61290322580645162</c:v>
                </c:pt>
                <c:pt idx="739">
                  <c:v>0.75438596491228072</c:v>
                </c:pt>
                <c:pt idx="740">
                  <c:v>3.2790697674418605</c:v>
                </c:pt>
                <c:pt idx="741">
                  <c:v>0.97872340425531912</c:v>
                </c:pt>
                <c:pt idx="742">
                  <c:v>1.0507246376811594</c:v>
                </c:pt>
                <c:pt idx="743">
                  <c:v>0.7068965517241379</c:v>
                </c:pt>
                <c:pt idx="744">
                  <c:v>0.61951219512195121</c:v>
                </c:pt>
                <c:pt idx="745">
                  <c:v>0.60629921259842523</c:v>
                </c:pt>
                <c:pt idx="746">
                  <c:v>1.4545454545454546</c:v>
                </c:pt>
                <c:pt idx="747">
                  <c:v>1.8303571428571428</c:v>
                </c:pt>
                <c:pt idx="748">
                  <c:v>0.95609756097560972</c:v>
                </c:pt>
                <c:pt idx="749">
                  <c:v>1.2908163265306123</c:v>
                </c:pt>
                <c:pt idx="750">
                  <c:v>0.5810276679841897</c:v>
                </c:pt>
                <c:pt idx="751">
                  <c:v>0.59863945578231292</c:v>
                </c:pt>
                <c:pt idx="752">
                  <c:v>0.44318181818181818</c:v>
                </c:pt>
                <c:pt idx="753">
                  <c:v>2.0512820512820511</c:v>
                </c:pt>
                <c:pt idx="754">
                  <c:v>2.0375000000000001</c:v>
                </c:pt>
                <c:pt idx="755">
                  <c:v>0.96932515337423308</c:v>
                </c:pt>
                <c:pt idx="756">
                  <c:v>0.92405063291139244</c:v>
                </c:pt>
                <c:pt idx="757">
                  <c:v>0.71232876712328763</c:v>
                </c:pt>
                <c:pt idx="758">
                  <c:v>0.31730769230769229</c:v>
                </c:pt>
                <c:pt idx="759">
                  <c:v>0.54545454545454541</c:v>
                </c:pt>
                <c:pt idx="760">
                  <c:v>3.6111111111111112</c:v>
                </c:pt>
                <c:pt idx="761">
                  <c:v>2.9230769230769229</c:v>
                </c:pt>
                <c:pt idx="762">
                  <c:v>1.0736842105263158</c:v>
                </c:pt>
                <c:pt idx="763">
                  <c:v>0.42156862745098039</c:v>
                </c:pt>
                <c:pt idx="764">
                  <c:v>0.72093023255813948</c:v>
                </c:pt>
                <c:pt idx="765">
                  <c:v>0.72580645161290325</c:v>
                </c:pt>
                <c:pt idx="766">
                  <c:v>0.84444444444444444</c:v>
                </c:pt>
                <c:pt idx="767">
                  <c:v>2</c:v>
                </c:pt>
                <c:pt idx="768">
                  <c:v>2.1578947368421053</c:v>
                </c:pt>
                <c:pt idx="769">
                  <c:v>1.3658536585365855</c:v>
                </c:pt>
                <c:pt idx="770">
                  <c:v>0.5535714285714286</c:v>
                </c:pt>
                <c:pt idx="771">
                  <c:v>1.5725806451612903</c:v>
                </c:pt>
                <c:pt idx="772">
                  <c:v>0.34358974358974359</c:v>
                </c:pt>
                <c:pt idx="773">
                  <c:v>0.23880597014925373</c:v>
                </c:pt>
                <c:pt idx="774">
                  <c:v>5.625</c:v>
                </c:pt>
                <c:pt idx="775">
                  <c:v>1.2</c:v>
                </c:pt>
                <c:pt idx="776">
                  <c:v>0.47222222222222221</c:v>
                </c:pt>
                <c:pt idx="777">
                  <c:v>2.9607843137254903</c:v>
                </c:pt>
                <c:pt idx="778">
                  <c:v>1.1655629139072847</c:v>
                </c:pt>
                <c:pt idx="779">
                  <c:v>0.20454545454545456</c:v>
                </c:pt>
                <c:pt idx="780">
                  <c:v>0.27777777777777779</c:v>
                </c:pt>
                <c:pt idx="781">
                  <c:v>5.9</c:v>
                </c:pt>
                <c:pt idx="782">
                  <c:v>3.3050847457627119</c:v>
                </c:pt>
                <c:pt idx="783">
                  <c:v>0.62051282051282053</c:v>
                </c:pt>
                <c:pt idx="784">
                  <c:v>1.1239669421487604</c:v>
                </c:pt>
                <c:pt idx="785">
                  <c:v>0.95588235294117652</c:v>
                </c:pt>
                <c:pt idx="786">
                  <c:v>0.69230769230769229</c:v>
                </c:pt>
                <c:pt idx="787">
                  <c:v>0.52222222222222225</c:v>
                </c:pt>
                <c:pt idx="788">
                  <c:v>1.8936170212765957</c:v>
                </c:pt>
                <c:pt idx="789">
                  <c:v>2.4831460674157304</c:v>
                </c:pt>
                <c:pt idx="790">
                  <c:v>0.44796380090497739</c:v>
                </c:pt>
                <c:pt idx="791">
                  <c:v>1.1616161616161615</c:v>
                </c:pt>
                <c:pt idx="792">
                  <c:v>0.90434782608695652</c:v>
                </c:pt>
                <c:pt idx="793">
                  <c:v>0.59615384615384615</c:v>
                </c:pt>
                <c:pt idx="794">
                  <c:v>0.37096774193548387</c:v>
                </c:pt>
                <c:pt idx="795">
                  <c:v>2.0434782608695654</c:v>
                </c:pt>
                <c:pt idx="796">
                  <c:v>4.8510638297872344</c:v>
                </c:pt>
                <c:pt idx="797">
                  <c:v>0.68859649122807021</c:v>
                </c:pt>
                <c:pt idx="798">
                  <c:v>0.86624203821656054</c:v>
                </c:pt>
                <c:pt idx="799">
                  <c:v>0.86029411764705888</c:v>
                </c:pt>
                <c:pt idx="800">
                  <c:v>0.59829059829059827</c:v>
                </c:pt>
                <c:pt idx="801">
                  <c:v>0.87142857142857144</c:v>
                </c:pt>
                <c:pt idx="802">
                  <c:v>1.180327868852459</c:v>
                </c:pt>
                <c:pt idx="803">
                  <c:v>2.2083333333333335</c:v>
                </c:pt>
                <c:pt idx="804">
                  <c:v>0.76100628930817615</c:v>
                </c:pt>
                <c:pt idx="805">
                  <c:v>1.0743801652892562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11-4BD7-902A-2C84FB772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81664"/>
        <c:axId val="111283200"/>
      </c:lineChart>
      <c:catAx>
        <c:axId val="11128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283200"/>
        <c:crosses val="autoZero"/>
        <c:auto val="1"/>
        <c:lblAlgn val="ctr"/>
        <c:lblOffset val="100"/>
        <c:noMultiLvlLbl val="0"/>
      </c:catAx>
      <c:valAx>
        <c:axId val="111283200"/>
        <c:scaling>
          <c:orientation val="minMax"/>
          <c:max val="3.7"/>
          <c:min val="0.2"/>
        </c:scaling>
        <c:delete val="0"/>
        <c:axPos val="l"/>
        <c:numFmt formatCode="#,##0.00" sourceLinked="1"/>
        <c:majorTickMark val="out"/>
        <c:minorTickMark val="none"/>
        <c:tickLblPos val="nextTo"/>
        <c:crossAx val="111281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 16. </a:t>
            </a:r>
            <a:r>
              <a:rPr lang="pt-BR" sz="1800" b="1" i="0" u="none" strike="noStrike" baseline="0">
                <a:effectLst/>
              </a:rPr>
              <a:t>Número  de vacinados (a partir de 28/1/21)</a:t>
            </a:r>
            <a:r>
              <a:rPr lang="pt-BR"/>
              <a:t>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Plan1!$A$16</c:f>
              <c:strCache>
                <c:ptCount val="1"/>
                <c:pt idx="0">
                  <c:v>vermelho)</c:v>
                </c:pt>
              </c:strCache>
            </c:strRef>
          </c:tx>
          <c:marker>
            <c:symbol val="none"/>
          </c:marker>
          <c:cat>
            <c:strRef>
              <c:f>Plan1!$A$334:$A$824</c:f>
              <c:strCache>
                <c:ptCount val="49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102</c:v>
                </c:pt>
                <c:pt idx="5">
                  <c:v>202</c:v>
                </c:pt>
                <c:pt idx="6">
                  <c:v>302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103</c:v>
                </c:pt>
                <c:pt idx="33">
                  <c:v>203</c:v>
                </c:pt>
                <c:pt idx="34">
                  <c:v>303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  <c:pt idx="58">
                  <c:v>27</c:v>
                </c:pt>
                <c:pt idx="59">
                  <c:v>28</c:v>
                </c:pt>
                <c:pt idx="60">
                  <c:v>29</c:v>
                </c:pt>
                <c:pt idx="61">
                  <c:v>30</c:v>
                </c:pt>
                <c:pt idx="62">
                  <c:v>31</c:v>
                </c:pt>
                <c:pt idx="63">
                  <c:v>104</c:v>
                </c:pt>
                <c:pt idx="64">
                  <c:v>204</c:v>
                </c:pt>
                <c:pt idx="65">
                  <c:v>304</c:v>
                </c:pt>
                <c:pt idx="66">
                  <c:v>4</c:v>
                </c:pt>
                <c:pt idx="67">
                  <c:v>5</c:v>
                </c:pt>
                <c:pt idx="68">
                  <c:v>6</c:v>
                </c:pt>
                <c:pt idx="69">
                  <c:v>7</c:v>
                </c:pt>
                <c:pt idx="70">
                  <c:v>8</c:v>
                </c:pt>
                <c:pt idx="71">
                  <c:v>9</c:v>
                </c:pt>
                <c:pt idx="72">
                  <c:v>10</c:v>
                </c:pt>
                <c:pt idx="73">
                  <c:v>11</c:v>
                </c:pt>
                <c:pt idx="74">
                  <c:v>12</c:v>
                </c:pt>
                <c:pt idx="75">
                  <c:v>13</c:v>
                </c:pt>
                <c:pt idx="76">
                  <c:v>14</c:v>
                </c:pt>
                <c:pt idx="77">
                  <c:v>15</c:v>
                </c:pt>
                <c:pt idx="78">
                  <c:v>16</c:v>
                </c:pt>
                <c:pt idx="79">
                  <c:v>17</c:v>
                </c:pt>
                <c:pt idx="80">
                  <c:v>18</c:v>
                </c:pt>
                <c:pt idx="81">
                  <c:v>19</c:v>
                </c:pt>
                <c:pt idx="82">
                  <c:v>20</c:v>
                </c:pt>
                <c:pt idx="83">
                  <c:v>21</c:v>
                </c:pt>
                <c:pt idx="84">
                  <c:v>22</c:v>
                </c:pt>
                <c:pt idx="85">
                  <c:v>23</c:v>
                </c:pt>
                <c:pt idx="86">
                  <c:v>24</c:v>
                </c:pt>
                <c:pt idx="87">
                  <c:v>25</c:v>
                </c:pt>
                <c:pt idx="88">
                  <c:v>26</c:v>
                </c:pt>
                <c:pt idx="89">
                  <c:v>27</c:v>
                </c:pt>
                <c:pt idx="90">
                  <c:v>28</c:v>
                </c:pt>
                <c:pt idx="91">
                  <c:v>29</c:v>
                </c:pt>
                <c:pt idx="92">
                  <c:v>30</c:v>
                </c:pt>
                <c:pt idx="93">
                  <c:v>105</c:v>
                </c:pt>
                <c:pt idx="94">
                  <c:v>205</c:v>
                </c:pt>
                <c:pt idx="95">
                  <c:v>305</c:v>
                </c:pt>
                <c:pt idx="96">
                  <c:v>4</c:v>
                </c:pt>
                <c:pt idx="97">
                  <c:v>5</c:v>
                </c:pt>
                <c:pt idx="98">
                  <c:v>6</c:v>
                </c:pt>
                <c:pt idx="99">
                  <c:v>7</c:v>
                </c:pt>
                <c:pt idx="100">
                  <c:v>8</c:v>
                </c:pt>
                <c:pt idx="101">
                  <c:v>9</c:v>
                </c:pt>
                <c:pt idx="102">
                  <c:v>10</c:v>
                </c:pt>
                <c:pt idx="103">
                  <c:v>11</c:v>
                </c:pt>
                <c:pt idx="104">
                  <c:v>12</c:v>
                </c:pt>
                <c:pt idx="105">
                  <c:v>13</c:v>
                </c:pt>
                <c:pt idx="106">
                  <c:v>14</c:v>
                </c:pt>
                <c:pt idx="107">
                  <c:v>15</c:v>
                </c:pt>
                <c:pt idx="108">
                  <c:v>16</c:v>
                </c:pt>
                <c:pt idx="109">
                  <c:v>17</c:v>
                </c:pt>
                <c:pt idx="110">
                  <c:v>18</c:v>
                </c:pt>
                <c:pt idx="111">
                  <c:v>19</c:v>
                </c:pt>
                <c:pt idx="112">
                  <c:v>20</c:v>
                </c:pt>
                <c:pt idx="113">
                  <c:v>21</c:v>
                </c:pt>
                <c:pt idx="114">
                  <c:v>22</c:v>
                </c:pt>
                <c:pt idx="115">
                  <c:v>23</c:v>
                </c:pt>
                <c:pt idx="116">
                  <c:v>24</c:v>
                </c:pt>
                <c:pt idx="117">
                  <c:v>25</c:v>
                </c:pt>
                <c:pt idx="118">
                  <c:v>26</c:v>
                </c:pt>
                <c:pt idx="119">
                  <c:v>27</c:v>
                </c:pt>
                <c:pt idx="120">
                  <c:v>28</c:v>
                </c:pt>
                <c:pt idx="121">
                  <c:v>29</c:v>
                </c:pt>
                <c:pt idx="122">
                  <c:v>30</c:v>
                </c:pt>
                <c:pt idx="123">
                  <c:v>31</c:v>
                </c:pt>
                <c:pt idx="124">
                  <c:v>106</c:v>
                </c:pt>
                <c:pt idx="125">
                  <c:v>206</c:v>
                </c:pt>
                <c:pt idx="126">
                  <c:v>306</c:v>
                </c:pt>
                <c:pt idx="127">
                  <c:v>4</c:v>
                </c:pt>
                <c:pt idx="128">
                  <c:v>5</c:v>
                </c:pt>
                <c:pt idx="129">
                  <c:v>6</c:v>
                </c:pt>
                <c:pt idx="130">
                  <c:v>7</c:v>
                </c:pt>
                <c:pt idx="131">
                  <c:v>8</c:v>
                </c:pt>
                <c:pt idx="132">
                  <c:v>9</c:v>
                </c:pt>
                <c:pt idx="133">
                  <c:v>10</c:v>
                </c:pt>
                <c:pt idx="134">
                  <c:v>11</c:v>
                </c:pt>
                <c:pt idx="135">
                  <c:v>12</c:v>
                </c:pt>
                <c:pt idx="136">
                  <c:v>13</c:v>
                </c:pt>
                <c:pt idx="137">
                  <c:v>14</c:v>
                </c:pt>
                <c:pt idx="138">
                  <c:v>15</c:v>
                </c:pt>
                <c:pt idx="139">
                  <c:v>16</c:v>
                </c:pt>
                <c:pt idx="140">
                  <c:v>17</c:v>
                </c:pt>
                <c:pt idx="141">
                  <c:v>18</c:v>
                </c:pt>
                <c:pt idx="142">
                  <c:v>19</c:v>
                </c:pt>
                <c:pt idx="143">
                  <c:v>20</c:v>
                </c:pt>
                <c:pt idx="144">
                  <c:v>21</c:v>
                </c:pt>
                <c:pt idx="145">
                  <c:v>22</c:v>
                </c:pt>
                <c:pt idx="146">
                  <c:v>23</c:v>
                </c:pt>
                <c:pt idx="147">
                  <c:v>24</c:v>
                </c:pt>
                <c:pt idx="148">
                  <c:v>25</c:v>
                </c:pt>
                <c:pt idx="149">
                  <c:v>26</c:v>
                </c:pt>
                <c:pt idx="150">
                  <c:v>27</c:v>
                </c:pt>
                <c:pt idx="151">
                  <c:v>28</c:v>
                </c:pt>
                <c:pt idx="152">
                  <c:v>29</c:v>
                </c:pt>
                <c:pt idx="153">
                  <c:v>30</c:v>
                </c:pt>
                <c:pt idx="154">
                  <c:v>107</c:v>
                </c:pt>
                <c:pt idx="155">
                  <c:v>207</c:v>
                </c:pt>
                <c:pt idx="156">
                  <c:v>307</c:v>
                </c:pt>
                <c:pt idx="157">
                  <c:v>4</c:v>
                </c:pt>
                <c:pt idx="158">
                  <c:v>5</c:v>
                </c:pt>
                <c:pt idx="159">
                  <c:v>6</c:v>
                </c:pt>
                <c:pt idx="160">
                  <c:v>7</c:v>
                </c:pt>
                <c:pt idx="161">
                  <c:v>8</c:v>
                </c:pt>
                <c:pt idx="162">
                  <c:v>9</c:v>
                </c:pt>
                <c:pt idx="163">
                  <c:v>10</c:v>
                </c:pt>
                <c:pt idx="164">
                  <c:v>11</c:v>
                </c:pt>
                <c:pt idx="165">
                  <c:v>12</c:v>
                </c:pt>
                <c:pt idx="166">
                  <c:v>13</c:v>
                </c:pt>
                <c:pt idx="167">
                  <c:v>14</c:v>
                </c:pt>
                <c:pt idx="168">
                  <c:v>15</c:v>
                </c:pt>
                <c:pt idx="169">
                  <c:v>16</c:v>
                </c:pt>
                <c:pt idx="170">
                  <c:v>17</c:v>
                </c:pt>
                <c:pt idx="171">
                  <c:v>18</c:v>
                </c:pt>
                <c:pt idx="172">
                  <c:v>19</c:v>
                </c:pt>
                <c:pt idx="173">
                  <c:v>20</c:v>
                </c:pt>
                <c:pt idx="174">
                  <c:v>21</c:v>
                </c:pt>
                <c:pt idx="175">
                  <c:v>22</c:v>
                </c:pt>
                <c:pt idx="176">
                  <c:v>23</c:v>
                </c:pt>
                <c:pt idx="177">
                  <c:v>24</c:v>
                </c:pt>
                <c:pt idx="178">
                  <c:v>25</c:v>
                </c:pt>
                <c:pt idx="179">
                  <c:v>26</c:v>
                </c:pt>
                <c:pt idx="180">
                  <c:v>27</c:v>
                </c:pt>
                <c:pt idx="181">
                  <c:v>28</c:v>
                </c:pt>
                <c:pt idx="182">
                  <c:v>29</c:v>
                </c:pt>
                <c:pt idx="183">
                  <c:v>30</c:v>
                </c:pt>
                <c:pt idx="184">
                  <c:v>31</c:v>
                </c:pt>
                <c:pt idx="185">
                  <c:v>108</c:v>
                </c:pt>
                <c:pt idx="186">
                  <c:v>208</c:v>
                </c:pt>
                <c:pt idx="187">
                  <c:v>308</c:v>
                </c:pt>
                <c:pt idx="188">
                  <c:v>4</c:v>
                </c:pt>
                <c:pt idx="189">
                  <c:v>5</c:v>
                </c:pt>
                <c:pt idx="190">
                  <c:v>6</c:v>
                </c:pt>
                <c:pt idx="191">
                  <c:v>7</c:v>
                </c:pt>
                <c:pt idx="192">
                  <c:v>8</c:v>
                </c:pt>
                <c:pt idx="193">
                  <c:v>9</c:v>
                </c:pt>
                <c:pt idx="194">
                  <c:v>10</c:v>
                </c:pt>
                <c:pt idx="195">
                  <c:v>11</c:v>
                </c:pt>
                <c:pt idx="196">
                  <c:v>12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16</c:v>
                </c:pt>
                <c:pt idx="201">
                  <c:v>17</c:v>
                </c:pt>
                <c:pt idx="202">
                  <c:v>18</c:v>
                </c:pt>
                <c:pt idx="203">
                  <c:v>19</c:v>
                </c:pt>
                <c:pt idx="204">
                  <c:v>20</c:v>
                </c:pt>
                <c:pt idx="205">
                  <c:v>21</c:v>
                </c:pt>
                <c:pt idx="206">
                  <c:v>22</c:v>
                </c:pt>
                <c:pt idx="207">
                  <c:v>23</c:v>
                </c:pt>
                <c:pt idx="208">
                  <c:v>24</c:v>
                </c:pt>
                <c:pt idx="209">
                  <c:v>25</c:v>
                </c:pt>
                <c:pt idx="210">
                  <c:v>26</c:v>
                </c:pt>
                <c:pt idx="211">
                  <c:v>27</c:v>
                </c:pt>
                <c:pt idx="212">
                  <c:v>28</c:v>
                </c:pt>
                <c:pt idx="213">
                  <c:v>29</c:v>
                </c:pt>
                <c:pt idx="214">
                  <c:v>30</c:v>
                </c:pt>
                <c:pt idx="215">
                  <c:v>31</c:v>
                </c:pt>
                <c:pt idx="216">
                  <c:v>109</c:v>
                </c:pt>
                <c:pt idx="217">
                  <c:v>209</c:v>
                </c:pt>
                <c:pt idx="218">
                  <c:v>309</c:v>
                </c:pt>
                <c:pt idx="219">
                  <c:v>4</c:v>
                </c:pt>
                <c:pt idx="220">
                  <c:v>5</c:v>
                </c:pt>
                <c:pt idx="221">
                  <c:v>6</c:v>
                </c:pt>
                <c:pt idx="222">
                  <c:v>7</c:v>
                </c:pt>
                <c:pt idx="223">
                  <c:v>8</c:v>
                </c:pt>
                <c:pt idx="224">
                  <c:v>9</c:v>
                </c:pt>
                <c:pt idx="225">
                  <c:v>10</c:v>
                </c:pt>
                <c:pt idx="226">
                  <c:v>11</c:v>
                </c:pt>
                <c:pt idx="227">
                  <c:v>12</c:v>
                </c:pt>
                <c:pt idx="228">
                  <c:v>13</c:v>
                </c:pt>
                <c:pt idx="229">
                  <c:v>14</c:v>
                </c:pt>
                <c:pt idx="230">
                  <c:v>15</c:v>
                </c:pt>
                <c:pt idx="231">
                  <c:v>16</c:v>
                </c:pt>
                <c:pt idx="232">
                  <c:v>17</c:v>
                </c:pt>
                <c:pt idx="233">
                  <c:v>18</c:v>
                </c:pt>
                <c:pt idx="234">
                  <c:v>19</c:v>
                </c:pt>
                <c:pt idx="235">
                  <c:v>20</c:v>
                </c:pt>
                <c:pt idx="236">
                  <c:v>21</c:v>
                </c:pt>
                <c:pt idx="237">
                  <c:v>22</c:v>
                </c:pt>
                <c:pt idx="238">
                  <c:v>23</c:v>
                </c:pt>
                <c:pt idx="239">
                  <c:v>24</c:v>
                </c:pt>
                <c:pt idx="240">
                  <c:v>25</c:v>
                </c:pt>
                <c:pt idx="241">
                  <c:v>26</c:v>
                </c:pt>
                <c:pt idx="242">
                  <c:v>27</c:v>
                </c:pt>
                <c:pt idx="243">
                  <c:v>28</c:v>
                </c:pt>
                <c:pt idx="244">
                  <c:v>29</c:v>
                </c:pt>
                <c:pt idx="245">
                  <c:v>30</c:v>
                </c:pt>
                <c:pt idx="246">
                  <c:v>110</c:v>
                </c:pt>
                <c:pt idx="247">
                  <c:v>210</c:v>
                </c:pt>
                <c:pt idx="248">
                  <c:v>310</c:v>
                </c:pt>
                <c:pt idx="249">
                  <c:v>410</c:v>
                </c:pt>
                <c:pt idx="250">
                  <c:v>5</c:v>
                </c:pt>
                <c:pt idx="251">
                  <c:v>6</c:v>
                </c:pt>
                <c:pt idx="252">
                  <c:v>7</c:v>
                </c:pt>
                <c:pt idx="253">
                  <c:v>8</c:v>
                </c:pt>
                <c:pt idx="254">
                  <c:v>9</c:v>
                </c:pt>
                <c:pt idx="255">
                  <c:v>10</c:v>
                </c:pt>
                <c:pt idx="256">
                  <c:v>11</c:v>
                </c:pt>
                <c:pt idx="257">
                  <c:v>12</c:v>
                </c:pt>
                <c:pt idx="258">
                  <c:v>13</c:v>
                </c:pt>
                <c:pt idx="259">
                  <c:v>14</c:v>
                </c:pt>
                <c:pt idx="260">
                  <c:v>15</c:v>
                </c:pt>
                <c:pt idx="261">
                  <c:v>16</c:v>
                </c:pt>
                <c:pt idx="262">
                  <c:v>17</c:v>
                </c:pt>
                <c:pt idx="263">
                  <c:v>18</c:v>
                </c:pt>
                <c:pt idx="264">
                  <c:v>19</c:v>
                </c:pt>
                <c:pt idx="265">
                  <c:v>20</c:v>
                </c:pt>
                <c:pt idx="266">
                  <c:v>21</c:v>
                </c:pt>
                <c:pt idx="267">
                  <c:v>22</c:v>
                </c:pt>
                <c:pt idx="268">
                  <c:v>23</c:v>
                </c:pt>
                <c:pt idx="269">
                  <c:v>24</c:v>
                </c:pt>
                <c:pt idx="270">
                  <c:v>25</c:v>
                </c:pt>
                <c:pt idx="271">
                  <c:v>26</c:v>
                </c:pt>
                <c:pt idx="272">
                  <c:v>27</c:v>
                </c:pt>
                <c:pt idx="273">
                  <c:v>28</c:v>
                </c:pt>
                <c:pt idx="274">
                  <c:v>29</c:v>
                </c:pt>
                <c:pt idx="275">
                  <c:v>30</c:v>
                </c:pt>
                <c:pt idx="276">
                  <c:v>31</c:v>
                </c:pt>
                <c:pt idx="277">
                  <c:v>111</c:v>
                </c:pt>
                <c:pt idx="278">
                  <c:v>211</c:v>
                </c:pt>
                <c:pt idx="279">
                  <c:v>311</c:v>
                </c:pt>
                <c:pt idx="280">
                  <c:v>411</c:v>
                </c:pt>
                <c:pt idx="281">
                  <c:v>5</c:v>
                </c:pt>
                <c:pt idx="282">
                  <c:v>6</c:v>
                </c:pt>
                <c:pt idx="283">
                  <c:v>7</c:v>
                </c:pt>
                <c:pt idx="284">
                  <c:v>8</c:v>
                </c:pt>
                <c:pt idx="285">
                  <c:v>9</c:v>
                </c:pt>
                <c:pt idx="286">
                  <c:v>10</c:v>
                </c:pt>
                <c:pt idx="287">
                  <c:v>11</c:v>
                </c:pt>
                <c:pt idx="288">
                  <c:v>12</c:v>
                </c:pt>
                <c:pt idx="289">
                  <c:v>13</c:v>
                </c:pt>
                <c:pt idx="290">
                  <c:v>14</c:v>
                </c:pt>
                <c:pt idx="291">
                  <c:v>15</c:v>
                </c:pt>
                <c:pt idx="292">
                  <c:v>16</c:v>
                </c:pt>
                <c:pt idx="293">
                  <c:v>17</c:v>
                </c:pt>
                <c:pt idx="294">
                  <c:v>18</c:v>
                </c:pt>
                <c:pt idx="295">
                  <c:v>19</c:v>
                </c:pt>
                <c:pt idx="296">
                  <c:v>20</c:v>
                </c:pt>
                <c:pt idx="297">
                  <c:v>21</c:v>
                </c:pt>
                <c:pt idx="298">
                  <c:v>22</c:v>
                </c:pt>
                <c:pt idx="299">
                  <c:v>23</c:v>
                </c:pt>
                <c:pt idx="300">
                  <c:v>24</c:v>
                </c:pt>
                <c:pt idx="301">
                  <c:v>25</c:v>
                </c:pt>
                <c:pt idx="302">
                  <c:v>26</c:v>
                </c:pt>
                <c:pt idx="303">
                  <c:v>27</c:v>
                </c:pt>
                <c:pt idx="304">
                  <c:v>28</c:v>
                </c:pt>
                <c:pt idx="305">
                  <c:v>29</c:v>
                </c:pt>
                <c:pt idx="306">
                  <c:v>30</c:v>
                </c:pt>
                <c:pt idx="307">
                  <c:v>112</c:v>
                </c:pt>
                <c:pt idx="308">
                  <c:v>212</c:v>
                </c:pt>
                <c:pt idx="309">
                  <c:v>312</c:v>
                </c:pt>
                <c:pt idx="310">
                  <c:v>4</c:v>
                </c:pt>
                <c:pt idx="311">
                  <c:v>5</c:v>
                </c:pt>
                <c:pt idx="312">
                  <c:v>6</c:v>
                </c:pt>
                <c:pt idx="313">
                  <c:v>7</c:v>
                </c:pt>
                <c:pt idx="314">
                  <c:v>8</c:v>
                </c:pt>
                <c:pt idx="315">
                  <c:v>9</c:v>
                </c:pt>
                <c:pt idx="316">
                  <c:v>10</c:v>
                </c:pt>
                <c:pt idx="317">
                  <c:v>11</c:v>
                </c:pt>
                <c:pt idx="318">
                  <c:v>12</c:v>
                </c:pt>
                <c:pt idx="319">
                  <c:v>13</c:v>
                </c:pt>
                <c:pt idx="320">
                  <c:v>14</c:v>
                </c:pt>
                <c:pt idx="321">
                  <c:v>15</c:v>
                </c:pt>
                <c:pt idx="322">
                  <c:v>16</c:v>
                </c:pt>
                <c:pt idx="323">
                  <c:v>17</c:v>
                </c:pt>
                <c:pt idx="324">
                  <c:v>18</c:v>
                </c:pt>
                <c:pt idx="325">
                  <c:v>19</c:v>
                </c:pt>
                <c:pt idx="326">
                  <c:v>20</c:v>
                </c:pt>
                <c:pt idx="327">
                  <c:v>21</c:v>
                </c:pt>
                <c:pt idx="328">
                  <c:v>22</c:v>
                </c:pt>
                <c:pt idx="329">
                  <c:v>23</c:v>
                </c:pt>
                <c:pt idx="330">
                  <c:v>24</c:v>
                </c:pt>
                <c:pt idx="331">
                  <c:v>25</c:v>
                </c:pt>
                <c:pt idx="332">
                  <c:v>26</c:v>
                </c:pt>
                <c:pt idx="333">
                  <c:v>27</c:v>
                </c:pt>
                <c:pt idx="334">
                  <c:v>28</c:v>
                </c:pt>
                <c:pt idx="335">
                  <c:v>29</c:v>
                </c:pt>
                <c:pt idx="336">
                  <c:v>30</c:v>
                </c:pt>
                <c:pt idx="337">
                  <c:v>31</c:v>
                </c:pt>
                <c:pt idx="338">
                  <c:v>101</c:v>
                </c:pt>
                <c:pt idx="339">
                  <c:v>201</c:v>
                </c:pt>
                <c:pt idx="340">
                  <c:v>301</c:v>
                </c:pt>
                <c:pt idx="341">
                  <c:v>401</c:v>
                </c:pt>
                <c:pt idx="342">
                  <c:v>5</c:v>
                </c:pt>
                <c:pt idx="343">
                  <c:v>6</c:v>
                </c:pt>
                <c:pt idx="344">
                  <c:v>7</c:v>
                </c:pt>
                <c:pt idx="345">
                  <c:v>8</c:v>
                </c:pt>
                <c:pt idx="346">
                  <c:v>9</c:v>
                </c:pt>
                <c:pt idx="347">
                  <c:v>10</c:v>
                </c:pt>
                <c:pt idx="348">
                  <c:v>11</c:v>
                </c:pt>
                <c:pt idx="349">
                  <c:v>12</c:v>
                </c:pt>
                <c:pt idx="350">
                  <c:v>13</c:v>
                </c:pt>
                <c:pt idx="351">
                  <c:v>14</c:v>
                </c:pt>
                <c:pt idx="352">
                  <c:v>15</c:v>
                </c:pt>
                <c:pt idx="353">
                  <c:v>16</c:v>
                </c:pt>
                <c:pt idx="354">
                  <c:v>17</c:v>
                </c:pt>
                <c:pt idx="355">
                  <c:v>18</c:v>
                </c:pt>
                <c:pt idx="356">
                  <c:v>19</c:v>
                </c:pt>
                <c:pt idx="357">
                  <c:v>20</c:v>
                </c:pt>
                <c:pt idx="358">
                  <c:v>21</c:v>
                </c:pt>
                <c:pt idx="359">
                  <c:v>22</c:v>
                </c:pt>
                <c:pt idx="360">
                  <c:v>23</c:v>
                </c:pt>
                <c:pt idx="361">
                  <c:v>24</c:v>
                </c:pt>
                <c:pt idx="362">
                  <c:v>25</c:v>
                </c:pt>
                <c:pt idx="363">
                  <c:v>26</c:v>
                </c:pt>
                <c:pt idx="364">
                  <c:v>27</c:v>
                </c:pt>
                <c:pt idx="365">
                  <c:v>28</c:v>
                </c:pt>
                <c:pt idx="366">
                  <c:v>29</c:v>
                </c:pt>
                <c:pt idx="367">
                  <c:v>30</c:v>
                </c:pt>
                <c:pt idx="368">
                  <c:v>31</c:v>
                </c:pt>
                <c:pt idx="369">
                  <c:v>102</c:v>
                </c:pt>
                <c:pt idx="370">
                  <c:v>202</c:v>
                </c:pt>
                <c:pt idx="371">
                  <c:v>302</c:v>
                </c:pt>
                <c:pt idx="372">
                  <c:v>402</c:v>
                </c:pt>
                <c:pt idx="373">
                  <c:v>5</c:v>
                </c:pt>
                <c:pt idx="374">
                  <c:v>6</c:v>
                </c:pt>
                <c:pt idx="375">
                  <c:v>7</c:v>
                </c:pt>
                <c:pt idx="376">
                  <c:v>8</c:v>
                </c:pt>
                <c:pt idx="377">
                  <c:v>9</c:v>
                </c:pt>
                <c:pt idx="378">
                  <c:v>10</c:v>
                </c:pt>
                <c:pt idx="379">
                  <c:v>11</c:v>
                </c:pt>
                <c:pt idx="380">
                  <c:v>12</c:v>
                </c:pt>
                <c:pt idx="381">
                  <c:v>13</c:v>
                </c:pt>
                <c:pt idx="382">
                  <c:v>14</c:v>
                </c:pt>
                <c:pt idx="383">
                  <c:v>15</c:v>
                </c:pt>
                <c:pt idx="384">
                  <c:v>16</c:v>
                </c:pt>
                <c:pt idx="385">
                  <c:v>17</c:v>
                </c:pt>
                <c:pt idx="386">
                  <c:v>18</c:v>
                </c:pt>
                <c:pt idx="387">
                  <c:v>19</c:v>
                </c:pt>
                <c:pt idx="388">
                  <c:v>20</c:v>
                </c:pt>
                <c:pt idx="389">
                  <c:v>21</c:v>
                </c:pt>
                <c:pt idx="390">
                  <c:v>22</c:v>
                </c:pt>
                <c:pt idx="391">
                  <c:v>23</c:v>
                </c:pt>
                <c:pt idx="392">
                  <c:v>24</c:v>
                </c:pt>
                <c:pt idx="393">
                  <c:v>25</c:v>
                </c:pt>
                <c:pt idx="394">
                  <c:v>26</c:v>
                </c:pt>
                <c:pt idx="395">
                  <c:v>27</c:v>
                </c:pt>
                <c:pt idx="396">
                  <c:v>28</c:v>
                </c:pt>
                <c:pt idx="397">
                  <c:v>103</c:v>
                </c:pt>
                <c:pt idx="398">
                  <c:v>203</c:v>
                </c:pt>
                <c:pt idx="399">
                  <c:v>303</c:v>
                </c:pt>
                <c:pt idx="400">
                  <c:v>403</c:v>
                </c:pt>
                <c:pt idx="401">
                  <c:v>5</c:v>
                </c:pt>
                <c:pt idx="402">
                  <c:v>6</c:v>
                </c:pt>
                <c:pt idx="403">
                  <c:v>7</c:v>
                </c:pt>
                <c:pt idx="404">
                  <c:v>8</c:v>
                </c:pt>
                <c:pt idx="405">
                  <c:v>9</c:v>
                </c:pt>
                <c:pt idx="406">
                  <c:v>10</c:v>
                </c:pt>
                <c:pt idx="407">
                  <c:v>11</c:v>
                </c:pt>
                <c:pt idx="408">
                  <c:v>12</c:v>
                </c:pt>
                <c:pt idx="409">
                  <c:v>13</c:v>
                </c:pt>
                <c:pt idx="410">
                  <c:v>14</c:v>
                </c:pt>
                <c:pt idx="411">
                  <c:v>15</c:v>
                </c:pt>
                <c:pt idx="412">
                  <c:v>16</c:v>
                </c:pt>
                <c:pt idx="413">
                  <c:v>17</c:v>
                </c:pt>
                <c:pt idx="414">
                  <c:v>18</c:v>
                </c:pt>
                <c:pt idx="415">
                  <c:v>19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24</c:v>
                </c:pt>
                <c:pt idx="421">
                  <c:v>25</c:v>
                </c:pt>
                <c:pt idx="422">
                  <c:v>26</c:v>
                </c:pt>
                <c:pt idx="423">
                  <c:v>27</c:v>
                </c:pt>
                <c:pt idx="424">
                  <c:v>28</c:v>
                </c:pt>
                <c:pt idx="425">
                  <c:v>29</c:v>
                </c:pt>
                <c:pt idx="426">
                  <c:v>30</c:v>
                </c:pt>
                <c:pt idx="427">
                  <c:v>31</c:v>
                </c:pt>
                <c:pt idx="428">
                  <c:v>104</c:v>
                </c:pt>
                <c:pt idx="429">
                  <c:v>204</c:v>
                </c:pt>
                <c:pt idx="430">
                  <c:v>304</c:v>
                </c:pt>
                <c:pt idx="431">
                  <c:v>404</c:v>
                </c:pt>
                <c:pt idx="432">
                  <c:v>5</c:v>
                </c:pt>
                <c:pt idx="433">
                  <c:v>6</c:v>
                </c:pt>
                <c:pt idx="434">
                  <c:v>7</c:v>
                </c:pt>
                <c:pt idx="435">
                  <c:v>8</c:v>
                </c:pt>
                <c:pt idx="436">
                  <c:v>9</c:v>
                </c:pt>
                <c:pt idx="437">
                  <c:v>10</c:v>
                </c:pt>
                <c:pt idx="438">
                  <c:v>11</c:v>
                </c:pt>
                <c:pt idx="439">
                  <c:v>12</c:v>
                </c:pt>
                <c:pt idx="440">
                  <c:v>13</c:v>
                </c:pt>
                <c:pt idx="441">
                  <c:v>14</c:v>
                </c:pt>
                <c:pt idx="442">
                  <c:v>15</c:v>
                </c:pt>
                <c:pt idx="443">
                  <c:v>16</c:v>
                </c:pt>
                <c:pt idx="444">
                  <c:v>17</c:v>
                </c:pt>
                <c:pt idx="445">
                  <c:v>18</c:v>
                </c:pt>
                <c:pt idx="446">
                  <c:v>19</c:v>
                </c:pt>
                <c:pt idx="447">
                  <c:v>20</c:v>
                </c:pt>
                <c:pt idx="448">
                  <c:v>21</c:v>
                </c:pt>
                <c:pt idx="449">
                  <c:v>22</c:v>
                </c:pt>
                <c:pt idx="450">
                  <c:v>23</c:v>
                </c:pt>
                <c:pt idx="451">
                  <c:v>24</c:v>
                </c:pt>
                <c:pt idx="452">
                  <c:v>25</c:v>
                </c:pt>
                <c:pt idx="453">
                  <c:v>26</c:v>
                </c:pt>
                <c:pt idx="454">
                  <c:v>27</c:v>
                </c:pt>
                <c:pt idx="455">
                  <c:v>28</c:v>
                </c:pt>
                <c:pt idx="456">
                  <c:v>29</c:v>
                </c:pt>
                <c:pt idx="457">
                  <c:v>30</c:v>
                </c:pt>
                <c:pt idx="458">
                  <c:v>105</c:v>
                </c:pt>
                <c:pt idx="459">
                  <c:v>205</c:v>
                </c:pt>
                <c:pt idx="460">
                  <c:v>305</c:v>
                </c:pt>
                <c:pt idx="461">
                  <c:v>405</c:v>
                </c:pt>
                <c:pt idx="462">
                  <c:v>5</c:v>
                </c:pt>
                <c:pt idx="463">
                  <c:v>6</c:v>
                </c:pt>
                <c:pt idx="464">
                  <c:v>7</c:v>
                </c:pt>
                <c:pt idx="465">
                  <c:v>8</c:v>
                </c:pt>
                <c:pt idx="466">
                  <c:v>9</c:v>
                </c:pt>
                <c:pt idx="467">
                  <c:v>10</c:v>
                </c:pt>
                <c:pt idx="468">
                  <c:v>11</c:v>
                </c:pt>
                <c:pt idx="469">
                  <c:v>12</c:v>
                </c:pt>
                <c:pt idx="470">
                  <c:v>13</c:v>
                </c:pt>
                <c:pt idx="471">
                  <c:v>14</c:v>
                </c:pt>
                <c:pt idx="472">
                  <c:v>15</c:v>
                </c:pt>
                <c:pt idx="473">
                  <c:v>16</c:v>
                </c:pt>
                <c:pt idx="474">
                  <c:v>17</c:v>
                </c:pt>
                <c:pt idx="475">
                  <c:v>18</c:v>
                </c:pt>
                <c:pt idx="476">
                  <c:v>19</c:v>
                </c:pt>
                <c:pt idx="477">
                  <c:v>20</c:v>
                </c:pt>
                <c:pt idx="478">
                  <c:v>21</c:v>
                </c:pt>
                <c:pt idx="479">
                  <c:v>22</c:v>
                </c:pt>
                <c:pt idx="480">
                  <c:v>23</c:v>
                </c:pt>
                <c:pt idx="481">
                  <c:v>24</c:v>
                </c:pt>
                <c:pt idx="482">
                  <c:v>25</c:v>
                </c:pt>
                <c:pt idx="483">
                  <c:v>26</c:v>
                </c:pt>
                <c:pt idx="484">
                  <c:v>27</c:v>
                </c:pt>
                <c:pt idx="485">
                  <c:v>28</c:v>
                </c:pt>
                <c:pt idx="486">
                  <c:v>29</c:v>
                </c:pt>
                <c:pt idx="487">
                  <c:v>30</c:v>
                </c:pt>
                <c:pt idx="488">
                  <c:v>31</c:v>
                </c:pt>
                <c:pt idx="489">
                  <c:v>106</c:v>
                </c:pt>
                <c:pt idx="490">
                  <c:v>206</c:v>
                </c:pt>
              </c:strCache>
            </c:strRef>
          </c:cat>
          <c:val>
            <c:numRef>
              <c:f>Plan1!$AS$334:$AS$412</c:f>
              <c:numCache>
                <c:formatCode>#,##0</c:formatCode>
                <c:ptCount val="79"/>
                <c:pt idx="0">
                  <c:v>1509826</c:v>
                </c:pt>
                <c:pt idx="1">
                  <c:v>1874078</c:v>
                </c:pt>
                <c:pt idx="2">
                  <c:v>2002455</c:v>
                </c:pt>
                <c:pt idx="3">
                  <c:v>2051295</c:v>
                </c:pt>
                <c:pt idx="4">
                  <c:v>2220216</c:v>
                </c:pt>
                <c:pt idx="5">
                  <c:v>2496159</c:v>
                </c:pt>
                <c:pt idx="6">
                  <c:v>2767131</c:v>
                </c:pt>
                <c:pt idx="7">
                  <c:v>3043108</c:v>
                </c:pt>
                <c:pt idx="8">
                  <c:v>3364744</c:v>
                </c:pt>
                <c:pt idx="9">
                  <c:v>3531334</c:v>
                </c:pt>
                <c:pt idx="10">
                  <c:v>3573150</c:v>
                </c:pt>
                <c:pt idx="11">
                  <c:v>3783228</c:v>
                </c:pt>
                <c:pt idx="12">
                  <c:v>4052986</c:v>
                </c:pt>
                <c:pt idx="13">
                  <c:v>4321678</c:v>
                </c:pt>
                <c:pt idx="14">
                  <c:v>4584338</c:v>
                </c:pt>
                <c:pt idx="15">
                  <c:v>4909251</c:v>
                </c:pt>
                <c:pt idx="16">
                  <c:v>5034147</c:v>
                </c:pt>
                <c:pt idx="17">
                  <c:v>5072279</c:v>
                </c:pt>
                <c:pt idx="18">
                  <c:v>5285981</c:v>
                </c:pt>
                <c:pt idx="19">
                  <c:v>5505049</c:v>
                </c:pt>
                <c:pt idx="20">
                  <c:v>5402913</c:v>
                </c:pt>
                <c:pt idx="21">
                  <c:v>5614633</c:v>
                </c:pt>
                <c:pt idx="22">
                  <c:v>5756502</c:v>
                </c:pt>
                <c:pt idx="23">
                  <c:v>5811528</c:v>
                </c:pt>
                <c:pt idx="24">
                  <c:v>5853753</c:v>
                </c:pt>
                <c:pt idx="25">
                  <c:v>5982680</c:v>
                </c:pt>
                <c:pt idx="26">
                  <c:v>6087811</c:v>
                </c:pt>
                <c:pt idx="27">
                  <c:v>6179900</c:v>
                </c:pt>
                <c:pt idx="28">
                  <c:v>6338137</c:v>
                </c:pt>
                <c:pt idx="29">
                  <c:v>6422545</c:v>
                </c:pt>
                <c:pt idx="30">
                  <c:v>6535363</c:v>
                </c:pt>
                <c:pt idx="31">
                  <c:v>6576109</c:v>
                </c:pt>
                <c:pt idx="32">
                  <c:v>6770596</c:v>
                </c:pt>
                <c:pt idx="33">
                  <c:v>7106147</c:v>
                </c:pt>
                <c:pt idx="34">
                  <c:v>7351256</c:v>
                </c:pt>
                <c:pt idx="35">
                  <c:v>7671525</c:v>
                </c:pt>
                <c:pt idx="36">
                  <c:v>7961173</c:v>
                </c:pt>
                <c:pt idx="37">
                  <c:v>8135403</c:v>
                </c:pt>
                <c:pt idx="38">
                  <c:v>8220820</c:v>
                </c:pt>
                <c:pt idx="39">
                  <c:v>8407929</c:v>
                </c:pt>
                <c:pt idx="40">
                  <c:v>8763891</c:v>
                </c:pt>
                <c:pt idx="41">
                  <c:v>9013639</c:v>
                </c:pt>
                <c:pt idx="42">
                  <c:v>9294537</c:v>
                </c:pt>
                <c:pt idx="43">
                  <c:v>9539078</c:v>
                </c:pt>
                <c:pt idx="44">
                  <c:v>9667997</c:v>
                </c:pt>
                <c:pt idx="45">
                  <c:v>9716458</c:v>
                </c:pt>
                <c:pt idx="46">
                  <c:v>10081771</c:v>
                </c:pt>
                <c:pt idx="47">
                  <c:v>10389077</c:v>
                </c:pt>
                <c:pt idx="48">
                  <c:v>10713615</c:v>
                </c:pt>
                <c:pt idx="49">
                  <c:v>10984488</c:v>
                </c:pt>
                <c:pt idx="50">
                  <c:v>11492854</c:v>
                </c:pt>
                <c:pt idx="51">
                  <c:v>11721357</c:v>
                </c:pt>
                <c:pt idx="52">
                  <c:v>11805991</c:v>
                </c:pt>
                <c:pt idx="53">
                  <c:v>12351559</c:v>
                </c:pt>
                <c:pt idx="54">
                  <c:v>12793737</c:v>
                </c:pt>
                <c:pt idx="55">
                  <c:v>13389523</c:v>
                </c:pt>
                <c:pt idx="56">
                  <c:v>14074577</c:v>
                </c:pt>
                <c:pt idx="57">
                  <c:v>14883220</c:v>
                </c:pt>
                <c:pt idx="58">
                  <c:v>15248847</c:v>
                </c:pt>
                <c:pt idx="59">
                  <c:v>15476005</c:v>
                </c:pt>
                <c:pt idx="60">
                  <c:v>16258743</c:v>
                </c:pt>
                <c:pt idx="61">
                  <c:v>16926552</c:v>
                </c:pt>
                <c:pt idx="62">
                  <c:v>17620872</c:v>
                </c:pt>
                <c:pt idx="63">
                  <c:v>18584301</c:v>
                </c:pt>
                <c:pt idx="64">
                  <c:v>18853892</c:v>
                </c:pt>
                <c:pt idx="65">
                  <c:v>19182802</c:v>
                </c:pt>
                <c:pt idx="66">
                  <c:v>19474826</c:v>
                </c:pt>
                <c:pt idx="67">
                  <c:v>20023132</c:v>
                </c:pt>
                <c:pt idx="68">
                  <c:v>20928398</c:v>
                </c:pt>
                <c:pt idx="69">
                  <c:v>21455683</c:v>
                </c:pt>
                <c:pt idx="70">
                  <c:v>22170108</c:v>
                </c:pt>
                <c:pt idx="71">
                  <c:v>22686106</c:v>
                </c:pt>
                <c:pt idx="72">
                  <c:v>23077025</c:v>
                </c:pt>
                <c:pt idx="73">
                  <c:v>23286249</c:v>
                </c:pt>
                <c:pt idx="74">
                  <c:v>23847792</c:v>
                </c:pt>
                <c:pt idx="75">
                  <c:v>24433964</c:v>
                </c:pt>
                <c:pt idx="76">
                  <c:v>24956272</c:v>
                </c:pt>
                <c:pt idx="77">
                  <c:v>25460098</c:v>
                </c:pt>
                <c:pt idx="78">
                  <c:v>25777943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E-46E6-83FE-FD7E89F956A2}"/>
            </c:ext>
          </c:extLst>
        </c:ser>
        <c:ser>
          <c:idx val="0"/>
          <c:order val="0"/>
          <c:tx>
            <c:strRef>
              <c:f>Plan1!$A$16</c:f>
              <c:strCache>
                <c:ptCount val="1"/>
                <c:pt idx="0">
                  <c:v>vermelho)</c:v>
                </c:pt>
              </c:strCache>
            </c:strRef>
          </c:tx>
          <c:marker>
            <c:symbol val="none"/>
          </c:marker>
          <c:cat>
            <c:strRef>
              <c:f>Plan1!$A$334:$A$824</c:f>
              <c:strCache>
                <c:ptCount val="49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102</c:v>
                </c:pt>
                <c:pt idx="5">
                  <c:v>202</c:v>
                </c:pt>
                <c:pt idx="6">
                  <c:v>302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103</c:v>
                </c:pt>
                <c:pt idx="33">
                  <c:v>203</c:v>
                </c:pt>
                <c:pt idx="34">
                  <c:v>303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  <c:pt idx="58">
                  <c:v>27</c:v>
                </c:pt>
                <c:pt idx="59">
                  <c:v>28</c:v>
                </c:pt>
                <c:pt idx="60">
                  <c:v>29</c:v>
                </c:pt>
                <c:pt idx="61">
                  <c:v>30</c:v>
                </c:pt>
                <c:pt idx="62">
                  <c:v>31</c:v>
                </c:pt>
                <c:pt idx="63">
                  <c:v>104</c:v>
                </c:pt>
                <c:pt idx="64">
                  <c:v>204</c:v>
                </c:pt>
                <c:pt idx="65">
                  <c:v>304</c:v>
                </c:pt>
                <c:pt idx="66">
                  <c:v>4</c:v>
                </c:pt>
                <c:pt idx="67">
                  <c:v>5</c:v>
                </c:pt>
                <c:pt idx="68">
                  <c:v>6</c:v>
                </c:pt>
                <c:pt idx="69">
                  <c:v>7</c:v>
                </c:pt>
                <c:pt idx="70">
                  <c:v>8</c:v>
                </c:pt>
                <c:pt idx="71">
                  <c:v>9</c:v>
                </c:pt>
                <c:pt idx="72">
                  <c:v>10</c:v>
                </c:pt>
                <c:pt idx="73">
                  <c:v>11</c:v>
                </c:pt>
                <c:pt idx="74">
                  <c:v>12</c:v>
                </c:pt>
                <c:pt idx="75">
                  <c:v>13</c:v>
                </c:pt>
                <c:pt idx="76">
                  <c:v>14</c:v>
                </c:pt>
                <c:pt idx="77">
                  <c:v>15</c:v>
                </c:pt>
                <c:pt idx="78">
                  <c:v>16</c:v>
                </c:pt>
                <c:pt idx="79">
                  <c:v>17</c:v>
                </c:pt>
                <c:pt idx="80">
                  <c:v>18</c:v>
                </c:pt>
                <c:pt idx="81">
                  <c:v>19</c:v>
                </c:pt>
                <c:pt idx="82">
                  <c:v>20</c:v>
                </c:pt>
                <c:pt idx="83">
                  <c:v>21</c:v>
                </c:pt>
                <c:pt idx="84">
                  <c:v>22</c:v>
                </c:pt>
                <c:pt idx="85">
                  <c:v>23</c:v>
                </c:pt>
                <c:pt idx="86">
                  <c:v>24</c:v>
                </c:pt>
                <c:pt idx="87">
                  <c:v>25</c:v>
                </c:pt>
                <c:pt idx="88">
                  <c:v>26</c:v>
                </c:pt>
                <c:pt idx="89">
                  <c:v>27</c:v>
                </c:pt>
                <c:pt idx="90">
                  <c:v>28</c:v>
                </c:pt>
                <c:pt idx="91">
                  <c:v>29</c:v>
                </c:pt>
                <c:pt idx="92">
                  <c:v>30</c:v>
                </c:pt>
                <c:pt idx="93">
                  <c:v>105</c:v>
                </c:pt>
                <c:pt idx="94">
                  <c:v>205</c:v>
                </c:pt>
                <c:pt idx="95">
                  <c:v>305</c:v>
                </c:pt>
                <c:pt idx="96">
                  <c:v>4</c:v>
                </c:pt>
                <c:pt idx="97">
                  <c:v>5</c:v>
                </c:pt>
                <c:pt idx="98">
                  <c:v>6</c:v>
                </c:pt>
                <c:pt idx="99">
                  <c:v>7</c:v>
                </c:pt>
                <c:pt idx="100">
                  <c:v>8</c:v>
                </c:pt>
                <c:pt idx="101">
                  <c:v>9</c:v>
                </c:pt>
                <c:pt idx="102">
                  <c:v>10</c:v>
                </c:pt>
                <c:pt idx="103">
                  <c:v>11</c:v>
                </c:pt>
                <c:pt idx="104">
                  <c:v>12</c:v>
                </c:pt>
                <c:pt idx="105">
                  <c:v>13</c:v>
                </c:pt>
                <c:pt idx="106">
                  <c:v>14</c:v>
                </c:pt>
                <c:pt idx="107">
                  <c:v>15</c:v>
                </c:pt>
                <c:pt idx="108">
                  <c:v>16</c:v>
                </c:pt>
                <c:pt idx="109">
                  <c:v>17</c:v>
                </c:pt>
                <c:pt idx="110">
                  <c:v>18</c:v>
                </c:pt>
                <c:pt idx="111">
                  <c:v>19</c:v>
                </c:pt>
                <c:pt idx="112">
                  <c:v>20</c:v>
                </c:pt>
                <c:pt idx="113">
                  <c:v>21</c:v>
                </c:pt>
                <c:pt idx="114">
                  <c:v>22</c:v>
                </c:pt>
                <c:pt idx="115">
                  <c:v>23</c:v>
                </c:pt>
                <c:pt idx="116">
                  <c:v>24</c:v>
                </c:pt>
                <c:pt idx="117">
                  <c:v>25</c:v>
                </c:pt>
                <c:pt idx="118">
                  <c:v>26</c:v>
                </c:pt>
                <c:pt idx="119">
                  <c:v>27</c:v>
                </c:pt>
                <c:pt idx="120">
                  <c:v>28</c:v>
                </c:pt>
                <c:pt idx="121">
                  <c:v>29</c:v>
                </c:pt>
                <c:pt idx="122">
                  <c:v>30</c:v>
                </c:pt>
                <c:pt idx="123">
                  <c:v>31</c:v>
                </c:pt>
                <c:pt idx="124">
                  <c:v>106</c:v>
                </c:pt>
                <c:pt idx="125">
                  <c:v>206</c:v>
                </c:pt>
                <c:pt idx="126">
                  <c:v>306</c:v>
                </c:pt>
                <c:pt idx="127">
                  <c:v>4</c:v>
                </c:pt>
                <c:pt idx="128">
                  <c:v>5</c:v>
                </c:pt>
                <c:pt idx="129">
                  <c:v>6</c:v>
                </c:pt>
                <c:pt idx="130">
                  <c:v>7</c:v>
                </c:pt>
                <c:pt idx="131">
                  <c:v>8</c:v>
                </c:pt>
                <c:pt idx="132">
                  <c:v>9</c:v>
                </c:pt>
                <c:pt idx="133">
                  <c:v>10</c:v>
                </c:pt>
                <c:pt idx="134">
                  <c:v>11</c:v>
                </c:pt>
                <c:pt idx="135">
                  <c:v>12</c:v>
                </c:pt>
                <c:pt idx="136">
                  <c:v>13</c:v>
                </c:pt>
                <c:pt idx="137">
                  <c:v>14</c:v>
                </c:pt>
                <c:pt idx="138">
                  <c:v>15</c:v>
                </c:pt>
                <c:pt idx="139">
                  <c:v>16</c:v>
                </c:pt>
                <c:pt idx="140">
                  <c:v>17</c:v>
                </c:pt>
                <c:pt idx="141">
                  <c:v>18</c:v>
                </c:pt>
                <c:pt idx="142">
                  <c:v>19</c:v>
                </c:pt>
                <c:pt idx="143">
                  <c:v>20</c:v>
                </c:pt>
                <c:pt idx="144">
                  <c:v>21</c:v>
                </c:pt>
                <c:pt idx="145">
                  <c:v>22</c:v>
                </c:pt>
                <c:pt idx="146">
                  <c:v>23</c:v>
                </c:pt>
                <c:pt idx="147">
                  <c:v>24</c:v>
                </c:pt>
                <c:pt idx="148">
                  <c:v>25</c:v>
                </c:pt>
                <c:pt idx="149">
                  <c:v>26</c:v>
                </c:pt>
                <c:pt idx="150">
                  <c:v>27</c:v>
                </c:pt>
                <c:pt idx="151">
                  <c:v>28</c:v>
                </c:pt>
                <c:pt idx="152">
                  <c:v>29</c:v>
                </c:pt>
                <c:pt idx="153">
                  <c:v>30</c:v>
                </c:pt>
                <c:pt idx="154">
                  <c:v>107</c:v>
                </c:pt>
                <c:pt idx="155">
                  <c:v>207</c:v>
                </c:pt>
                <c:pt idx="156">
                  <c:v>307</c:v>
                </c:pt>
                <c:pt idx="157">
                  <c:v>4</c:v>
                </c:pt>
                <c:pt idx="158">
                  <c:v>5</c:v>
                </c:pt>
                <c:pt idx="159">
                  <c:v>6</c:v>
                </c:pt>
                <c:pt idx="160">
                  <c:v>7</c:v>
                </c:pt>
                <c:pt idx="161">
                  <c:v>8</c:v>
                </c:pt>
                <c:pt idx="162">
                  <c:v>9</c:v>
                </c:pt>
                <c:pt idx="163">
                  <c:v>10</c:v>
                </c:pt>
                <c:pt idx="164">
                  <c:v>11</c:v>
                </c:pt>
                <c:pt idx="165">
                  <c:v>12</c:v>
                </c:pt>
                <c:pt idx="166">
                  <c:v>13</c:v>
                </c:pt>
                <c:pt idx="167">
                  <c:v>14</c:v>
                </c:pt>
                <c:pt idx="168">
                  <c:v>15</c:v>
                </c:pt>
                <c:pt idx="169">
                  <c:v>16</c:v>
                </c:pt>
                <c:pt idx="170">
                  <c:v>17</c:v>
                </c:pt>
                <c:pt idx="171">
                  <c:v>18</c:v>
                </c:pt>
                <c:pt idx="172">
                  <c:v>19</c:v>
                </c:pt>
                <c:pt idx="173">
                  <c:v>20</c:v>
                </c:pt>
                <c:pt idx="174">
                  <c:v>21</c:v>
                </c:pt>
                <c:pt idx="175">
                  <c:v>22</c:v>
                </c:pt>
                <c:pt idx="176">
                  <c:v>23</c:v>
                </c:pt>
                <c:pt idx="177">
                  <c:v>24</c:v>
                </c:pt>
                <c:pt idx="178">
                  <c:v>25</c:v>
                </c:pt>
                <c:pt idx="179">
                  <c:v>26</c:v>
                </c:pt>
                <c:pt idx="180">
                  <c:v>27</c:v>
                </c:pt>
                <c:pt idx="181">
                  <c:v>28</c:v>
                </c:pt>
                <c:pt idx="182">
                  <c:v>29</c:v>
                </c:pt>
                <c:pt idx="183">
                  <c:v>30</c:v>
                </c:pt>
                <c:pt idx="184">
                  <c:v>31</c:v>
                </c:pt>
                <c:pt idx="185">
                  <c:v>108</c:v>
                </c:pt>
                <c:pt idx="186">
                  <c:v>208</c:v>
                </c:pt>
                <c:pt idx="187">
                  <c:v>308</c:v>
                </c:pt>
                <c:pt idx="188">
                  <c:v>4</c:v>
                </c:pt>
                <c:pt idx="189">
                  <c:v>5</c:v>
                </c:pt>
                <c:pt idx="190">
                  <c:v>6</c:v>
                </c:pt>
                <c:pt idx="191">
                  <c:v>7</c:v>
                </c:pt>
                <c:pt idx="192">
                  <c:v>8</c:v>
                </c:pt>
                <c:pt idx="193">
                  <c:v>9</c:v>
                </c:pt>
                <c:pt idx="194">
                  <c:v>10</c:v>
                </c:pt>
                <c:pt idx="195">
                  <c:v>11</c:v>
                </c:pt>
                <c:pt idx="196">
                  <c:v>12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16</c:v>
                </c:pt>
                <c:pt idx="201">
                  <c:v>17</c:v>
                </c:pt>
                <c:pt idx="202">
                  <c:v>18</c:v>
                </c:pt>
                <c:pt idx="203">
                  <c:v>19</c:v>
                </c:pt>
                <c:pt idx="204">
                  <c:v>20</c:v>
                </c:pt>
                <c:pt idx="205">
                  <c:v>21</c:v>
                </c:pt>
                <c:pt idx="206">
                  <c:v>22</c:v>
                </c:pt>
                <c:pt idx="207">
                  <c:v>23</c:v>
                </c:pt>
                <c:pt idx="208">
                  <c:v>24</c:v>
                </c:pt>
                <c:pt idx="209">
                  <c:v>25</c:v>
                </c:pt>
                <c:pt idx="210">
                  <c:v>26</c:v>
                </c:pt>
                <c:pt idx="211">
                  <c:v>27</c:v>
                </c:pt>
                <c:pt idx="212">
                  <c:v>28</c:v>
                </c:pt>
                <c:pt idx="213">
                  <c:v>29</c:v>
                </c:pt>
                <c:pt idx="214">
                  <c:v>30</c:v>
                </c:pt>
                <c:pt idx="215">
                  <c:v>31</c:v>
                </c:pt>
                <c:pt idx="216">
                  <c:v>109</c:v>
                </c:pt>
                <c:pt idx="217">
                  <c:v>209</c:v>
                </c:pt>
                <c:pt idx="218">
                  <c:v>309</c:v>
                </c:pt>
                <c:pt idx="219">
                  <c:v>4</c:v>
                </c:pt>
                <c:pt idx="220">
                  <c:v>5</c:v>
                </c:pt>
                <c:pt idx="221">
                  <c:v>6</c:v>
                </c:pt>
                <c:pt idx="222">
                  <c:v>7</c:v>
                </c:pt>
                <c:pt idx="223">
                  <c:v>8</c:v>
                </c:pt>
                <c:pt idx="224">
                  <c:v>9</c:v>
                </c:pt>
                <c:pt idx="225">
                  <c:v>10</c:v>
                </c:pt>
                <c:pt idx="226">
                  <c:v>11</c:v>
                </c:pt>
                <c:pt idx="227">
                  <c:v>12</c:v>
                </c:pt>
                <c:pt idx="228">
                  <c:v>13</c:v>
                </c:pt>
                <c:pt idx="229">
                  <c:v>14</c:v>
                </c:pt>
                <c:pt idx="230">
                  <c:v>15</c:v>
                </c:pt>
                <c:pt idx="231">
                  <c:v>16</c:v>
                </c:pt>
                <c:pt idx="232">
                  <c:v>17</c:v>
                </c:pt>
                <c:pt idx="233">
                  <c:v>18</c:v>
                </c:pt>
                <c:pt idx="234">
                  <c:v>19</c:v>
                </c:pt>
                <c:pt idx="235">
                  <c:v>20</c:v>
                </c:pt>
                <c:pt idx="236">
                  <c:v>21</c:v>
                </c:pt>
                <c:pt idx="237">
                  <c:v>22</c:v>
                </c:pt>
                <c:pt idx="238">
                  <c:v>23</c:v>
                </c:pt>
                <c:pt idx="239">
                  <c:v>24</c:v>
                </c:pt>
                <c:pt idx="240">
                  <c:v>25</c:v>
                </c:pt>
                <c:pt idx="241">
                  <c:v>26</c:v>
                </c:pt>
                <c:pt idx="242">
                  <c:v>27</c:v>
                </c:pt>
                <c:pt idx="243">
                  <c:v>28</c:v>
                </c:pt>
                <c:pt idx="244">
                  <c:v>29</c:v>
                </c:pt>
                <c:pt idx="245">
                  <c:v>30</c:v>
                </c:pt>
                <c:pt idx="246">
                  <c:v>110</c:v>
                </c:pt>
                <c:pt idx="247">
                  <c:v>210</c:v>
                </c:pt>
                <c:pt idx="248">
                  <c:v>310</c:v>
                </c:pt>
                <c:pt idx="249">
                  <c:v>410</c:v>
                </c:pt>
                <c:pt idx="250">
                  <c:v>5</c:v>
                </c:pt>
                <c:pt idx="251">
                  <c:v>6</c:v>
                </c:pt>
                <c:pt idx="252">
                  <c:v>7</c:v>
                </c:pt>
                <c:pt idx="253">
                  <c:v>8</c:v>
                </c:pt>
                <c:pt idx="254">
                  <c:v>9</c:v>
                </c:pt>
                <c:pt idx="255">
                  <c:v>10</c:v>
                </c:pt>
                <c:pt idx="256">
                  <c:v>11</c:v>
                </c:pt>
                <c:pt idx="257">
                  <c:v>12</c:v>
                </c:pt>
                <c:pt idx="258">
                  <c:v>13</c:v>
                </c:pt>
                <c:pt idx="259">
                  <c:v>14</c:v>
                </c:pt>
                <c:pt idx="260">
                  <c:v>15</c:v>
                </c:pt>
                <c:pt idx="261">
                  <c:v>16</c:v>
                </c:pt>
                <c:pt idx="262">
                  <c:v>17</c:v>
                </c:pt>
                <c:pt idx="263">
                  <c:v>18</c:v>
                </c:pt>
                <c:pt idx="264">
                  <c:v>19</c:v>
                </c:pt>
                <c:pt idx="265">
                  <c:v>20</c:v>
                </c:pt>
                <c:pt idx="266">
                  <c:v>21</c:v>
                </c:pt>
                <c:pt idx="267">
                  <c:v>22</c:v>
                </c:pt>
                <c:pt idx="268">
                  <c:v>23</c:v>
                </c:pt>
                <c:pt idx="269">
                  <c:v>24</c:v>
                </c:pt>
                <c:pt idx="270">
                  <c:v>25</c:v>
                </c:pt>
                <c:pt idx="271">
                  <c:v>26</c:v>
                </c:pt>
                <c:pt idx="272">
                  <c:v>27</c:v>
                </c:pt>
                <c:pt idx="273">
                  <c:v>28</c:v>
                </c:pt>
                <c:pt idx="274">
                  <c:v>29</c:v>
                </c:pt>
                <c:pt idx="275">
                  <c:v>30</c:v>
                </c:pt>
                <c:pt idx="276">
                  <c:v>31</c:v>
                </c:pt>
                <c:pt idx="277">
                  <c:v>111</c:v>
                </c:pt>
                <c:pt idx="278">
                  <c:v>211</c:v>
                </c:pt>
                <c:pt idx="279">
                  <c:v>311</c:v>
                </c:pt>
                <c:pt idx="280">
                  <c:v>411</c:v>
                </c:pt>
                <c:pt idx="281">
                  <c:v>5</c:v>
                </c:pt>
                <c:pt idx="282">
                  <c:v>6</c:v>
                </c:pt>
                <c:pt idx="283">
                  <c:v>7</c:v>
                </c:pt>
                <c:pt idx="284">
                  <c:v>8</c:v>
                </c:pt>
                <c:pt idx="285">
                  <c:v>9</c:v>
                </c:pt>
                <c:pt idx="286">
                  <c:v>10</c:v>
                </c:pt>
                <c:pt idx="287">
                  <c:v>11</c:v>
                </c:pt>
                <c:pt idx="288">
                  <c:v>12</c:v>
                </c:pt>
                <c:pt idx="289">
                  <c:v>13</c:v>
                </c:pt>
                <c:pt idx="290">
                  <c:v>14</c:v>
                </c:pt>
                <c:pt idx="291">
                  <c:v>15</c:v>
                </c:pt>
                <c:pt idx="292">
                  <c:v>16</c:v>
                </c:pt>
                <c:pt idx="293">
                  <c:v>17</c:v>
                </c:pt>
                <c:pt idx="294">
                  <c:v>18</c:v>
                </c:pt>
                <c:pt idx="295">
                  <c:v>19</c:v>
                </c:pt>
                <c:pt idx="296">
                  <c:v>20</c:v>
                </c:pt>
                <c:pt idx="297">
                  <c:v>21</c:v>
                </c:pt>
                <c:pt idx="298">
                  <c:v>22</c:v>
                </c:pt>
                <c:pt idx="299">
                  <c:v>23</c:v>
                </c:pt>
                <c:pt idx="300">
                  <c:v>24</c:v>
                </c:pt>
                <c:pt idx="301">
                  <c:v>25</c:v>
                </c:pt>
                <c:pt idx="302">
                  <c:v>26</c:v>
                </c:pt>
                <c:pt idx="303">
                  <c:v>27</c:v>
                </c:pt>
                <c:pt idx="304">
                  <c:v>28</c:v>
                </c:pt>
                <c:pt idx="305">
                  <c:v>29</c:v>
                </c:pt>
                <c:pt idx="306">
                  <c:v>30</c:v>
                </c:pt>
                <c:pt idx="307">
                  <c:v>112</c:v>
                </c:pt>
                <c:pt idx="308">
                  <c:v>212</c:v>
                </c:pt>
                <c:pt idx="309">
                  <c:v>312</c:v>
                </c:pt>
                <c:pt idx="310">
                  <c:v>4</c:v>
                </c:pt>
                <c:pt idx="311">
                  <c:v>5</c:v>
                </c:pt>
                <c:pt idx="312">
                  <c:v>6</c:v>
                </c:pt>
                <c:pt idx="313">
                  <c:v>7</c:v>
                </c:pt>
                <c:pt idx="314">
                  <c:v>8</c:v>
                </c:pt>
                <c:pt idx="315">
                  <c:v>9</c:v>
                </c:pt>
                <c:pt idx="316">
                  <c:v>10</c:v>
                </c:pt>
                <c:pt idx="317">
                  <c:v>11</c:v>
                </c:pt>
                <c:pt idx="318">
                  <c:v>12</c:v>
                </c:pt>
                <c:pt idx="319">
                  <c:v>13</c:v>
                </c:pt>
                <c:pt idx="320">
                  <c:v>14</c:v>
                </c:pt>
                <c:pt idx="321">
                  <c:v>15</c:v>
                </c:pt>
                <c:pt idx="322">
                  <c:v>16</c:v>
                </c:pt>
                <c:pt idx="323">
                  <c:v>17</c:v>
                </c:pt>
                <c:pt idx="324">
                  <c:v>18</c:v>
                </c:pt>
                <c:pt idx="325">
                  <c:v>19</c:v>
                </c:pt>
                <c:pt idx="326">
                  <c:v>20</c:v>
                </c:pt>
                <c:pt idx="327">
                  <c:v>21</c:v>
                </c:pt>
                <c:pt idx="328">
                  <c:v>22</c:v>
                </c:pt>
                <c:pt idx="329">
                  <c:v>23</c:v>
                </c:pt>
                <c:pt idx="330">
                  <c:v>24</c:v>
                </c:pt>
                <c:pt idx="331">
                  <c:v>25</c:v>
                </c:pt>
                <c:pt idx="332">
                  <c:v>26</c:v>
                </c:pt>
                <c:pt idx="333">
                  <c:v>27</c:v>
                </c:pt>
                <c:pt idx="334">
                  <c:v>28</c:v>
                </c:pt>
                <c:pt idx="335">
                  <c:v>29</c:v>
                </c:pt>
                <c:pt idx="336">
                  <c:v>30</c:v>
                </c:pt>
                <c:pt idx="337">
                  <c:v>31</c:v>
                </c:pt>
                <c:pt idx="338">
                  <c:v>101</c:v>
                </c:pt>
                <c:pt idx="339">
                  <c:v>201</c:v>
                </c:pt>
                <c:pt idx="340">
                  <c:v>301</c:v>
                </c:pt>
                <c:pt idx="341">
                  <c:v>401</c:v>
                </c:pt>
                <c:pt idx="342">
                  <c:v>5</c:v>
                </c:pt>
                <c:pt idx="343">
                  <c:v>6</c:v>
                </c:pt>
                <c:pt idx="344">
                  <c:v>7</c:v>
                </c:pt>
                <c:pt idx="345">
                  <c:v>8</c:v>
                </c:pt>
                <c:pt idx="346">
                  <c:v>9</c:v>
                </c:pt>
                <c:pt idx="347">
                  <c:v>10</c:v>
                </c:pt>
                <c:pt idx="348">
                  <c:v>11</c:v>
                </c:pt>
                <c:pt idx="349">
                  <c:v>12</c:v>
                </c:pt>
                <c:pt idx="350">
                  <c:v>13</c:v>
                </c:pt>
                <c:pt idx="351">
                  <c:v>14</c:v>
                </c:pt>
                <c:pt idx="352">
                  <c:v>15</c:v>
                </c:pt>
                <c:pt idx="353">
                  <c:v>16</c:v>
                </c:pt>
                <c:pt idx="354">
                  <c:v>17</c:v>
                </c:pt>
                <c:pt idx="355">
                  <c:v>18</c:v>
                </c:pt>
                <c:pt idx="356">
                  <c:v>19</c:v>
                </c:pt>
                <c:pt idx="357">
                  <c:v>20</c:v>
                </c:pt>
                <c:pt idx="358">
                  <c:v>21</c:v>
                </c:pt>
                <c:pt idx="359">
                  <c:v>22</c:v>
                </c:pt>
                <c:pt idx="360">
                  <c:v>23</c:v>
                </c:pt>
                <c:pt idx="361">
                  <c:v>24</c:v>
                </c:pt>
                <c:pt idx="362">
                  <c:v>25</c:v>
                </c:pt>
                <c:pt idx="363">
                  <c:v>26</c:v>
                </c:pt>
                <c:pt idx="364">
                  <c:v>27</c:v>
                </c:pt>
                <c:pt idx="365">
                  <c:v>28</c:v>
                </c:pt>
                <c:pt idx="366">
                  <c:v>29</c:v>
                </c:pt>
                <c:pt idx="367">
                  <c:v>30</c:v>
                </c:pt>
                <c:pt idx="368">
                  <c:v>31</c:v>
                </c:pt>
                <c:pt idx="369">
                  <c:v>102</c:v>
                </c:pt>
                <c:pt idx="370">
                  <c:v>202</c:v>
                </c:pt>
                <c:pt idx="371">
                  <c:v>302</c:v>
                </c:pt>
                <c:pt idx="372">
                  <c:v>402</c:v>
                </c:pt>
                <c:pt idx="373">
                  <c:v>5</c:v>
                </c:pt>
                <c:pt idx="374">
                  <c:v>6</c:v>
                </c:pt>
                <c:pt idx="375">
                  <c:v>7</c:v>
                </c:pt>
                <c:pt idx="376">
                  <c:v>8</c:v>
                </c:pt>
                <c:pt idx="377">
                  <c:v>9</c:v>
                </c:pt>
                <c:pt idx="378">
                  <c:v>10</c:v>
                </c:pt>
                <c:pt idx="379">
                  <c:v>11</c:v>
                </c:pt>
                <c:pt idx="380">
                  <c:v>12</c:v>
                </c:pt>
                <c:pt idx="381">
                  <c:v>13</c:v>
                </c:pt>
                <c:pt idx="382">
                  <c:v>14</c:v>
                </c:pt>
                <c:pt idx="383">
                  <c:v>15</c:v>
                </c:pt>
                <c:pt idx="384">
                  <c:v>16</c:v>
                </c:pt>
                <c:pt idx="385">
                  <c:v>17</c:v>
                </c:pt>
                <c:pt idx="386">
                  <c:v>18</c:v>
                </c:pt>
                <c:pt idx="387">
                  <c:v>19</c:v>
                </c:pt>
                <c:pt idx="388">
                  <c:v>20</c:v>
                </c:pt>
                <c:pt idx="389">
                  <c:v>21</c:v>
                </c:pt>
                <c:pt idx="390">
                  <c:v>22</c:v>
                </c:pt>
                <c:pt idx="391">
                  <c:v>23</c:v>
                </c:pt>
                <c:pt idx="392">
                  <c:v>24</c:v>
                </c:pt>
                <c:pt idx="393">
                  <c:v>25</c:v>
                </c:pt>
                <c:pt idx="394">
                  <c:v>26</c:v>
                </c:pt>
                <c:pt idx="395">
                  <c:v>27</c:v>
                </c:pt>
                <c:pt idx="396">
                  <c:v>28</c:v>
                </c:pt>
                <c:pt idx="397">
                  <c:v>103</c:v>
                </c:pt>
                <c:pt idx="398">
                  <c:v>203</c:v>
                </c:pt>
                <c:pt idx="399">
                  <c:v>303</c:v>
                </c:pt>
                <c:pt idx="400">
                  <c:v>403</c:v>
                </c:pt>
                <c:pt idx="401">
                  <c:v>5</c:v>
                </c:pt>
                <c:pt idx="402">
                  <c:v>6</c:v>
                </c:pt>
                <c:pt idx="403">
                  <c:v>7</c:v>
                </c:pt>
                <c:pt idx="404">
                  <c:v>8</c:v>
                </c:pt>
                <c:pt idx="405">
                  <c:v>9</c:v>
                </c:pt>
                <c:pt idx="406">
                  <c:v>10</c:v>
                </c:pt>
                <c:pt idx="407">
                  <c:v>11</c:v>
                </c:pt>
                <c:pt idx="408">
                  <c:v>12</c:v>
                </c:pt>
                <c:pt idx="409">
                  <c:v>13</c:v>
                </c:pt>
                <c:pt idx="410">
                  <c:v>14</c:v>
                </c:pt>
                <c:pt idx="411">
                  <c:v>15</c:v>
                </c:pt>
                <c:pt idx="412">
                  <c:v>16</c:v>
                </c:pt>
                <c:pt idx="413">
                  <c:v>17</c:v>
                </c:pt>
                <c:pt idx="414">
                  <c:v>18</c:v>
                </c:pt>
                <c:pt idx="415">
                  <c:v>19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24</c:v>
                </c:pt>
                <c:pt idx="421">
                  <c:v>25</c:v>
                </c:pt>
                <c:pt idx="422">
                  <c:v>26</c:v>
                </c:pt>
                <c:pt idx="423">
                  <c:v>27</c:v>
                </c:pt>
                <c:pt idx="424">
                  <c:v>28</c:v>
                </c:pt>
                <c:pt idx="425">
                  <c:v>29</c:v>
                </c:pt>
                <c:pt idx="426">
                  <c:v>30</c:v>
                </c:pt>
                <c:pt idx="427">
                  <c:v>31</c:v>
                </c:pt>
                <c:pt idx="428">
                  <c:v>104</c:v>
                </c:pt>
                <c:pt idx="429">
                  <c:v>204</c:v>
                </c:pt>
                <c:pt idx="430">
                  <c:v>304</c:v>
                </c:pt>
                <c:pt idx="431">
                  <c:v>404</c:v>
                </c:pt>
                <c:pt idx="432">
                  <c:v>5</c:v>
                </c:pt>
                <c:pt idx="433">
                  <c:v>6</c:v>
                </c:pt>
                <c:pt idx="434">
                  <c:v>7</c:v>
                </c:pt>
                <c:pt idx="435">
                  <c:v>8</c:v>
                </c:pt>
                <c:pt idx="436">
                  <c:v>9</c:v>
                </c:pt>
                <c:pt idx="437">
                  <c:v>10</c:v>
                </c:pt>
                <c:pt idx="438">
                  <c:v>11</c:v>
                </c:pt>
                <c:pt idx="439">
                  <c:v>12</c:v>
                </c:pt>
                <c:pt idx="440">
                  <c:v>13</c:v>
                </c:pt>
                <c:pt idx="441">
                  <c:v>14</c:v>
                </c:pt>
                <c:pt idx="442">
                  <c:v>15</c:v>
                </c:pt>
                <c:pt idx="443">
                  <c:v>16</c:v>
                </c:pt>
                <c:pt idx="444">
                  <c:v>17</c:v>
                </c:pt>
                <c:pt idx="445">
                  <c:v>18</c:v>
                </c:pt>
                <c:pt idx="446">
                  <c:v>19</c:v>
                </c:pt>
                <c:pt idx="447">
                  <c:v>20</c:v>
                </c:pt>
                <c:pt idx="448">
                  <c:v>21</c:v>
                </c:pt>
                <c:pt idx="449">
                  <c:v>22</c:v>
                </c:pt>
                <c:pt idx="450">
                  <c:v>23</c:v>
                </c:pt>
                <c:pt idx="451">
                  <c:v>24</c:v>
                </c:pt>
                <c:pt idx="452">
                  <c:v>25</c:v>
                </c:pt>
                <c:pt idx="453">
                  <c:v>26</c:v>
                </c:pt>
                <c:pt idx="454">
                  <c:v>27</c:v>
                </c:pt>
                <c:pt idx="455">
                  <c:v>28</c:v>
                </c:pt>
                <c:pt idx="456">
                  <c:v>29</c:v>
                </c:pt>
                <c:pt idx="457">
                  <c:v>30</c:v>
                </c:pt>
                <c:pt idx="458">
                  <c:v>105</c:v>
                </c:pt>
                <c:pt idx="459">
                  <c:v>205</c:v>
                </c:pt>
                <c:pt idx="460">
                  <c:v>305</c:v>
                </c:pt>
                <c:pt idx="461">
                  <c:v>405</c:v>
                </c:pt>
                <c:pt idx="462">
                  <c:v>5</c:v>
                </c:pt>
                <c:pt idx="463">
                  <c:v>6</c:v>
                </c:pt>
                <c:pt idx="464">
                  <c:v>7</c:v>
                </c:pt>
                <c:pt idx="465">
                  <c:v>8</c:v>
                </c:pt>
                <c:pt idx="466">
                  <c:v>9</c:v>
                </c:pt>
                <c:pt idx="467">
                  <c:v>10</c:v>
                </c:pt>
                <c:pt idx="468">
                  <c:v>11</c:v>
                </c:pt>
                <c:pt idx="469">
                  <c:v>12</c:v>
                </c:pt>
                <c:pt idx="470">
                  <c:v>13</c:v>
                </c:pt>
                <c:pt idx="471">
                  <c:v>14</c:v>
                </c:pt>
                <c:pt idx="472">
                  <c:v>15</c:v>
                </c:pt>
                <c:pt idx="473">
                  <c:v>16</c:v>
                </c:pt>
                <c:pt idx="474">
                  <c:v>17</c:v>
                </c:pt>
                <c:pt idx="475">
                  <c:v>18</c:v>
                </c:pt>
                <c:pt idx="476">
                  <c:v>19</c:v>
                </c:pt>
                <c:pt idx="477">
                  <c:v>20</c:v>
                </c:pt>
                <c:pt idx="478">
                  <c:v>21</c:v>
                </c:pt>
                <c:pt idx="479">
                  <c:v>22</c:v>
                </c:pt>
                <c:pt idx="480">
                  <c:v>23</c:v>
                </c:pt>
                <c:pt idx="481">
                  <c:v>24</c:v>
                </c:pt>
                <c:pt idx="482">
                  <c:v>25</c:v>
                </c:pt>
                <c:pt idx="483">
                  <c:v>26</c:v>
                </c:pt>
                <c:pt idx="484">
                  <c:v>27</c:v>
                </c:pt>
                <c:pt idx="485">
                  <c:v>28</c:v>
                </c:pt>
                <c:pt idx="486">
                  <c:v>29</c:v>
                </c:pt>
                <c:pt idx="487">
                  <c:v>30</c:v>
                </c:pt>
                <c:pt idx="488">
                  <c:v>31</c:v>
                </c:pt>
                <c:pt idx="489">
                  <c:v>106</c:v>
                </c:pt>
                <c:pt idx="490">
                  <c:v>206</c:v>
                </c:pt>
              </c:strCache>
            </c:strRef>
          </c:cat>
          <c:val>
            <c:numRef>
              <c:f>Plan1!$AS$334:$AS$824</c:f>
              <c:numCache>
                <c:formatCode>#,##0</c:formatCode>
                <c:ptCount val="491"/>
                <c:pt idx="0">
                  <c:v>1509826</c:v>
                </c:pt>
                <c:pt idx="1">
                  <c:v>1874078</c:v>
                </c:pt>
                <c:pt idx="2">
                  <c:v>2002455</c:v>
                </c:pt>
                <c:pt idx="3">
                  <c:v>2051295</c:v>
                </c:pt>
                <c:pt idx="4">
                  <c:v>2220216</c:v>
                </c:pt>
                <c:pt idx="5">
                  <c:v>2496159</c:v>
                </c:pt>
                <c:pt idx="6">
                  <c:v>2767131</c:v>
                </c:pt>
                <c:pt idx="7">
                  <c:v>3043108</c:v>
                </c:pt>
                <c:pt idx="8">
                  <c:v>3364744</c:v>
                </c:pt>
                <c:pt idx="9">
                  <c:v>3531334</c:v>
                </c:pt>
                <c:pt idx="10">
                  <c:v>3573150</c:v>
                </c:pt>
                <c:pt idx="11">
                  <c:v>3783228</c:v>
                </c:pt>
                <c:pt idx="12">
                  <c:v>4052986</c:v>
                </c:pt>
                <c:pt idx="13">
                  <c:v>4321678</c:v>
                </c:pt>
                <c:pt idx="14">
                  <c:v>4584338</c:v>
                </c:pt>
                <c:pt idx="15">
                  <c:v>4909251</c:v>
                </c:pt>
                <c:pt idx="16">
                  <c:v>5034147</c:v>
                </c:pt>
                <c:pt idx="17">
                  <c:v>5072279</c:v>
                </c:pt>
                <c:pt idx="18">
                  <c:v>5285981</c:v>
                </c:pt>
                <c:pt idx="19">
                  <c:v>5505049</c:v>
                </c:pt>
                <c:pt idx="20">
                  <c:v>5402913</c:v>
                </c:pt>
                <c:pt idx="21">
                  <c:v>5614633</c:v>
                </c:pt>
                <c:pt idx="22">
                  <c:v>5756502</c:v>
                </c:pt>
                <c:pt idx="23">
                  <c:v>5811528</c:v>
                </c:pt>
                <c:pt idx="24">
                  <c:v>5853753</c:v>
                </c:pt>
                <c:pt idx="25">
                  <c:v>5982680</c:v>
                </c:pt>
                <c:pt idx="26">
                  <c:v>6087811</c:v>
                </c:pt>
                <c:pt idx="27">
                  <c:v>6179900</c:v>
                </c:pt>
                <c:pt idx="28">
                  <c:v>6338137</c:v>
                </c:pt>
                <c:pt idx="29">
                  <c:v>6422545</c:v>
                </c:pt>
                <c:pt idx="30">
                  <c:v>6535363</c:v>
                </c:pt>
                <c:pt idx="31">
                  <c:v>6576109</c:v>
                </c:pt>
                <c:pt idx="32">
                  <c:v>6770596</c:v>
                </c:pt>
                <c:pt idx="33">
                  <c:v>7106147</c:v>
                </c:pt>
                <c:pt idx="34">
                  <c:v>7351256</c:v>
                </c:pt>
                <c:pt idx="35">
                  <c:v>7671525</c:v>
                </c:pt>
                <c:pt idx="36">
                  <c:v>7961173</c:v>
                </c:pt>
                <c:pt idx="37">
                  <c:v>8135403</c:v>
                </c:pt>
                <c:pt idx="38">
                  <c:v>8220820</c:v>
                </c:pt>
                <c:pt idx="39">
                  <c:v>8407929</c:v>
                </c:pt>
                <c:pt idx="40">
                  <c:v>8763891</c:v>
                </c:pt>
                <c:pt idx="41">
                  <c:v>9013639</c:v>
                </c:pt>
                <c:pt idx="42">
                  <c:v>9294537</c:v>
                </c:pt>
                <c:pt idx="43">
                  <c:v>9539078</c:v>
                </c:pt>
                <c:pt idx="44">
                  <c:v>9667997</c:v>
                </c:pt>
                <c:pt idx="45">
                  <c:v>9716458</c:v>
                </c:pt>
                <c:pt idx="46">
                  <c:v>10081771</c:v>
                </c:pt>
                <c:pt idx="47">
                  <c:v>10389077</c:v>
                </c:pt>
                <c:pt idx="48">
                  <c:v>10713615</c:v>
                </c:pt>
                <c:pt idx="49">
                  <c:v>10984488</c:v>
                </c:pt>
                <c:pt idx="50">
                  <c:v>11492854</c:v>
                </c:pt>
                <c:pt idx="51">
                  <c:v>11721357</c:v>
                </c:pt>
                <c:pt idx="52">
                  <c:v>11805991</c:v>
                </c:pt>
                <c:pt idx="53">
                  <c:v>12351559</c:v>
                </c:pt>
                <c:pt idx="54">
                  <c:v>12793737</c:v>
                </c:pt>
                <c:pt idx="55">
                  <c:v>13389523</c:v>
                </c:pt>
                <c:pt idx="56">
                  <c:v>14074577</c:v>
                </c:pt>
                <c:pt idx="57">
                  <c:v>14883220</c:v>
                </c:pt>
                <c:pt idx="58">
                  <c:v>15248847</c:v>
                </c:pt>
                <c:pt idx="59">
                  <c:v>15476005</c:v>
                </c:pt>
                <c:pt idx="60">
                  <c:v>16258743</c:v>
                </c:pt>
                <c:pt idx="61">
                  <c:v>16926552</c:v>
                </c:pt>
                <c:pt idx="62">
                  <c:v>17620872</c:v>
                </c:pt>
                <c:pt idx="63">
                  <c:v>18584301</c:v>
                </c:pt>
                <c:pt idx="64">
                  <c:v>18853892</c:v>
                </c:pt>
                <c:pt idx="65">
                  <c:v>19182802</c:v>
                </c:pt>
                <c:pt idx="66">
                  <c:v>19474826</c:v>
                </c:pt>
                <c:pt idx="67">
                  <c:v>20023132</c:v>
                </c:pt>
                <c:pt idx="68">
                  <c:v>20928398</c:v>
                </c:pt>
                <c:pt idx="69">
                  <c:v>21455683</c:v>
                </c:pt>
                <c:pt idx="70">
                  <c:v>22170108</c:v>
                </c:pt>
                <c:pt idx="71">
                  <c:v>22686106</c:v>
                </c:pt>
                <c:pt idx="72">
                  <c:v>23077025</c:v>
                </c:pt>
                <c:pt idx="73">
                  <c:v>23286249</c:v>
                </c:pt>
                <c:pt idx="74">
                  <c:v>23847792</c:v>
                </c:pt>
                <c:pt idx="75">
                  <c:v>24433964</c:v>
                </c:pt>
                <c:pt idx="76">
                  <c:v>24956272</c:v>
                </c:pt>
                <c:pt idx="77">
                  <c:v>25460098</c:v>
                </c:pt>
                <c:pt idx="78">
                  <c:v>25777943</c:v>
                </c:pt>
                <c:pt idx="79">
                  <c:v>26024553</c:v>
                </c:pt>
                <c:pt idx="80">
                  <c:v>26180254</c:v>
                </c:pt>
                <c:pt idx="81">
                  <c:v>26654459</c:v>
                </c:pt>
                <c:pt idx="82">
                  <c:v>27173331</c:v>
                </c:pt>
                <c:pt idx="83">
                  <c:v>27523231</c:v>
                </c:pt>
                <c:pt idx="84">
                  <c:v>27945152</c:v>
                </c:pt>
                <c:pt idx="85">
                  <c:v>28765257</c:v>
                </c:pt>
                <c:pt idx="86">
                  <c:v>28969324</c:v>
                </c:pt>
                <c:pt idx="87">
                  <c:v>29031874</c:v>
                </c:pt>
                <c:pt idx="88">
                  <c:v>29554723</c:v>
                </c:pt>
                <c:pt idx="89">
                  <c:v>30259475</c:v>
                </c:pt>
                <c:pt idx="90">
                  <c:v>30740811</c:v>
                </c:pt>
                <c:pt idx="91">
                  <c:v>31208111</c:v>
                </c:pt>
                <c:pt idx="92">
                  <c:v>31667346</c:v>
                </c:pt>
                <c:pt idx="93">
                  <c:v>31812086</c:v>
                </c:pt>
                <c:pt idx="94">
                  <c:v>31875681</c:v>
                </c:pt>
                <c:pt idx="95">
                  <c:v>32316507</c:v>
                </c:pt>
                <c:pt idx="96">
                  <c:v>32881289</c:v>
                </c:pt>
                <c:pt idx="97">
                  <c:v>33404333</c:v>
                </c:pt>
                <c:pt idx="98">
                  <c:v>34220432</c:v>
                </c:pt>
                <c:pt idx="99">
                  <c:v>34914631</c:v>
                </c:pt>
                <c:pt idx="100">
                  <c:v>35235949</c:v>
                </c:pt>
                <c:pt idx="101">
                  <c:v>35527845</c:v>
                </c:pt>
                <c:pt idx="102">
                  <c:v>35909617</c:v>
                </c:pt>
                <c:pt idx="103">
                  <c:v>36502196</c:v>
                </c:pt>
                <c:pt idx="104">
                  <c:v>37197671</c:v>
                </c:pt>
                <c:pt idx="105">
                  <c:v>37744357</c:v>
                </c:pt>
                <c:pt idx="106">
                  <c:v>38320424</c:v>
                </c:pt>
                <c:pt idx="107">
                  <c:v>38918698</c:v>
                </c:pt>
                <c:pt idx="108">
                  <c:v>39091052</c:v>
                </c:pt>
                <c:pt idx="109">
                  <c:v>39263416</c:v>
                </c:pt>
                <c:pt idx="110">
                  <c:v>39897840</c:v>
                </c:pt>
                <c:pt idx="111">
                  <c:v>40365246</c:v>
                </c:pt>
                <c:pt idx="112">
                  <c:v>41097928</c:v>
                </c:pt>
                <c:pt idx="113">
                  <c:v>41578892</c:v>
                </c:pt>
                <c:pt idx="114">
                  <c:v>41830634</c:v>
                </c:pt>
                <c:pt idx="115">
                  <c:v>41961572</c:v>
                </c:pt>
                <c:pt idx="116">
                  <c:v>42539769</c:v>
                </c:pt>
                <c:pt idx="117">
                  <c:v>42991742</c:v>
                </c:pt>
                <c:pt idx="118">
                  <c:v>43495437</c:v>
                </c:pt>
                <c:pt idx="119">
                  <c:v>43936007</c:v>
                </c:pt>
                <c:pt idx="120">
                  <c:v>44827770</c:v>
                </c:pt>
                <c:pt idx="121">
                  <c:v>45141433</c:v>
                </c:pt>
                <c:pt idx="122">
                  <c:v>45233638</c:v>
                </c:pt>
                <c:pt idx="123">
                  <c:v>45697957</c:v>
                </c:pt>
                <c:pt idx="124">
                  <c:v>46224872</c:v>
                </c:pt>
                <c:pt idx="125">
                  <c:v>47026256</c:v>
                </c:pt>
                <c:pt idx="126">
                  <c:v>47718537</c:v>
                </c:pt>
                <c:pt idx="127">
                  <c:v>48461660</c:v>
                </c:pt>
                <c:pt idx="128">
                  <c:v>48734903</c:v>
                </c:pt>
                <c:pt idx="129">
                  <c:v>48977254</c:v>
                </c:pt>
                <c:pt idx="130">
                  <c:v>49584110</c:v>
                </c:pt>
                <c:pt idx="131">
                  <c:v>50953709</c:v>
                </c:pt>
                <c:pt idx="132">
                  <c:v>51846929</c:v>
                </c:pt>
                <c:pt idx="133">
                  <c:v>52790945</c:v>
                </c:pt>
                <c:pt idx="134">
                  <c:v>53842583</c:v>
                </c:pt>
                <c:pt idx="135">
                  <c:v>54433932</c:v>
                </c:pt>
                <c:pt idx="136">
                  <c:v>54607404</c:v>
                </c:pt>
                <c:pt idx="137">
                  <c:v>55740512</c:v>
                </c:pt>
                <c:pt idx="138">
                  <c:v>56913618</c:v>
                </c:pt>
                <c:pt idx="139">
                  <c:v>58351653</c:v>
                </c:pt>
                <c:pt idx="140">
                  <c:v>60381020</c:v>
                </c:pt>
                <c:pt idx="141">
                  <c:v>61859364</c:v>
                </c:pt>
                <c:pt idx="142">
                  <c:v>62706083</c:v>
                </c:pt>
                <c:pt idx="143">
                  <c:v>63187356</c:v>
                </c:pt>
                <c:pt idx="144">
                  <c:v>64436634</c:v>
                </c:pt>
                <c:pt idx="145">
                  <c:v>65654739</c:v>
                </c:pt>
                <c:pt idx="146">
                  <c:v>67205588</c:v>
                </c:pt>
                <c:pt idx="147">
                  <c:v>68485736</c:v>
                </c:pt>
                <c:pt idx="148">
                  <c:v>69652020</c:v>
                </c:pt>
                <c:pt idx="149">
                  <c:v>70325677</c:v>
                </c:pt>
                <c:pt idx="150">
                  <c:v>70543280</c:v>
                </c:pt>
                <c:pt idx="151">
                  <c:v>71369215</c:v>
                </c:pt>
                <c:pt idx="152">
                  <c:v>72534656</c:v>
                </c:pt>
                <c:pt idx="153">
                  <c:v>73569254</c:v>
                </c:pt>
                <c:pt idx="154">
                  <c:v>74539876</c:v>
                </c:pt>
                <c:pt idx="155">
                  <c:v>75531343</c:v>
                </c:pt>
                <c:pt idx="156">
                  <c:v>76175303</c:v>
                </c:pt>
                <c:pt idx="157">
                  <c:v>76377088</c:v>
                </c:pt>
                <c:pt idx="158">
                  <c:v>77487380</c:v>
                </c:pt>
                <c:pt idx="159">
                  <c:v>78474659</c:v>
                </c:pt>
                <c:pt idx="160">
                  <c:v>80864685</c:v>
                </c:pt>
                <c:pt idx="161">
                  <c:v>81914149</c:v>
                </c:pt>
                <c:pt idx="162">
                  <c:v>82908617</c:v>
                </c:pt>
                <c:pt idx="163">
                  <c:v>83621107</c:v>
                </c:pt>
                <c:pt idx="164">
                  <c:v>83794712</c:v>
                </c:pt>
                <c:pt idx="165">
                  <c:v>84630519</c:v>
                </c:pt>
                <c:pt idx="166">
                  <c:v>85419781</c:v>
                </c:pt>
                <c:pt idx="167">
                  <c:v>86332655</c:v>
                </c:pt>
                <c:pt idx="168">
                  <c:v>87060421</c:v>
                </c:pt>
                <c:pt idx="169">
                  <c:v>88036313</c:v>
                </c:pt>
                <c:pt idx="170">
                  <c:v>88707871</c:v>
                </c:pt>
                <c:pt idx="171">
                  <c:v>88942995</c:v>
                </c:pt>
                <c:pt idx="172">
                  <c:v>90026281</c:v>
                </c:pt>
                <c:pt idx="173">
                  <c:v>91085077</c:v>
                </c:pt>
                <c:pt idx="174">
                  <c:v>92098321</c:v>
                </c:pt>
                <c:pt idx="175">
                  <c:v>93225911</c:v>
                </c:pt>
                <c:pt idx="176">
                  <c:v>94459940</c:v>
                </c:pt>
                <c:pt idx="177">
                  <c:v>95217256</c:v>
                </c:pt>
                <c:pt idx="178">
                  <c:v>95480308</c:v>
                </c:pt>
                <c:pt idx="179">
                  <c:v>96332312</c:v>
                </c:pt>
                <c:pt idx="180">
                  <c:v>97325965</c:v>
                </c:pt>
                <c:pt idx="181">
                  <c:v>98202468</c:v>
                </c:pt>
                <c:pt idx="182">
                  <c:v>98912578</c:v>
                </c:pt>
                <c:pt idx="183">
                  <c:v>100082100</c:v>
                </c:pt>
                <c:pt idx="184">
                  <c:v>100677686</c:v>
                </c:pt>
                <c:pt idx="185">
                  <c:v>100871923</c:v>
                </c:pt>
                <c:pt idx="186">
                  <c:v>101551524</c:v>
                </c:pt>
                <c:pt idx="187">
                  <c:v>102705487</c:v>
                </c:pt>
                <c:pt idx="188">
                  <c:v>104049682</c:v>
                </c:pt>
                <c:pt idx="189">
                  <c:v>105061908</c:v>
                </c:pt>
                <c:pt idx="190">
                  <c:v>106221963</c:v>
                </c:pt>
                <c:pt idx="191">
                  <c:v>106836153</c:v>
                </c:pt>
                <c:pt idx="192">
                  <c:v>107100798</c:v>
                </c:pt>
                <c:pt idx="193">
                  <c:v>107949359</c:v>
                </c:pt>
                <c:pt idx="194">
                  <c:v>109208435</c:v>
                </c:pt>
                <c:pt idx="195">
                  <c:v>110618404</c:v>
                </c:pt>
                <c:pt idx="196">
                  <c:v>112046147</c:v>
                </c:pt>
                <c:pt idx="197">
                  <c:v>113503627</c:v>
                </c:pt>
                <c:pt idx="198">
                  <c:v>114484420</c:v>
                </c:pt>
                <c:pt idx="199">
                  <c:v>114867227</c:v>
                </c:pt>
                <c:pt idx="200">
                  <c:v>115988775</c:v>
                </c:pt>
                <c:pt idx="201">
                  <c:v>117699389</c:v>
                </c:pt>
                <c:pt idx="202">
                  <c:v>118860218</c:v>
                </c:pt>
                <c:pt idx="203">
                  <c:v>120228060</c:v>
                </c:pt>
                <c:pt idx="204">
                  <c:v>121263020</c:v>
                </c:pt>
                <c:pt idx="205">
                  <c:v>122376066</c:v>
                </c:pt>
                <c:pt idx="206">
                  <c:v>122830226</c:v>
                </c:pt>
                <c:pt idx="207">
                  <c:v>124189677</c:v>
                </c:pt>
                <c:pt idx="208">
                  <c:v>125339734</c:v>
                </c:pt>
                <c:pt idx="209">
                  <c:v>126643511</c:v>
                </c:pt>
                <c:pt idx="210">
                  <c:v>127098222</c:v>
                </c:pt>
                <c:pt idx="211">
                  <c:v>128091303</c:v>
                </c:pt>
                <c:pt idx="212">
                  <c:v>128671178</c:v>
                </c:pt>
                <c:pt idx="213">
                  <c:v>129114566</c:v>
                </c:pt>
                <c:pt idx="214">
                  <c:v>130019681</c:v>
                </c:pt>
                <c:pt idx="215">
                  <c:v>131311289</c:v>
                </c:pt>
                <c:pt idx="216">
                  <c:v>132174844</c:v>
                </c:pt>
                <c:pt idx="217">
                  <c:v>133039317</c:v>
                </c:pt>
                <c:pt idx="218">
                  <c:v>133811250</c:v>
                </c:pt>
                <c:pt idx="219">
                  <c:v>134170311</c:v>
                </c:pt>
                <c:pt idx="220">
                  <c:v>134347290</c:v>
                </c:pt>
                <c:pt idx="221">
                  <c:v>134870573</c:v>
                </c:pt>
                <c:pt idx="222">
                  <c:v>135423423</c:v>
                </c:pt>
                <c:pt idx="223">
                  <c:v>136028080</c:v>
                </c:pt>
                <c:pt idx="224">
                  <c:v>136745375</c:v>
                </c:pt>
                <c:pt idx="225">
                  <c:v>137488532</c:v>
                </c:pt>
                <c:pt idx="226">
                  <c:v>137832335</c:v>
                </c:pt>
                <c:pt idx="227">
                  <c:v>138121118</c:v>
                </c:pt>
                <c:pt idx="228">
                  <c:v>138643722</c:v>
                </c:pt>
                <c:pt idx="229">
                  <c:v>139273434</c:v>
                </c:pt>
                <c:pt idx="230">
                  <c:v>139887121</c:v>
                </c:pt>
                <c:pt idx="231">
                  <c:v>140373340</c:v>
                </c:pt>
                <c:pt idx="232">
                  <c:v>141085194</c:v>
                </c:pt>
                <c:pt idx="233">
                  <c:v>141453669</c:v>
                </c:pt>
                <c:pt idx="234">
                  <c:v>141623847</c:v>
                </c:pt>
                <c:pt idx="235">
                  <c:v>142115868</c:v>
                </c:pt>
                <c:pt idx="236">
                  <c:v>142625292</c:v>
                </c:pt>
                <c:pt idx="237">
                  <c:v>143056255</c:v>
                </c:pt>
                <c:pt idx="238">
                  <c:v>143307827</c:v>
                </c:pt>
                <c:pt idx="239">
                  <c:v>144028288</c:v>
                </c:pt>
                <c:pt idx="240">
                  <c:v>144712060</c:v>
                </c:pt>
                <c:pt idx="241">
                  <c:v>144858752.5</c:v>
                </c:pt>
                <c:pt idx="242">
                  <c:v>145005445</c:v>
                </c:pt>
                <c:pt idx="243">
                  <c:v>145528074</c:v>
                </c:pt>
                <c:pt idx="244">
                  <c:v>145989521</c:v>
                </c:pt>
                <c:pt idx="245">
                  <c:v>146605293</c:v>
                </c:pt>
                <c:pt idx="246">
                  <c:v>147039469</c:v>
                </c:pt>
                <c:pt idx="247">
                  <c:v>147317233</c:v>
                </c:pt>
                <c:pt idx="248">
                  <c:v>147457100</c:v>
                </c:pt>
                <c:pt idx="249">
                  <c:v>147731532</c:v>
                </c:pt>
                <c:pt idx="250">
                  <c:v>148111367</c:v>
                </c:pt>
                <c:pt idx="251">
                  <c:v>148644221</c:v>
                </c:pt>
                <c:pt idx="252">
                  <c:v>148856842</c:v>
                </c:pt>
                <c:pt idx="253">
                  <c:v>149167255</c:v>
                </c:pt>
                <c:pt idx="254">
                  <c:v>149466344</c:v>
                </c:pt>
                <c:pt idx="255">
                  <c:v>149575601.5</c:v>
                </c:pt>
                <c:pt idx="256">
                  <c:v>149684859</c:v>
                </c:pt>
                <c:pt idx="257">
                  <c:v>149805979</c:v>
                </c:pt>
                <c:pt idx="258">
                  <c:v>149950990</c:v>
                </c:pt>
                <c:pt idx="259">
                  <c:v>150659242</c:v>
                </c:pt>
                <c:pt idx="260">
                  <c:v>150944543</c:v>
                </c:pt>
                <c:pt idx="261">
                  <c:v>151376304</c:v>
                </c:pt>
                <c:pt idx="262">
                  <c:v>151498935</c:v>
                </c:pt>
                <c:pt idx="263">
                  <c:v>151498935</c:v>
                </c:pt>
                <c:pt idx="264">
                  <c:v>152032616</c:v>
                </c:pt>
                <c:pt idx="265">
                  <c:v>152450710</c:v>
                </c:pt>
                <c:pt idx="266">
                  <c:v>152645709</c:v>
                </c:pt>
                <c:pt idx="267">
                  <c:v>152816363</c:v>
                </c:pt>
                <c:pt idx="268">
                  <c:v>152938187</c:v>
                </c:pt>
                <c:pt idx="269">
                  <c:v>153073149</c:v>
                </c:pt>
                <c:pt idx="270">
                  <c:v>153329883</c:v>
                </c:pt>
                <c:pt idx="271">
                  <c:v>153733428</c:v>
                </c:pt>
                <c:pt idx="272">
                  <c:v>153995441</c:v>
                </c:pt>
                <c:pt idx="273">
                  <c:v>154265235</c:v>
                </c:pt>
                <c:pt idx="274">
                  <c:v>154479447</c:v>
                </c:pt>
                <c:pt idx="275">
                  <c:v>154623146</c:v>
                </c:pt>
                <c:pt idx="276">
                  <c:v>154715794</c:v>
                </c:pt>
                <c:pt idx="277">
                  <c:v>154757300</c:v>
                </c:pt>
                <c:pt idx="278">
                  <c:v>154807386</c:v>
                </c:pt>
                <c:pt idx="279">
                  <c:v>154815346</c:v>
                </c:pt>
                <c:pt idx="280">
                  <c:v>155177415</c:v>
                </c:pt>
                <c:pt idx="281">
                  <c:v>155408698</c:v>
                </c:pt>
                <c:pt idx="282">
                  <c:v>155663694</c:v>
                </c:pt>
                <c:pt idx="283">
                  <c:v>155812037</c:v>
                </c:pt>
                <c:pt idx="284">
                  <c:v>156060719</c:v>
                </c:pt>
                <c:pt idx="285">
                  <c:v>156324440</c:v>
                </c:pt>
                <c:pt idx="286">
                  <c:v>156403382</c:v>
                </c:pt>
                <c:pt idx="287">
                  <c:v>156632260</c:v>
                </c:pt>
                <c:pt idx="288">
                  <c:v>156697518</c:v>
                </c:pt>
                <c:pt idx="289">
                  <c:v>156830489</c:v>
                </c:pt>
                <c:pt idx="290">
                  <c:v>157439868</c:v>
                </c:pt>
                <c:pt idx="291">
                  <c:v>157220348</c:v>
                </c:pt>
                <c:pt idx="292">
                  <c:v>157000828</c:v>
                </c:pt>
                <c:pt idx="293">
                  <c:v>157336036</c:v>
                </c:pt>
                <c:pt idx="294">
                  <c:v>157474941</c:v>
                </c:pt>
                <c:pt idx="295">
                  <c:v>157646149</c:v>
                </c:pt>
                <c:pt idx="296">
                  <c:v>157781702</c:v>
                </c:pt>
                <c:pt idx="297">
                  <c:v>157906157</c:v>
                </c:pt>
                <c:pt idx="298">
                  <c:v>158049247</c:v>
                </c:pt>
                <c:pt idx="299">
                  <c:v>158201793</c:v>
                </c:pt>
                <c:pt idx="300">
                  <c:v>158395349</c:v>
                </c:pt>
                <c:pt idx="301">
                  <c:v>158447349</c:v>
                </c:pt>
                <c:pt idx="302">
                  <c:v>158650689</c:v>
                </c:pt>
                <c:pt idx="303">
                  <c:v>158711823</c:v>
                </c:pt>
                <c:pt idx="304">
                  <c:v>158765625</c:v>
                </c:pt>
                <c:pt idx="305">
                  <c:v>158839084</c:v>
                </c:pt>
                <c:pt idx="306">
                  <c:v>158968799</c:v>
                </c:pt>
                <c:pt idx="307">
                  <c:v>159178971</c:v>
                </c:pt>
                <c:pt idx="308">
                  <c:v>159343702</c:v>
                </c:pt>
                <c:pt idx="309">
                  <c:v>159531218</c:v>
                </c:pt>
                <c:pt idx="310">
                  <c:v>159638745</c:v>
                </c:pt>
                <c:pt idx="311">
                  <c:v>159911326</c:v>
                </c:pt>
                <c:pt idx="312">
                  <c:v>160488710</c:v>
                </c:pt>
                <c:pt idx="313">
                  <c:v>159764666</c:v>
                </c:pt>
                <c:pt idx="314">
                  <c:v>159855485</c:v>
                </c:pt>
                <c:pt idx="315">
                  <c:v>159967663</c:v>
                </c:pt>
                <c:pt idx="316">
                  <c:v>160060091</c:v>
                </c:pt>
                <c:pt idx="317">
                  <c:v>160218285</c:v>
                </c:pt>
                <c:pt idx="318">
                  <c:v>159839190</c:v>
                </c:pt>
                <c:pt idx="319">
                  <c:v>160174849</c:v>
                </c:pt>
                <c:pt idx="320">
                  <c:v>160204836</c:v>
                </c:pt>
                <c:pt idx="321">
                  <c:v>160374514</c:v>
                </c:pt>
                <c:pt idx="322">
                  <c:v>160395671.48800001</c:v>
                </c:pt>
                <c:pt idx="323">
                  <c:v>160416860.74400002</c:v>
                </c:pt>
                <c:pt idx="324">
                  <c:v>160438050</c:v>
                </c:pt>
                <c:pt idx="325">
                  <c:v>160442944</c:v>
                </c:pt>
                <c:pt idx="326">
                  <c:v>160498120</c:v>
                </c:pt>
                <c:pt idx="327">
                  <c:v>160577723</c:v>
                </c:pt>
                <c:pt idx="328">
                  <c:v>160864211</c:v>
                </c:pt>
                <c:pt idx="329">
                  <c:v>160926764</c:v>
                </c:pt>
                <c:pt idx="330">
                  <c:v>160937202</c:v>
                </c:pt>
                <c:pt idx="331">
                  <c:v>160947640</c:v>
                </c:pt>
                <c:pt idx="332">
                  <c:v>160952162</c:v>
                </c:pt>
                <c:pt idx="333">
                  <c:v>160982533</c:v>
                </c:pt>
                <c:pt idx="334">
                  <c:v>161089958</c:v>
                </c:pt>
                <c:pt idx="335">
                  <c:v>161168191</c:v>
                </c:pt>
                <c:pt idx="336">
                  <c:v>161212297</c:v>
                </c:pt>
                <c:pt idx="337">
                  <c:v>161221915</c:v>
                </c:pt>
                <c:pt idx="338">
                  <c:v>161236948</c:v>
                </c:pt>
                <c:pt idx="339">
                  <c:v>161240508</c:v>
                </c:pt>
                <c:pt idx="340">
                  <c:v>161268710</c:v>
                </c:pt>
                <c:pt idx="341">
                  <c:v>161458181</c:v>
                </c:pt>
                <c:pt idx="342">
                  <c:v>161500131</c:v>
                </c:pt>
                <c:pt idx="343">
                  <c:v>161560434</c:v>
                </c:pt>
                <c:pt idx="344">
                  <c:v>161603128</c:v>
                </c:pt>
                <c:pt idx="345">
                  <c:v>161630993</c:v>
                </c:pt>
                <c:pt idx="346">
                  <c:v>161642302</c:v>
                </c:pt>
                <c:pt idx="347">
                  <c:v>161724589</c:v>
                </c:pt>
                <c:pt idx="348">
                  <c:v>161727955</c:v>
                </c:pt>
                <c:pt idx="349">
                  <c:v>161775737</c:v>
                </c:pt>
                <c:pt idx="350">
                  <c:v>161836379</c:v>
                </c:pt>
                <c:pt idx="351">
                  <c:v>161868628</c:v>
                </c:pt>
                <c:pt idx="352">
                  <c:v>161905777</c:v>
                </c:pt>
                <c:pt idx="353">
                  <c:v>162045040</c:v>
                </c:pt>
                <c:pt idx="354">
                  <c:v>162210686</c:v>
                </c:pt>
                <c:pt idx="355">
                  <c:v>162265199</c:v>
                </c:pt>
                <c:pt idx="356">
                  <c:v>162418676</c:v>
                </c:pt>
                <c:pt idx="357">
                  <c:v>162622837</c:v>
                </c:pt>
                <c:pt idx="358">
                  <c:v>162753888</c:v>
                </c:pt>
                <c:pt idx="359">
                  <c:v>162885004</c:v>
                </c:pt>
                <c:pt idx="360">
                  <c:v>162971067</c:v>
                </c:pt>
                <c:pt idx="361">
                  <c:v>163187941</c:v>
                </c:pt>
                <c:pt idx="362">
                  <c:v>163389955</c:v>
                </c:pt>
                <c:pt idx="363">
                  <c:v>163707234</c:v>
                </c:pt>
                <c:pt idx="364">
                  <c:v>164090251</c:v>
                </c:pt>
                <c:pt idx="365">
                  <c:v>164409885</c:v>
                </c:pt>
                <c:pt idx="366">
                  <c:v>164542461</c:v>
                </c:pt>
                <c:pt idx="367">
                  <c:v>164701073</c:v>
                </c:pt>
                <c:pt idx="368">
                  <c:v>165051994</c:v>
                </c:pt>
                <c:pt idx="369">
                  <c:v>165297376</c:v>
                </c:pt>
                <c:pt idx="370">
                  <c:v>165789371</c:v>
                </c:pt>
                <c:pt idx="371">
                  <c:v>166031141</c:v>
                </c:pt>
                <c:pt idx="372">
                  <c:v>166598264</c:v>
                </c:pt>
                <c:pt idx="373">
                  <c:v>166927017</c:v>
                </c:pt>
                <c:pt idx="374">
                  <c:v>166982712</c:v>
                </c:pt>
                <c:pt idx="375">
                  <c:v>167289250</c:v>
                </c:pt>
                <c:pt idx="376">
                  <c:v>167363542</c:v>
                </c:pt>
                <c:pt idx="377">
                  <c:v>167657374</c:v>
                </c:pt>
                <c:pt idx="378">
                  <c:v>168105159</c:v>
                </c:pt>
                <c:pt idx="379">
                  <c:v>168796215</c:v>
                </c:pt>
                <c:pt idx="380">
                  <c:v>169128166</c:v>
                </c:pt>
                <c:pt idx="381">
                  <c:v>169180966</c:v>
                </c:pt>
                <c:pt idx="382">
                  <c:v>169431198</c:v>
                </c:pt>
                <c:pt idx="383">
                  <c:v>169695329</c:v>
                </c:pt>
                <c:pt idx="384">
                  <c:v>170007119</c:v>
                </c:pt>
                <c:pt idx="385">
                  <c:v>170609984</c:v>
                </c:pt>
                <c:pt idx="386">
                  <c:v>170938256</c:v>
                </c:pt>
                <c:pt idx="387">
                  <c:v>171075255</c:v>
                </c:pt>
                <c:pt idx="388">
                  <c:v>171195137</c:v>
                </c:pt>
                <c:pt idx="389">
                  <c:v>171271916</c:v>
                </c:pt>
                <c:pt idx="390">
                  <c:v>171520951</c:v>
                </c:pt>
                <c:pt idx="391">
                  <c:v>171814461</c:v>
                </c:pt>
                <c:pt idx="392">
                  <c:v>172077436</c:v>
                </c:pt>
                <c:pt idx="393">
                  <c:v>172315519</c:v>
                </c:pt>
                <c:pt idx="394">
                  <c:v>172391800</c:v>
                </c:pt>
                <c:pt idx="395">
                  <c:v>172452690</c:v>
                </c:pt>
                <c:pt idx="396">
                  <c:v>172606036</c:v>
                </c:pt>
                <c:pt idx="397">
                  <c:v>172634853</c:v>
                </c:pt>
                <c:pt idx="398">
                  <c:v>172732248</c:v>
                </c:pt>
                <c:pt idx="399">
                  <c:v>172805354</c:v>
                </c:pt>
                <c:pt idx="400">
                  <c:v>172940734</c:v>
                </c:pt>
                <c:pt idx="401">
                  <c:v>172990867</c:v>
                </c:pt>
                <c:pt idx="402">
                  <c:v>173038399</c:v>
                </c:pt>
                <c:pt idx="403">
                  <c:v>173272079</c:v>
                </c:pt>
                <c:pt idx="404">
                  <c:v>173391638</c:v>
                </c:pt>
                <c:pt idx="405">
                  <c:v>173541373</c:v>
                </c:pt>
                <c:pt idx="406">
                  <c:v>174176783</c:v>
                </c:pt>
                <c:pt idx="407">
                  <c:v>174310255</c:v>
                </c:pt>
                <c:pt idx="408">
                  <c:v>175330829</c:v>
                </c:pt>
                <c:pt idx="409">
                  <c:v>175373899</c:v>
                </c:pt>
                <c:pt idx="410">
                  <c:v>174813822</c:v>
                </c:pt>
                <c:pt idx="411">
                  <c:v>174640061</c:v>
                </c:pt>
                <c:pt idx="412">
                  <c:v>174725376</c:v>
                </c:pt>
                <c:pt idx="413">
                  <c:v>174783755</c:v>
                </c:pt>
                <c:pt idx="414">
                  <c:v>174982911</c:v>
                </c:pt>
                <c:pt idx="415">
                  <c:v>175051655</c:v>
                </c:pt>
                <c:pt idx="416">
                  <c:v>175065547</c:v>
                </c:pt>
                <c:pt idx="417">
                  <c:v>175080335</c:v>
                </c:pt>
                <c:pt idx="418">
                  <c:v>175139013</c:v>
                </c:pt>
                <c:pt idx="419">
                  <c:v>175205068</c:v>
                </c:pt>
                <c:pt idx="420">
                  <c:v>175318247</c:v>
                </c:pt>
                <c:pt idx="421">
                  <c:v>175391904</c:v>
                </c:pt>
                <c:pt idx="422">
                  <c:v>175425759</c:v>
                </c:pt>
                <c:pt idx="423">
                  <c:v>175454539</c:v>
                </c:pt>
                <c:pt idx="424">
                  <c:v>175572554</c:v>
                </c:pt>
                <c:pt idx="425">
                  <c:v>175690569</c:v>
                </c:pt>
                <c:pt idx="426">
                  <c:v>175700134</c:v>
                </c:pt>
                <c:pt idx="427">
                  <c:v>175751296</c:v>
                </c:pt>
                <c:pt idx="428">
                  <c:v>175799065</c:v>
                </c:pt>
                <c:pt idx="429">
                  <c:v>175884895</c:v>
                </c:pt>
                <c:pt idx="430">
                  <c:v>175893139</c:v>
                </c:pt>
                <c:pt idx="431">
                  <c:v>175981756</c:v>
                </c:pt>
                <c:pt idx="432">
                  <c:v>176062094</c:v>
                </c:pt>
                <c:pt idx="433">
                  <c:v>176082272.5</c:v>
                </c:pt>
                <c:pt idx="434">
                  <c:v>176102451</c:v>
                </c:pt>
                <c:pt idx="435">
                  <c:v>176138996</c:v>
                </c:pt>
                <c:pt idx="436">
                  <c:v>176165098</c:v>
                </c:pt>
                <c:pt idx="437">
                  <c:v>176206552</c:v>
                </c:pt>
                <c:pt idx="438">
                  <c:v>176274196</c:v>
                </c:pt>
                <c:pt idx="439">
                  <c:v>176338392</c:v>
                </c:pt>
                <c:pt idx="440">
                  <c:v>176378932</c:v>
                </c:pt>
                <c:pt idx="441">
                  <c:v>176424885</c:v>
                </c:pt>
                <c:pt idx="442">
                  <c:v>176463320</c:v>
                </c:pt>
                <c:pt idx="443">
                  <c:v>176575099.442</c:v>
                </c:pt>
                <c:pt idx="444">
                  <c:v>176775521.692</c:v>
                </c:pt>
                <c:pt idx="445">
                  <c:v>176798994</c:v>
                </c:pt>
                <c:pt idx="446">
                  <c:v>176905008</c:v>
                </c:pt>
                <c:pt idx="447">
                  <c:v>176994700</c:v>
                </c:pt>
                <c:pt idx="448">
                  <c:v>176998138.5</c:v>
                </c:pt>
                <c:pt idx="449">
                  <c:v>177001577</c:v>
                </c:pt>
                <c:pt idx="450">
                  <c:v>177002436</c:v>
                </c:pt>
                <c:pt idx="451">
                  <c:v>177003065</c:v>
                </c:pt>
                <c:pt idx="452">
                  <c:v>177041255</c:v>
                </c:pt>
                <c:pt idx="453">
                  <c:v>177079590</c:v>
                </c:pt>
                <c:pt idx="454">
                  <c:v>177132994</c:v>
                </c:pt>
                <c:pt idx="455">
                  <c:v>177173608</c:v>
                </c:pt>
                <c:pt idx="456">
                  <c:v>177204729</c:v>
                </c:pt>
                <c:pt idx="457">
                  <c:v>177226040.33333334</c:v>
                </c:pt>
                <c:pt idx="458">
                  <c:v>177247351.66666669</c:v>
                </c:pt>
                <c:pt idx="459">
                  <c:v>177268663</c:v>
                </c:pt>
                <c:pt idx="460">
                  <c:v>177300070</c:v>
                </c:pt>
                <c:pt idx="461">
                  <c:v>177331515</c:v>
                </c:pt>
                <c:pt idx="462">
                  <c:v>177356086</c:v>
                </c:pt>
                <c:pt idx="463">
                  <c:v>177382535</c:v>
                </c:pt>
                <c:pt idx="464">
                  <c:v>177474397</c:v>
                </c:pt>
                <c:pt idx="465">
                  <c:v>177474397</c:v>
                </c:pt>
                <c:pt idx="466">
                  <c:v>177532063</c:v>
                </c:pt>
                <c:pt idx="467">
                  <c:v>177534810</c:v>
                </c:pt>
                <c:pt idx="468">
                  <c:v>177644296</c:v>
                </c:pt>
                <c:pt idx="469">
                  <c:v>177660961</c:v>
                </c:pt>
                <c:pt idx="470">
                  <c:v>177708742</c:v>
                </c:pt>
                <c:pt idx="471">
                  <c:v>177717800.66666666</c:v>
                </c:pt>
                <c:pt idx="472">
                  <c:v>177726859.33333331</c:v>
                </c:pt>
                <c:pt idx="473">
                  <c:v>177735918</c:v>
                </c:pt>
                <c:pt idx="474">
                  <c:v>177769148</c:v>
                </c:pt>
                <c:pt idx="475">
                  <c:v>177812991</c:v>
                </c:pt>
                <c:pt idx="476">
                  <c:v>177837156</c:v>
                </c:pt>
                <c:pt idx="477">
                  <c:v>177837157</c:v>
                </c:pt>
                <c:pt idx="478">
                  <c:v>177837158</c:v>
                </c:pt>
                <c:pt idx="479">
                  <c:v>177867228</c:v>
                </c:pt>
                <c:pt idx="480">
                  <c:v>178216465</c:v>
                </c:pt>
                <c:pt idx="481">
                  <c:v>178217419</c:v>
                </c:pt>
                <c:pt idx="482">
                  <c:v>178272688</c:v>
                </c:pt>
                <c:pt idx="483">
                  <c:v>178339267</c:v>
                </c:pt>
                <c:pt idx="484">
                  <c:v>178384098</c:v>
                </c:pt>
                <c:pt idx="485">
                  <c:v>178401493</c:v>
                </c:pt>
                <c:pt idx="486">
                  <c:v>178418888</c:v>
                </c:pt>
                <c:pt idx="487">
                  <c:v>178436283</c:v>
                </c:pt>
                <c:pt idx="488">
                  <c:v>178487721</c:v>
                </c:pt>
                <c:pt idx="489">
                  <c:v>178509073</c:v>
                </c:pt>
                <c:pt idx="490">
                  <c:v>178545796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E-46E6-83FE-FD7E89F95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308160"/>
        <c:axId val="111309952"/>
      </c:lineChart>
      <c:catAx>
        <c:axId val="11130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309952"/>
        <c:crosses val="autoZero"/>
        <c:auto val="1"/>
        <c:lblAlgn val="ctr"/>
        <c:lblOffset val="100"/>
        <c:noMultiLvlLbl val="0"/>
      </c:catAx>
      <c:valAx>
        <c:axId val="111309952"/>
        <c:scaling>
          <c:orientation val="minMax"/>
          <c:min val="15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1308160"/>
        <c:crosses val="autoZero"/>
        <c:crossBetween val="between"/>
      </c:valAx>
    </c:plotArea>
    <c:plotVisOnly val="1"/>
    <c:dispBlanksAs val="gap"/>
    <c:showDLblsOverMax val="0"/>
  </c:chart>
  <c:spPr>
    <a:ln w="28575"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17. </a:t>
            </a:r>
            <a:r>
              <a:rPr lang="pt-BR" sz="1800" b="1" i="0" u="none" strike="noStrike" baseline="0">
                <a:effectLst/>
              </a:rPr>
              <a:t>Número  de novos vacinados (a partir de 28/1/21)</a:t>
            </a:r>
            <a:r>
              <a:rPr lang="pt-BR"/>
              <a:t>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Plan1!$A$16</c:f>
              <c:strCache>
                <c:ptCount val="1"/>
                <c:pt idx="0">
                  <c:v>vermelho)</c:v>
                </c:pt>
              </c:strCache>
            </c:strRef>
          </c:tx>
          <c:marker>
            <c:symbol val="none"/>
          </c:marker>
          <c:cat>
            <c:strRef>
              <c:f>Plan1!$A$333:$A$824</c:f>
              <c:strCache>
                <c:ptCount val="492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102</c:v>
                </c:pt>
                <c:pt idx="6">
                  <c:v>202</c:v>
                </c:pt>
                <c:pt idx="7">
                  <c:v>302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103</c:v>
                </c:pt>
                <c:pt idx="34">
                  <c:v>203</c:v>
                </c:pt>
                <c:pt idx="35">
                  <c:v>303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104</c:v>
                </c:pt>
                <c:pt idx="65">
                  <c:v>204</c:v>
                </c:pt>
                <c:pt idx="66">
                  <c:v>304</c:v>
                </c:pt>
                <c:pt idx="67">
                  <c:v>4</c:v>
                </c:pt>
                <c:pt idx="68">
                  <c:v>5</c:v>
                </c:pt>
                <c:pt idx="69">
                  <c:v>6</c:v>
                </c:pt>
                <c:pt idx="70">
                  <c:v>7</c:v>
                </c:pt>
                <c:pt idx="71">
                  <c:v>8</c:v>
                </c:pt>
                <c:pt idx="72">
                  <c:v>9</c:v>
                </c:pt>
                <c:pt idx="73">
                  <c:v>10</c:v>
                </c:pt>
                <c:pt idx="74">
                  <c:v>11</c:v>
                </c:pt>
                <c:pt idx="75">
                  <c:v>12</c:v>
                </c:pt>
                <c:pt idx="76">
                  <c:v>13</c:v>
                </c:pt>
                <c:pt idx="77">
                  <c:v>14</c:v>
                </c:pt>
                <c:pt idx="78">
                  <c:v>15</c:v>
                </c:pt>
                <c:pt idx="79">
                  <c:v>16</c:v>
                </c:pt>
                <c:pt idx="80">
                  <c:v>17</c:v>
                </c:pt>
                <c:pt idx="81">
                  <c:v>18</c:v>
                </c:pt>
                <c:pt idx="82">
                  <c:v>19</c:v>
                </c:pt>
                <c:pt idx="83">
                  <c:v>20</c:v>
                </c:pt>
                <c:pt idx="84">
                  <c:v>21</c:v>
                </c:pt>
                <c:pt idx="85">
                  <c:v>22</c:v>
                </c:pt>
                <c:pt idx="86">
                  <c:v>23</c:v>
                </c:pt>
                <c:pt idx="87">
                  <c:v>24</c:v>
                </c:pt>
                <c:pt idx="88">
                  <c:v>25</c:v>
                </c:pt>
                <c:pt idx="89">
                  <c:v>26</c:v>
                </c:pt>
                <c:pt idx="90">
                  <c:v>27</c:v>
                </c:pt>
                <c:pt idx="91">
                  <c:v>28</c:v>
                </c:pt>
                <c:pt idx="92">
                  <c:v>29</c:v>
                </c:pt>
                <c:pt idx="93">
                  <c:v>30</c:v>
                </c:pt>
                <c:pt idx="94">
                  <c:v>105</c:v>
                </c:pt>
                <c:pt idx="95">
                  <c:v>205</c:v>
                </c:pt>
                <c:pt idx="96">
                  <c:v>305</c:v>
                </c:pt>
                <c:pt idx="97">
                  <c:v>4</c:v>
                </c:pt>
                <c:pt idx="98">
                  <c:v>5</c:v>
                </c:pt>
                <c:pt idx="99">
                  <c:v>6</c:v>
                </c:pt>
                <c:pt idx="100">
                  <c:v>7</c:v>
                </c:pt>
                <c:pt idx="101">
                  <c:v>8</c:v>
                </c:pt>
                <c:pt idx="102">
                  <c:v>9</c:v>
                </c:pt>
                <c:pt idx="103">
                  <c:v>10</c:v>
                </c:pt>
                <c:pt idx="104">
                  <c:v>11</c:v>
                </c:pt>
                <c:pt idx="105">
                  <c:v>12</c:v>
                </c:pt>
                <c:pt idx="106">
                  <c:v>13</c:v>
                </c:pt>
                <c:pt idx="107">
                  <c:v>14</c:v>
                </c:pt>
                <c:pt idx="108">
                  <c:v>15</c:v>
                </c:pt>
                <c:pt idx="109">
                  <c:v>16</c:v>
                </c:pt>
                <c:pt idx="110">
                  <c:v>17</c:v>
                </c:pt>
                <c:pt idx="111">
                  <c:v>18</c:v>
                </c:pt>
                <c:pt idx="112">
                  <c:v>19</c:v>
                </c:pt>
                <c:pt idx="113">
                  <c:v>20</c:v>
                </c:pt>
                <c:pt idx="114">
                  <c:v>21</c:v>
                </c:pt>
                <c:pt idx="115">
                  <c:v>22</c:v>
                </c:pt>
                <c:pt idx="116">
                  <c:v>23</c:v>
                </c:pt>
                <c:pt idx="117">
                  <c:v>24</c:v>
                </c:pt>
                <c:pt idx="118">
                  <c:v>25</c:v>
                </c:pt>
                <c:pt idx="119">
                  <c:v>26</c:v>
                </c:pt>
                <c:pt idx="120">
                  <c:v>27</c:v>
                </c:pt>
                <c:pt idx="121">
                  <c:v>28</c:v>
                </c:pt>
                <c:pt idx="122">
                  <c:v>29</c:v>
                </c:pt>
                <c:pt idx="123">
                  <c:v>30</c:v>
                </c:pt>
                <c:pt idx="124">
                  <c:v>31</c:v>
                </c:pt>
                <c:pt idx="125">
                  <c:v>106</c:v>
                </c:pt>
                <c:pt idx="126">
                  <c:v>206</c:v>
                </c:pt>
                <c:pt idx="127">
                  <c:v>306</c:v>
                </c:pt>
                <c:pt idx="128">
                  <c:v>4</c:v>
                </c:pt>
                <c:pt idx="129">
                  <c:v>5</c:v>
                </c:pt>
                <c:pt idx="130">
                  <c:v>6</c:v>
                </c:pt>
                <c:pt idx="131">
                  <c:v>7</c:v>
                </c:pt>
                <c:pt idx="132">
                  <c:v>8</c:v>
                </c:pt>
                <c:pt idx="133">
                  <c:v>9</c:v>
                </c:pt>
                <c:pt idx="134">
                  <c:v>10</c:v>
                </c:pt>
                <c:pt idx="135">
                  <c:v>11</c:v>
                </c:pt>
                <c:pt idx="136">
                  <c:v>12</c:v>
                </c:pt>
                <c:pt idx="137">
                  <c:v>13</c:v>
                </c:pt>
                <c:pt idx="138">
                  <c:v>14</c:v>
                </c:pt>
                <c:pt idx="139">
                  <c:v>15</c:v>
                </c:pt>
                <c:pt idx="140">
                  <c:v>16</c:v>
                </c:pt>
                <c:pt idx="141">
                  <c:v>17</c:v>
                </c:pt>
                <c:pt idx="142">
                  <c:v>18</c:v>
                </c:pt>
                <c:pt idx="143">
                  <c:v>19</c:v>
                </c:pt>
                <c:pt idx="144">
                  <c:v>20</c:v>
                </c:pt>
                <c:pt idx="145">
                  <c:v>21</c:v>
                </c:pt>
                <c:pt idx="146">
                  <c:v>22</c:v>
                </c:pt>
                <c:pt idx="147">
                  <c:v>23</c:v>
                </c:pt>
                <c:pt idx="148">
                  <c:v>24</c:v>
                </c:pt>
                <c:pt idx="149">
                  <c:v>25</c:v>
                </c:pt>
                <c:pt idx="150">
                  <c:v>26</c:v>
                </c:pt>
                <c:pt idx="151">
                  <c:v>27</c:v>
                </c:pt>
                <c:pt idx="152">
                  <c:v>28</c:v>
                </c:pt>
                <c:pt idx="153">
                  <c:v>29</c:v>
                </c:pt>
                <c:pt idx="154">
                  <c:v>30</c:v>
                </c:pt>
                <c:pt idx="155">
                  <c:v>107</c:v>
                </c:pt>
                <c:pt idx="156">
                  <c:v>207</c:v>
                </c:pt>
                <c:pt idx="157">
                  <c:v>307</c:v>
                </c:pt>
                <c:pt idx="158">
                  <c:v>4</c:v>
                </c:pt>
                <c:pt idx="159">
                  <c:v>5</c:v>
                </c:pt>
                <c:pt idx="160">
                  <c:v>6</c:v>
                </c:pt>
                <c:pt idx="161">
                  <c:v>7</c:v>
                </c:pt>
                <c:pt idx="162">
                  <c:v>8</c:v>
                </c:pt>
                <c:pt idx="163">
                  <c:v>9</c:v>
                </c:pt>
                <c:pt idx="164">
                  <c:v>10</c:v>
                </c:pt>
                <c:pt idx="165">
                  <c:v>11</c:v>
                </c:pt>
                <c:pt idx="166">
                  <c:v>12</c:v>
                </c:pt>
                <c:pt idx="167">
                  <c:v>13</c:v>
                </c:pt>
                <c:pt idx="168">
                  <c:v>14</c:v>
                </c:pt>
                <c:pt idx="169">
                  <c:v>15</c:v>
                </c:pt>
                <c:pt idx="170">
                  <c:v>16</c:v>
                </c:pt>
                <c:pt idx="171">
                  <c:v>17</c:v>
                </c:pt>
                <c:pt idx="172">
                  <c:v>18</c:v>
                </c:pt>
                <c:pt idx="173">
                  <c:v>19</c:v>
                </c:pt>
                <c:pt idx="174">
                  <c:v>20</c:v>
                </c:pt>
                <c:pt idx="175">
                  <c:v>21</c:v>
                </c:pt>
                <c:pt idx="176">
                  <c:v>22</c:v>
                </c:pt>
                <c:pt idx="177">
                  <c:v>23</c:v>
                </c:pt>
                <c:pt idx="178">
                  <c:v>24</c:v>
                </c:pt>
                <c:pt idx="179">
                  <c:v>25</c:v>
                </c:pt>
                <c:pt idx="180">
                  <c:v>26</c:v>
                </c:pt>
                <c:pt idx="181">
                  <c:v>27</c:v>
                </c:pt>
                <c:pt idx="182">
                  <c:v>28</c:v>
                </c:pt>
                <c:pt idx="183">
                  <c:v>29</c:v>
                </c:pt>
                <c:pt idx="184">
                  <c:v>30</c:v>
                </c:pt>
                <c:pt idx="185">
                  <c:v>31</c:v>
                </c:pt>
                <c:pt idx="186">
                  <c:v>108</c:v>
                </c:pt>
                <c:pt idx="187">
                  <c:v>208</c:v>
                </c:pt>
                <c:pt idx="188">
                  <c:v>308</c:v>
                </c:pt>
                <c:pt idx="189">
                  <c:v>4</c:v>
                </c:pt>
                <c:pt idx="190">
                  <c:v>5</c:v>
                </c:pt>
                <c:pt idx="191">
                  <c:v>6</c:v>
                </c:pt>
                <c:pt idx="192">
                  <c:v>7</c:v>
                </c:pt>
                <c:pt idx="193">
                  <c:v>8</c:v>
                </c:pt>
                <c:pt idx="194">
                  <c:v>9</c:v>
                </c:pt>
                <c:pt idx="195">
                  <c:v>10</c:v>
                </c:pt>
                <c:pt idx="196">
                  <c:v>11</c:v>
                </c:pt>
                <c:pt idx="197">
                  <c:v>12</c:v>
                </c:pt>
                <c:pt idx="198">
                  <c:v>13</c:v>
                </c:pt>
                <c:pt idx="199">
                  <c:v>14</c:v>
                </c:pt>
                <c:pt idx="200">
                  <c:v>15</c:v>
                </c:pt>
                <c:pt idx="201">
                  <c:v>16</c:v>
                </c:pt>
                <c:pt idx="202">
                  <c:v>17</c:v>
                </c:pt>
                <c:pt idx="203">
                  <c:v>18</c:v>
                </c:pt>
                <c:pt idx="204">
                  <c:v>19</c:v>
                </c:pt>
                <c:pt idx="205">
                  <c:v>20</c:v>
                </c:pt>
                <c:pt idx="206">
                  <c:v>21</c:v>
                </c:pt>
                <c:pt idx="207">
                  <c:v>22</c:v>
                </c:pt>
                <c:pt idx="208">
                  <c:v>23</c:v>
                </c:pt>
                <c:pt idx="209">
                  <c:v>24</c:v>
                </c:pt>
                <c:pt idx="210">
                  <c:v>25</c:v>
                </c:pt>
                <c:pt idx="211">
                  <c:v>26</c:v>
                </c:pt>
                <c:pt idx="212">
                  <c:v>27</c:v>
                </c:pt>
                <c:pt idx="213">
                  <c:v>28</c:v>
                </c:pt>
                <c:pt idx="214">
                  <c:v>29</c:v>
                </c:pt>
                <c:pt idx="215">
                  <c:v>30</c:v>
                </c:pt>
                <c:pt idx="216">
                  <c:v>31</c:v>
                </c:pt>
                <c:pt idx="217">
                  <c:v>109</c:v>
                </c:pt>
                <c:pt idx="218">
                  <c:v>209</c:v>
                </c:pt>
                <c:pt idx="219">
                  <c:v>309</c:v>
                </c:pt>
                <c:pt idx="220">
                  <c:v>4</c:v>
                </c:pt>
                <c:pt idx="221">
                  <c:v>5</c:v>
                </c:pt>
                <c:pt idx="222">
                  <c:v>6</c:v>
                </c:pt>
                <c:pt idx="223">
                  <c:v>7</c:v>
                </c:pt>
                <c:pt idx="224">
                  <c:v>8</c:v>
                </c:pt>
                <c:pt idx="225">
                  <c:v>9</c:v>
                </c:pt>
                <c:pt idx="226">
                  <c:v>10</c:v>
                </c:pt>
                <c:pt idx="227">
                  <c:v>11</c:v>
                </c:pt>
                <c:pt idx="228">
                  <c:v>12</c:v>
                </c:pt>
                <c:pt idx="229">
                  <c:v>13</c:v>
                </c:pt>
                <c:pt idx="230">
                  <c:v>14</c:v>
                </c:pt>
                <c:pt idx="231">
                  <c:v>15</c:v>
                </c:pt>
                <c:pt idx="232">
                  <c:v>16</c:v>
                </c:pt>
                <c:pt idx="233">
                  <c:v>17</c:v>
                </c:pt>
                <c:pt idx="234">
                  <c:v>18</c:v>
                </c:pt>
                <c:pt idx="235">
                  <c:v>19</c:v>
                </c:pt>
                <c:pt idx="236">
                  <c:v>20</c:v>
                </c:pt>
                <c:pt idx="237">
                  <c:v>21</c:v>
                </c:pt>
                <c:pt idx="238">
                  <c:v>22</c:v>
                </c:pt>
                <c:pt idx="239">
                  <c:v>23</c:v>
                </c:pt>
                <c:pt idx="240">
                  <c:v>24</c:v>
                </c:pt>
                <c:pt idx="241">
                  <c:v>25</c:v>
                </c:pt>
                <c:pt idx="242">
                  <c:v>26</c:v>
                </c:pt>
                <c:pt idx="243">
                  <c:v>27</c:v>
                </c:pt>
                <c:pt idx="244">
                  <c:v>28</c:v>
                </c:pt>
                <c:pt idx="245">
                  <c:v>29</c:v>
                </c:pt>
                <c:pt idx="246">
                  <c:v>30</c:v>
                </c:pt>
                <c:pt idx="247">
                  <c:v>110</c:v>
                </c:pt>
                <c:pt idx="248">
                  <c:v>210</c:v>
                </c:pt>
                <c:pt idx="249">
                  <c:v>310</c:v>
                </c:pt>
                <c:pt idx="250">
                  <c:v>410</c:v>
                </c:pt>
                <c:pt idx="251">
                  <c:v>5</c:v>
                </c:pt>
                <c:pt idx="252">
                  <c:v>6</c:v>
                </c:pt>
                <c:pt idx="253">
                  <c:v>7</c:v>
                </c:pt>
                <c:pt idx="254">
                  <c:v>8</c:v>
                </c:pt>
                <c:pt idx="255">
                  <c:v>9</c:v>
                </c:pt>
                <c:pt idx="256">
                  <c:v>10</c:v>
                </c:pt>
                <c:pt idx="257">
                  <c:v>11</c:v>
                </c:pt>
                <c:pt idx="258">
                  <c:v>12</c:v>
                </c:pt>
                <c:pt idx="259">
                  <c:v>13</c:v>
                </c:pt>
                <c:pt idx="260">
                  <c:v>14</c:v>
                </c:pt>
                <c:pt idx="261">
                  <c:v>15</c:v>
                </c:pt>
                <c:pt idx="262">
                  <c:v>16</c:v>
                </c:pt>
                <c:pt idx="263">
                  <c:v>17</c:v>
                </c:pt>
                <c:pt idx="264">
                  <c:v>18</c:v>
                </c:pt>
                <c:pt idx="265">
                  <c:v>19</c:v>
                </c:pt>
                <c:pt idx="266">
                  <c:v>20</c:v>
                </c:pt>
                <c:pt idx="267">
                  <c:v>21</c:v>
                </c:pt>
                <c:pt idx="268">
                  <c:v>22</c:v>
                </c:pt>
                <c:pt idx="269">
                  <c:v>23</c:v>
                </c:pt>
                <c:pt idx="270">
                  <c:v>24</c:v>
                </c:pt>
                <c:pt idx="271">
                  <c:v>25</c:v>
                </c:pt>
                <c:pt idx="272">
                  <c:v>26</c:v>
                </c:pt>
                <c:pt idx="273">
                  <c:v>27</c:v>
                </c:pt>
                <c:pt idx="274">
                  <c:v>28</c:v>
                </c:pt>
                <c:pt idx="275">
                  <c:v>29</c:v>
                </c:pt>
                <c:pt idx="276">
                  <c:v>30</c:v>
                </c:pt>
                <c:pt idx="277">
                  <c:v>31</c:v>
                </c:pt>
                <c:pt idx="278">
                  <c:v>111</c:v>
                </c:pt>
                <c:pt idx="279">
                  <c:v>211</c:v>
                </c:pt>
                <c:pt idx="280">
                  <c:v>311</c:v>
                </c:pt>
                <c:pt idx="281">
                  <c:v>411</c:v>
                </c:pt>
                <c:pt idx="282">
                  <c:v>5</c:v>
                </c:pt>
                <c:pt idx="283">
                  <c:v>6</c:v>
                </c:pt>
                <c:pt idx="284">
                  <c:v>7</c:v>
                </c:pt>
                <c:pt idx="285">
                  <c:v>8</c:v>
                </c:pt>
                <c:pt idx="286">
                  <c:v>9</c:v>
                </c:pt>
                <c:pt idx="287">
                  <c:v>10</c:v>
                </c:pt>
                <c:pt idx="288">
                  <c:v>11</c:v>
                </c:pt>
                <c:pt idx="289">
                  <c:v>12</c:v>
                </c:pt>
                <c:pt idx="290">
                  <c:v>13</c:v>
                </c:pt>
                <c:pt idx="291">
                  <c:v>14</c:v>
                </c:pt>
                <c:pt idx="292">
                  <c:v>15</c:v>
                </c:pt>
                <c:pt idx="293">
                  <c:v>16</c:v>
                </c:pt>
                <c:pt idx="294">
                  <c:v>17</c:v>
                </c:pt>
                <c:pt idx="295">
                  <c:v>18</c:v>
                </c:pt>
                <c:pt idx="296">
                  <c:v>19</c:v>
                </c:pt>
                <c:pt idx="297">
                  <c:v>20</c:v>
                </c:pt>
                <c:pt idx="298">
                  <c:v>21</c:v>
                </c:pt>
                <c:pt idx="299">
                  <c:v>22</c:v>
                </c:pt>
                <c:pt idx="300">
                  <c:v>23</c:v>
                </c:pt>
                <c:pt idx="301">
                  <c:v>24</c:v>
                </c:pt>
                <c:pt idx="302">
                  <c:v>25</c:v>
                </c:pt>
                <c:pt idx="303">
                  <c:v>26</c:v>
                </c:pt>
                <c:pt idx="304">
                  <c:v>27</c:v>
                </c:pt>
                <c:pt idx="305">
                  <c:v>28</c:v>
                </c:pt>
                <c:pt idx="306">
                  <c:v>29</c:v>
                </c:pt>
                <c:pt idx="307">
                  <c:v>30</c:v>
                </c:pt>
                <c:pt idx="308">
                  <c:v>112</c:v>
                </c:pt>
                <c:pt idx="309">
                  <c:v>212</c:v>
                </c:pt>
                <c:pt idx="310">
                  <c:v>312</c:v>
                </c:pt>
                <c:pt idx="311">
                  <c:v>4</c:v>
                </c:pt>
                <c:pt idx="312">
                  <c:v>5</c:v>
                </c:pt>
                <c:pt idx="313">
                  <c:v>6</c:v>
                </c:pt>
                <c:pt idx="314">
                  <c:v>7</c:v>
                </c:pt>
                <c:pt idx="315">
                  <c:v>8</c:v>
                </c:pt>
                <c:pt idx="316">
                  <c:v>9</c:v>
                </c:pt>
                <c:pt idx="317">
                  <c:v>10</c:v>
                </c:pt>
                <c:pt idx="318">
                  <c:v>11</c:v>
                </c:pt>
                <c:pt idx="319">
                  <c:v>12</c:v>
                </c:pt>
                <c:pt idx="320">
                  <c:v>13</c:v>
                </c:pt>
                <c:pt idx="321">
                  <c:v>14</c:v>
                </c:pt>
                <c:pt idx="322">
                  <c:v>15</c:v>
                </c:pt>
                <c:pt idx="323">
                  <c:v>16</c:v>
                </c:pt>
                <c:pt idx="324">
                  <c:v>17</c:v>
                </c:pt>
                <c:pt idx="325">
                  <c:v>18</c:v>
                </c:pt>
                <c:pt idx="326">
                  <c:v>19</c:v>
                </c:pt>
                <c:pt idx="327">
                  <c:v>20</c:v>
                </c:pt>
                <c:pt idx="328">
                  <c:v>21</c:v>
                </c:pt>
                <c:pt idx="329">
                  <c:v>22</c:v>
                </c:pt>
                <c:pt idx="330">
                  <c:v>23</c:v>
                </c:pt>
                <c:pt idx="331">
                  <c:v>24</c:v>
                </c:pt>
                <c:pt idx="332">
                  <c:v>25</c:v>
                </c:pt>
                <c:pt idx="333">
                  <c:v>26</c:v>
                </c:pt>
                <c:pt idx="334">
                  <c:v>27</c:v>
                </c:pt>
                <c:pt idx="335">
                  <c:v>28</c:v>
                </c:pt>
                <c:pt idx="336">
                  <c:v>29</c:v>
                </c:pt>
                <c:pt idx="337">
                  <c:v>30</c:v>
                </c:pt>
                <c:pt idx="338">
                  <c:v>31</c:v>
                </c:pt>
                <c:pt idx="339">
                  <c:v>101</c:v>
                </c:pt>
                <c:pt idx="340">
                  <c:v>201</c:v>
                </c:pt>
                <c:pt idx="341">
                  <c:v>301</c:v>
                </c:pt>
                <c:pt idx="342">
                  <c:v>401</c:v>
                </c:pt>
                <c:pt idx="343">
                  <c:v>5</c:v>
                </c:pt>
                <c:pt idx="344">
                  <c:v>6</c:v>
                </c:pt>
                <c:pt idx="345">
                  <c:v>7</c:v>
                </c:pt>
                <c:pt idx="346">
                  <c:v>8</c:v>
                </c:pt>
                <c:pt idx="347">
                  <c:v>9</c:v>
                </c:pt>
                <c:pt idx="348">
                  <c:v>10</c:v>
                </c:pt>
                <c:pt idx="349">
                  <c:v>11</c:v>
                </c:pt>
                <c:pt idx="350">
                  <c:v>12</c:v>
                </c:pt>
                <c:pt idx="351">
                  <c:v>13</c:v>
                </c:pt>
                <c:pt idx="352">
                  <c:v>14</c:v>
                </c:pt>
                <c:pt idx="353">
                  <c:v>15</c:v>
                </c:pt>
                <c:pt idx="354">
                  <c:v>16</c:v>
                </c:pt>
                <c:pt idx="355">
                  <c:v>17</c:v>
                </c:pt>
                <c:pt idx="356">
                  <c:v>18</c:v>
                </c:pt>
                <c:pt idx="357">
                  <c:v>19</c:v>
                </c:pt>
                <c:pt idx="358">
                  <c:v>20</c:v>
                </c:pt>
                <c:pt idx="359">
                  <c:v>21</c:v>
                </c:pt>
                <c:pt idx="360">
                  <c:v>22</c:v>
                </c:pt>
                <c:pt idx="361">
                  <c:v>23</c:v>
                </c:pt>
                <c:pt idx="362">
                  <c:v>24</c:v>
                </c:pt>
                <c:pt idx="363">
                  <c:v>25</c:v>
                </c:pt>
                <c:pt idx="364">
                  <c:v>26</c:v>
                </c:pt>
                <c:pt idx="365">
                  <c:v>27</c:v>
                </c:pt>
                <c:pt idx="366">
                  <c:v>28</c:v>
                </c:pt>
                <c:pt idx="367">
                  <c:v>29</c:v>
                </c:pt>
                <c:pt idx="368">
                  <c:v>30</c:v>
                </c:pt>
                <c:pt idx="369">
                  <c:v>31</c:v>
                </c:pt>
                <c:pt idx="370">
                  <c:v>102</c:v>
                </c:pt>
                <c:pt idx="371">
                  <c:v>202</c:v>
                </c:pt>
                <c:pt idx="372">
                  <c:v>302</c:v>
                </c:pt>
                <c:pt idx="373">
                  <c:v>402</c:v>
                </c:pt>
                <c:pt idx="374">
                  <c:v>5</c:v>
                </c:pt>
                <c:pt idx="375">
                  <c:v>6</c:v>
                </c:pt>
                <c:pt idx="376">
                  <c:v>7</c:v>
                </c:pt>
                <c:pt idx="377">
                  <c:v>8</c:v>
                </c:pt>
                <c:pt idx="378">
                  <c:v>9</c:v>
                </c:pt>
                <c:pt idx="379">
                  <c:v>10</c:v>
                </c:pt>
                <c:pt idx="380">
                  <c:v>11</c:v>
                </c:pt>
                <c:pt idx="381">
                  <c:v>12</c:v>
                </c:pt>
                <c:pt idx="382">
                  <c:v>13</c:v>
                </c:pt>
                <c:pt idx="383">
                  <c:v>14</c:v>
                </c:pt>
                <c:pt idx="384">
                  <c:v>15</c:v>
                </c:pt>
                <c:pt idx="385">
                  <c:v>16</c:v>
                </c:pt>
                <c:pt idx="386">
                  <c:v>17</c:v>
                </c:pt>
                <c:pt idx="387">
                  <c:v>18</c:v>
                </c:pt>
                <c:pt idx="388">
                  <c:v>19</c:v>
                </c:pt>
                <c:pt idx="389">
                  <c:v>20</c:v>
                </c:pt>
                <c:pt idx="390">
                  <c:v>21</c:v>
                </c:pt>
                <c:pt idx="391">
                  <c:v>22</c:v>
                </c:pt>
                <c:pt idx="392">
                  <c:v>23</c:v>
                </c:pt>
                <c:pt idx="393">
                  <c:v>24</c:v>
                </c:pt>
                <c:pt idx="394">
                  <c:v>25</c:v>
                </c:pt>
                <c:pt idx="395">
                  <c:v>26</c:v>
                </c:pt>
                <c:pt idx="396">
                  <c:v>27</c:v>
                </c:pt>
                <c:pt idx="397">
                  <c:v>28</c:v>
                </c:pt>
                <c:pt idx="398">
                  <c:v>103</c:v>
                </c:pt>
                <c:pt idx="399">
                  <c:v>203</c:v>
                </c:pt>
                <c:pt idx="400">
                  <c:v>303</c:v>
                </c:pt>
                <c:pt idx="401">
                  <c:v>403</c:v>
                </c:pt>
                <c:pt idx="402">
                  <c:v>5</c:v>
                </c:pt>
                <c:pt idx="403">
                  <c:v>6</c:v>
                </c:pt>
                <c:pt idx="404">
                  <c:v>7</c:v>
                </c:pt>
                <c:pt idx="405">
                  <c:v>8</c:v>
                </c:pt>
                <c:pt idx="406">
                  <c:v>9</c:v>
                </c:pt>
                <c:pt idx="407">
                  <c:v>10</c:v>
                </c:pt>
                <c:pt idx="408">
                  <c:v>11</c:v>
                </c:pt>
                <c:pt idx="409">
                  <c:v>12</c:v>
                </c:pt>
                <c:pt idx="410">
                  <c:v>13</c:v>
                </c:pt>
                <c:pt idx="411">
                  <c:v>14</c:v>
                </c:pt>
                <c:pt idx="412">
                  <c:v>15</c:v>
                </c:pt>
                <c:pt idx="413">
                  <c:v>16</c:v>
                </c:pt>
                <c:pt idx="414">
                  <c:v>17</c:v>
                </c:pt>
                <c:pt idx="415">
                  <c:v>18</c:v>
                </c:pt>
                <c:pt idx="416">
                  <c:v>19</c:v>
                </c:pt>
                <c:pt idx="417">
                  <c:v>20</c:v>
                </c:pt>
                <c:pt idx="418">
                  <c:v>21</c:v>
                </c:pt>
                <c:pt idx="419">
                  <c:v>22</c:v>
                </c:pt>
                <c:pt idx="420">
                  <c:v>23</c:v>
                </c:pt>
                <c:pt idx="421">
                  <c:v>24</c:v>
                </c:pt>
                <c:pt idx="422">
                  <c:v>25</c:v>
                </c:pt>
                <c:pt idx="423">
                  <c:v>26</c:v>
                </c:pt>
                <c:pt idx="424">
                  <c:v>27</c:v>
                </c:pt>
                <c:pt idx="425">
                  <c:v>28</c:v>
                </c:pt>
                <c:pt idx="426">
                  <c:v>29</c:v>
                </c:pt>
                <c:pt idx="427">
                  <c:v>30</c:v>
                </c:pt>
                <c:pt idx="428">
                  <c:v>31</c:v>
                </c:pt>
                <c:pt idx="429">
                  <c:v>104</c:v>
                </c:pt>
                <c:pt idx="430">
                  <c:v>204</c:v>
                </c:pt>
                <c:pt idx="431">
                  <c:v>304</c:v>
                </c:pt>
                <c:pt idx="432">
                  <c:v>404</c:v>
                </c:pt>
                <c:pt idx="433">
                  <c:v>5</c:v>
                </c:pt>
                <c:pt idx="434">
                  <c:v>6</c:v>
                </c:pt>
                <c:pt idx="435">
                  <c:v>7</c:v>
                </c:pt>
                <c:pt idx="436">
                  <c:v>8</c:v>
                </c:pt>
                <c:pt idx="437">
                  <c:v>9</c:v>
                </c:pt>
                <c:pt idx="438">
                  <c:v>10</c:v>
                </c:pt>
                <c:pt idx="439">
                  <c:v>11</c:v>
                </c:pt>
                <c:pt idx="440">
                  <c:v>12</c:v>
                </c:pt>
                <c:pt idx="441">
                  <c:v>13</c:v>
                </c:pt>
                <c:pt idx="442">
                  <c:v>14</c:v>
                </c:pt>
                <c:pt idx="443">
                  <c:v>15</c:v>
                </c:pt>
                <c:pt idx="444">
                  <c:v>16</c:v>
                </c:pt>
                <c:pt idx="445">
                  <c:v>17</c:v>
                </c:pt>
                <c:pt idx="446">
                  <c:v>18</c:v>
                </c:pt>
                <c:pt idx="447">
                  <c:v>19</c:v>
                </c:pt>
                <c:pt idx="448">
                  <c:v>20</c:v>
                </c:pt>
                <c:pt idx="449">
                  <c:v>21</c:v>
                </c:pt>
                <c:pt idx="450">
                  <c:v>22</c:v>
                </c:pt>
                <c:pt idx="451">
                  <c:v>23</c:v>
                </c:pt>
                <c:pt idx="452">
                  <c:v>24</c:v>
                </c:pt>
                <c:pt idx="453">
                  <c:v>25</c:v>
                </c:pt>
                <c:pt idx="454">
                  <c:v>26</c:v>
                </c:pt>
                <c:pt idx="455">
                  <c:v>27</c:v>
                </c:pt>
                <c:pt idx="456">
                  <c:v>28</c:v>
                </c:pt>
                <c:pt idx="457">
                  <c:v>29</c:v>
                </c:pt>
                <c:pt idx="458">
                  <c:v>30</c:v>
                </c:pt>
                <c:pt idx="459">
                  <c:v>105</c:v>
                </c:pt>
                <c:pt idx="460">
                  <c:v>205</c:v>
                </c:pt>
                <c:pt idx="461">
                  <c:v>305</c:v>
                </c:pt>
                <c:pt idx="462">
                  <c:v>405</c:v>
                </c:pt>
                <c:pt idx="463">
                  <c:v>5</c:v>
                </c:pt>
                <c:pt idx="464">
                  <c:v>6</c:v>
                </c:pt>
                <c:pt idx="465">
                  <c:v>7</c:v>
                </c:pt>
                <c:pt idx="466">
                  <c:v>8</c:v>
                </c:pt>
                <c:pt idx="467">
                  <c:v>9</c:v>
                </c:pt>
                <c:pt idx="468">
                  <c:v>10</c:v>
                </c:pt>
                <c:pt idx="469">
                  <c:v>11</c:v>
                </c:pt>
                <c:pt idx="470">
                  <c:v>12</c:v>
                </c:pt>
                <c:pt idx="471">
                  <c:v>13</c:v>
                </c:pt>
                <c:pt idx="472">
                  <c:v>14</c:v>
                </c:pt>
                <c:pt idx="473">
                  <c:v>15</c:v>
                </c:pt>
                <c:pt idx="474">
                  <c:v>16</c:v>
                </c:pt>
                <c:pt idx="475">
                  <c:v>17</c:v>
                </c:pt>
                <c:pt idx="476">
                  <c:v>18</c:v>
                </c:pt>
                <c:pt idx="477">
                  <c:v>19</c:v>
                </c:pt>
                <c:pt idx="478">
                  <c:v>20</c:v>
                </c:pt>
                <c:pt idx="479">
                  <c:v>21</c:v>
                </c:pt>
                <c:pt idx="480">
                  <c:v>22</c:v>
                </c:pt>
                <c:pt idx="481">
                  <c:v>23</c:v>
                </c:pt>
                <c:pt idx="482">
                  <c:v>24</c:v>
                </c:pt>
                <c:pt idx="483">
                  <c:v>25</c:v>
                </c:pt>
                <c:pt idx="484">
                  <c:v>26</c:v>
                </c:pt>
                <c:pt idx="485">
                  <c:v>27</c:v>
                </c:pt>
                <c:pt idx="486">
                  <c:v>28</c:v>
                </c:pt>
                <c:pt idx="487">
                  <c:v>29</c:v>
                </c:pt>
                <c:pt idx="488">
                  <c:v>30</c:v>
                </c:pt>
                <c:pt idx="489">
                  <c:v>31</c:v>
                </c:pt>
                <c:pt idx="490">
                  <c:v>106</c:v>
                </c:pt>
                <c:pt idx="491">
                  <c:v>206</c:v>
                </c:pt>
              </c:strCache>
            </c:strRef>
          </c:cat>
          <c:val>
            <c:numRef>
              <c:f>Plan1!$AW$333:$AW$824</c:f>
              <c:numCache>
                <c:formatCode>#,##0</c:formatCode>
                <c:ptCount val="492"/>
                <c:pt idx="2">
                  <c:v>364252</c:v>
                </c:pt>
                <c:pt idx="3">
                  <c:v>128377</c:v>
                </c:pt>
                <c:pt idx="4">
                  <c:v>48840</c:v>
                </c:pt>
                <c:pt idx="5">
                  <c:v>168921</c:v>
                </c:pt>
                <c:pt idx="6">
                  <c:v>275943</c:v>
                </c:pt>
                <c:pt idx="7">
                  <c:v>270972</c:v>
                </c:pt>
                <c:pt idx="8">
                  <c:v>275977</c:v>
                </c:pt>
                <c:pt idx="9">
                  <c:v>321636</c:v>
                </c:pt>
                <c:pt idx="10">
                  <c:v>166590</c:v>
                </c:pt>
                <c:pt idx="11">
                  <c:v>41816</c:v>
                </c:pt>
                <c:pt idx="12">
                  <c:v>210078</c:v>
                </c:pt>
                <c:pt idx="13">
                  <c:v>269758</c:v>
                </c:pt>
                <c:pt idx="14">
                  <c:v>268692</c:v>
                </c:pt>
                <c:pt idx="15">
                  <c:v>262660</c:v>
                </c:pt>
                <c:pt idx="16">
                  <c:v>324913</c:v>
                </c:pt>
                <c:pt idx="17">
                  <c:v>124896</c:v>
                </c:pt>
                <c:pt idx="18">
                  <c:v>38132</c:v>
                </c:pt>
                <c:pt idx="19">
                  <c:v>213702</c:v>
                </c:pt>
                <c:pt idx="20">
                  <c:v>219068</c:v>
                </c:pt>
                <c:pt idx="21">
                  <c:v>-102136</c:v>
                </c:pt>
                <c:pt idx="22">
                  <c:v>211720</c:v>
                </c:pt>
                <c:pt idx="23">
                  <c:v>141869</c:v>
                </c:pt>
                <c:pt idx="24">
                  <c:v>55026</c:v>
                </c:pt>
                <c:pt idx="25">
                  <c:v>42225</c:v>
                </c:pt>
                <c:pt idx="26">
                  <c:v>128927</c:v>
                </c:pt>
                <c:pt idx="27">
                  <c:v>105131</c:v>
                </c:pt>
                <c:pt idx="28">
                  <c:v>92089</c:v>
                </c:pt>
                <c:pt idx="29">
                  <c:v>158237</c:v>
                </c:pt>
                <c:pt idx="30">
                  <c:v>84408</c:v>
                </c:pt>
                <c:pt idx="31">
                  <c:v>112818</c:v>
                </c:pt>
                <c:pt idx="32">
                  <c:v>40746</c:v>
                </c:pt>
                <c:pt idx="33">
                  <c:v>194487</c:v>
                </c:pt>
                <c:pt idx="34">
                  <c:v>335551</c:v>
                </c:pt>
                <c:pt idx="35">
                  <c:v>245109</c:v>
                </c:pt>
                <c:pt idx="36">
                  <c:v>320269</c:v>
                </c:pt>
                <c:pt idx="37">
                  <c:v>289648</c:v>
                </c:pt>
                <c:pt idx="38">
                  <c:v>174230</c:v>
                </c:pt>
                <c:pt idx="39">
                  <c:v>85417</c:v>
                </c:pt>
                <c:pt idx="40">
                  <c:v>187109</c:v>
                </c:pt>
                <c:pt idx="41">
                  <c:v>355962</c:v>
                </c:pt>
                <c:pt idx="42">
                  <c:v>249748</c:v>
                </c:pt>
                <c:pt idx="43">
                  <c:v>280898</c:v>
                </c:pt>
                <c:pt idx="44">
                  <c:v>244541</c:v>
                </c:pt>
                <c:pt idx="45">
                  <c:v>128919</c:v>
                </c:pt>
                <c:pt idx="46">
                  <c:v>48461</c:v>
                </c:pt>
                <c:pt idx="47">
                  <c:v>365313</c:v>
                </c:pt>
                <c:pt idx="48">
                  <c:v>307306</c:v>
                </c:pt>
                <c:pt idx="49">
                  <c:v>324538</c:v>
                </c:pt>
                <c:pt idx="50">
                  <c:v>270873</c:v>
                </c:pt>
                <c:pt idx="51">
                  <c:v>508366</c:v>
                </c:pt>
                <c:pt idx="52">
                  <c:v>228503</c:v>
                </c:pt>
                <c:pt idx="53">
                  <c:v>84634</c:v>
                </c:pt>
                <c:pt idx="54">
                  <c:v>545568</c:v>
                </c:pt>
                <c:pt idx="55">
                  <c:v>442178</c:v>
                </c:pt>
                <c:pt idx="56">
                  <c:v>595786</c:v>
                </c:pt>
                <c:pt idx="57">
                  <c:v>685054</c:v>
                </c:pt>
                <c:pt idx="58">
                  <c:v>808643</c:v>
                </c:pt>
                <c:pt idx="59">
                  <c:v>365627</c:v>
                </c:pt>
                <c:pt idx="60">
                  <c:v>227158</c:v>
                </c:pt>
                <c:pt idx="61">
                  <c:v>782738</c:v>
                </c:pt>
                <c:pt idx="62">
                  <c:v>667809</c:v>
                </c:pt>
                <c:pt idx="63">
                  <c:v>694320</c:v>
                </c:pt>
                <c:pt idx="64">
                  <c:v>963429</c:v>
                </c:pt>
                <c:pt idx="65">
                  <c:v>269591</c:v>
                </c:pt>
                <c:pt idx="66">
                  <c:v>328910</c:v>
                </c:pt>
                <c:pt idx="67">
                  <c:v>292024</c:v>
                </c:pt>
                <c:pt idx="68">
                  <c:v>548306</c:v>
                </c:pt>
                <c:pt idx="69">
                  <c:v>905266</c:v>
                </c:pt>
                <c:pt idx="70">
                  <c:v>527285</c:v>
                </c:pt>
                <c:pt idx="71">
                  <c:v>714425</c:v>
                </c:pt>
                <c:pt idx="72">
                  <c:v>515998</c:v>
                </c:pt>
                <c:pt idx="73">
                  <c:v>390919</c:v>
                </c:pt>
                <c:pt idx="74">
                  <c:v>209224</c:v>
                </c:pt>
                <c:pt idx="75">
                  <c:v>561543</c:v>
                </c:pt>
                <c:pt idx="76">
                  <c:v>586172</c:v>
                </c:pt>
                <c:pt idx="77">
                  <c:v>522308</c:v>
                </c:pt>
                <c:pt idx="78">
                  <c:v>503826</c:v>
                </c:pt>
                <c:pt idx="79">
                  <c:v>317845</c:v>
                </c:pt>
                <c:pt idx="80">
                  <c:v>246610</c:v>
                </c:pt>
                <c:pt idx="81">
                  <c:v>155701</c:v>
                </c:pt>
                <c:pt idx="82">
                  <c:v>474205</c:v>
                </c:pt>
                <c:pt idx="83">
                  <c:v>518872</c:v>
                </c:pt>
                <c:pt idx="84">
                  <c:v>349900</c:v>
                </c:pt>
                <c:pt idx="85">
                  <c:v>421921</c:v>
                </c:pt>
                <c:pt idx="86">
                  <c:v>820105</c:v>
                </c:pt>
                <c:pt idx="87">
                  <c:v>204067</c:v>
                </c:pt>
                <c:pt idx="88">
                  <c:v>62550</c:v>
                </c:pt>
                <c:pt idx="89">
                  <c:v>522849</c:v>
                </c:pt>
                <c:pt idx="90">
                  <c:v>704752</c:v>
                </c:pt>
                <c:pt idx="91">
                  <c:v>481336</c:v>
                </c:pt>
                <c:pt idx="92">
                  <c:v>467300</c:v>
                </c:pt>
                <c:pt idx="93">
                  <c:v>459235</c:v>
                </c:pt>
                <c:pt idx="94">
                  <c:v>144740</c:v>
                </c:pt>
                <c:pt idx="95">
                  <c:v>63595</c:v>
                </c:pt>
                <c:pt idx="96">
                  <c:v>440826</c:v>
                </c:pt>
                <c:pt idx="97">
                  <c:v>564782</c:v>
                </c:pt>
                <c:pt idx="98">
                  <c:v>523044</c:v>
                </c:pt>
                <c:pt idx="99">
                  <c:v>816099</c:v>
                </c:pt>
                <c:pt idx="100">
                  <c:v>694199</c:v>
                </c:pt>
                <c:pt idx="101">
                  <c:v>321318</c:v>
                </c:pt>
                <c:pt idx="102">
                  <c:v>291896</c:v>
                </c:pt>
                <c:pt idx="103">
                  <c:v>381772</c:v>
                </c:pt>
                <c:pt idx="104">
                  <c:v>592579</c:v>
                </c:pt>
                <c:pt idx="105">
                  <c:v>695475</c:v>
                </c:pt>
                <c:pt idx="106">
                  <c:v>546686</c:v>
                </c:pt>
                <c:pt idx="107">
                  <c:v>576067</c:v>
                </c:pt>
                <c:pt idx="108">
                  <c:v>598274</c:v>
                </c:pt>
                <c:pt idx="109">
                  <c:v>172354</c:v>
                </c:pt>
                <c:pt idx="110">
                  <c:v>172364</c:v>
                </c:pt>
                <c:pt idx="111">
                  <c:v>634424</c:v>
                </c:pt>
                <c:pt idx="112">
                  <c:v>467406</c:v>
                </c:pt>
                <c:pt idx="113">
                  <c:v>732682</c:v>
                </c:pt>
                <c:pt idx="114">
                  <c:v>480964</c:v>
                </c:pt>
                <c:pt idx="115">
                  <c:v>251742</c:v>
                </c:pt>
                <c:pt idx="116">
                  <c:v>130938</c:v>
                </c:pt>
                <c:pt idx="117">
                  <c:v>578197</c:v>
                </c:pt>
                <c:pt idx="118">
                  <c:v>451973</c:v>
                </c:pt>
                <c:pt idx="119">
                  <c:v>503695</c:v>
                </c:pt>
                <c:pt idx="120">
                  <c:v>440570</c:v>
                </c:pt>
                <c:pt idx="121">
                  <c:v>891763</c:v>
                </c:pt>
                <c:pt idx="122">
                  <c:v>313663</c:v>
                </c:pt>
                <c:pt idx="123">
                  <c:v>92205</c:v>
                </c:pt>
                <c:pt idx="124">
                  <c:v>464319</c:v>
                </c:pt>
                <c:pt idx="125">
                  <c:v>526915</c:v>
                </c:pt>
                <c:pt idx="126">
                  <c:v>801384</c:v>
                </c:pt>
                <c:pt idx="127">
                  <c:v>692281</c:v>
                </c:pt>
                <c:pt idx="128">
                  <c:v>743123</c:v>
                </c:pt>
                <c:pt idx="129">
                  <c:v>273243</c:v>
                </c:pt>
                <c:pt idx="130">
                  <c:v>242351</c:v>
                </c:pt>
                <c:pt idx="131">
                  <c:v>606856</c:v>
                </c:pt>
                <c:pt idx="132">
                  <c:v>1369599</c:v>
                </c:pt>
                <c:pt idx="133">
                  <c:v>893220</c:v>
                </c:pt>
                <c:pt idx="134">
                  <c:v>944016</c:v>
                </c:pt>
                <c:pt idx="135">
                  <c:v>1051638</c:v>
                </c:pt>
                <c:pt idx="136">
                  <c:v>591349</c:v>
                </c:pt>
                <c:pt idx="137">
                  <c:v>173472</c:v>
                </c:pt>
                <c:pt idx="138">
                  <c:v>1133108</c:v>
                </c:pt>
                <c:pt idx="139">
                  <c:v>1173106</c:v>
                </c:pt>
                <c:pt idx="140">
                  <c:v>1438035</c:v>
                </c:pt>
                <c:pt idx="141">
                  <c:v>2029367</c:v>
                </c:pt>
                <c:pt idx="142">
                  <c:v>1478344</c:v>
                </c:pt>
                <c:pt idx="143">
                  <c:v>846719</c:v>
                </c:pt>
                <c:pt idx="144">
                  <c:v>481273</c:v>
                </c:pt>
                <c:pt idx="145">
                  <c:v>1249278</c:v>
                </c:pt>
                <c:pt idx="146">
                  <c:v>1218105</c:v>
                </c:pt>
                <c:pt idx="147">
                  <c:v>1550849</c:v>
                </c:pt>
                <c:pt idx="148">
                  <c:v>1280148</c:v>
                </c:pt>
                <c:pt idx="149">
                  <c:v>1166284</c:v>
                </c:pt>
                <c:pt idx="150">
                  <c:v>673657</c:v>
                </c:pt>
                <c:pt idx="151">
                  <c:v>217603</c:v>
                </c:pt>
                <c:pt idx="152">
                  <c:v>825935</c:v>
                </c:pt>
                <c:pt idx="153">
                  <c:v>1165441</c:v>
                </c:pt>
                <c:pt idx="154">
                  <c:v>1034598</c:v>
                </c:pt>
                <c:pt idx="155">
                  <c:v>970622</c:v>
                </c:pt>
                <c:pt idx="156">
                  <c:v>991467</c:v>
                </c:pt>
                <c:pt idx="157">
                  <c:v>643960</c:v>
                </c:pt>
                <c:pt idx="158">
                  <c:v>201785</c:v>
                </c:pt>
                <c:pt idx="159">
                  <c:v>1110292</c:v>
                </c:pt>
                <c:pt idx="160">
                  <c:v>987279</c:v>
                </c:pt>
                <c:pt idx="161">
                  <c:v>2390026</c:v>
                </c:pt>
                <c:pt idx="162">
                  <c:v>1049464</c:v>
                </c:pt>
                <c:pt idx="163">
                  <c:v>994468</c:v>
                </c:pt>
                <c:pt idx="164">
                  <c:v>712490</c:v>
                </c:pt>
                <c:pt idx="165">
                  <c:v>173605</c:v>
                </c:pt>
                <c:pt idx="166">
                  <c:v>835807</c:v>
                </c:pt>
                <c:pt idx="167">
                  <c:v>789262</c:v>
                </c:pt>
                <c:pt idx="168">
                  <c:v>912874</c:v>
                </c:pt>
                <c:pt idx="169">
                  <c:v>727766</c:v>
                </c:pt>
                <c:pt idx="170">
                  <c:v>975892</c:v>
                </c:pt>
                <c:pt idx="171">
                  <c:v>671558</c:v>
                </c:pt>
                <c:pt idx="172">
                  <c:v>235124</c:v>
                </c:pt>
                <c:pt idx="173">
                  <c:v>1083286</c:v>
                </c:pt>
                <c:pt idx="174">
                  <c:v>1058796</c:v>
                </c:pt>
                <c:pt idx="175">
                  <c:v>1013244</c:v>
                </c:pt>
                <c:pt idx="176">
                  <c:v>1127590</c:v>
                </c:pt>
                <c:pt idx="177">
                  <c:v>1234029</c:v>
                </c:pt>
                <c:pt idx="178">
                  <c:v>757316</c:v>
                </c:pt>
                <c:pt idx="179">
                  <c:v>263052</c:v>
                </c:pt>
                <c:pt idx="180">
                  <c:v>852004</c:v>
                </c:pt>
                <c:pt idx="181">
                  <c:v>993653</c:v>
                </c:pt>
                <c:pt idx="182">
                  <c:v>876503</c:v>
                </c:pt>
                <c:pt idx="183">
                  <c:v>710110</c:v>
                </c:pt>
                <c:pt idx="184">
                  <c:v>1169522</c:v>
                </c:pt>
                <c:pt idx="185">
                  <c:v>595586</c:v>
                </c:pt>
                <c:pt idx="186">
                  <c:v>194237</c:v>
                </c:pt>
                <c:pt idx="187">
                  <c:v>679601</c:v>
                </c:pt>
                <c:pt idx="188">
                  <c:v>1153963</c:v>
                </c:pt>
                <c:pt idx="189">
                  <c:v>1344195</c:v>
                </c:pt>
                <c:pt idx="190">
                  <c:v>1012226</c:v>
                </c:pt>
                <c:pt idx="191">
                  <c:v>1160055</c:v>
                </c:pt>
                <c:pt idx="192">
                  <c:v>614190</c:v>
                </c:pt>
                <c:pt idx="193">
                  <c:v>264645</c:v>
                </c:pt>
                <c:pt idx="194">
                  <c:v>848561</c:v>
                </c:pt>
                <c:pt idx="195">
                  <c:v>1259076</c:v>
                </c:pt>
                <c:pt idx="196">
                  <c:v>1409969</c:v>
                </c:pt>
                <c:pt idx="197">
                  <c:v>1427743</c:v>
                </c:pt>
                <c:pt idx="198">
                  <c:v>1457480</c:v>
                </c:pt>
                <c:pt idx="199">
                  <c:v>980793</c:v>
                </c:pt>
                <c:pt idx="200">
                  <c:v>382807</c:v>
                </c:pt>
                <c:pt idx="201">
                  <c:v>1121548</c:v>
                </c:pt>
                <c:pt idx="202">
                  <c:v>1710614</c:v>
                </c:pt>
                <c:pt idx="203">
                  <c:v>1160829</c:v>
                </c:pt>
                <c:pt idx="204">
                  <c:v>1367842</c:v>
                </c:pt>
                <c:pt idx="205">
                  <c:v>1034960</c:v>
                </c:pt>
                <c:pt idx="206">
                  <c:v>1113046</c:v>
                </c:pt>
                <c:pt idx="207">
                  <c:v>454160</c:v>
                </c:pt>
                <c:pt idx="208">
                  <c:v>1359451</c:v>
                </c:pt>
                <c:pt idx="209">
                  <c:v>1150057</c:v>
                </c:pt>
                <c:pt idx="210">
                  <c:v>1303777</c:v>
                </c:pt>
                <c:pt idx="211">
                  <c:v>454711</c:v>
                </c:pt>
                <c:pt idx="212">
                  <c:v>993081</c:v>
                </c:pt>
                <c:pt idx="213">
                  <c:v>579875</c:v>
                </c:pt>
                <c:pt idx="214">
                  <c:v>443388</c:v>
                </c:pt>
                <c:pt idx="215">
                  <c:v>905115</c:v>
                </c:pt>
                <c:pt idx="216">
                  <c:v>1291608</c:v>
                </c:pt>
                <c:pt idx="217">
                  <c:v>863555</c:v>
                </c:pt>
                <c:pt idx="218">
                  <c:v>864473</c:v>
                </c:pt>
                <c:pt idx="219">
                  <c:v>771933</c:v>
                </c:pt>
                <c:pt idx="220">
                  <c:v>359061</c:v>
                </c:pt>
                <c:pt idx="221">
                  <c:v>176979</c:v>
                </c:pt>
                <c:pt idx="222">
                  <c:v>523283</c:v>
                </c:pt>
                <c:pt idx="223">
                  <c:v>552850</c:v>
                </c:pt>
                <c:pt idx="224">
                  <c:v>604657</c:v>
                </c:pt>
                <c:pt idx="225">
                  <c:v>717295</c:v>
                </c:pt>
                <c:pt idx="226">
                  <c:v>743157</c:v>
                </c:pt>
                <c:pt idx="227">
                  <c:v>343803</c:v>
                </c:pt>
                <c:pt idx="228">
                  <c:v>288783</c:v>
                </c:pt>
                <c:pt idx="229">
                  <c:v>522604</c:v>
                </c:pt>
                <c:pt idx="230">
                  <c:v>629712</c:v>
                </c:pt>
                <c:pt idx="231">
                  <c:v>613687</c:v>
                </c:pt>
                <c:pt idx="232">
                  <c:v>486219</c:v>
                </c:pt>
                <c:pt idx="233">
                  <c:v>711854</c:v>
                </c:pt>
                <c:pt idx="234">
                  <c:v>368475</c:v>
                </c:pt>
                <c:pt idx="235">
                  <c:v>170178</c:v>
                </c:pt>
                <c:pt idx="236">
                  <c:v>492021</c:v>
                </c:pt>
                <c:pt idx="237">
                  <c:v>509424</c:v>
                </c:pt>
                <c:pt idx="238">
                  <c:v>430963</c:v>
                </c:pt>
                <c:pt idx="239">
                  <c:v>251572</c:v>
                </c:pt>
                <c:pt idx="240">
                  <c:v>720461</c:v>
                </c:pt>
                <c:pt idx="241">
                  <c:v>683772</c:v>
                </c:pt>
                <c:pt idx="242">
                  <c:v>146692.5</c:v>
                </c:pt>
                <c:pt idx="243">
                  <c:v>146692.5</c:v>
                </c:pt>
                <c:pt idx="244">
                  <c:v>522629</c:v>
                </c:pt>
                <c:pt idx="245">
                  <c:v>461447</c:v>
                </c:pt>
                <c:pt idx="246">
                  <c:v>615772</c:v>
                </c:pt>
                <c:pt idx="247">
                  <c:v>434176</c:v>
                </c:pt>
                <c:pt idx="248">
                  <c:v>277764</c:v>
                </c:pt>
                <c:pt idx="249">
                  <c:v>139867</c:v>
                </c:pt>
                <c:pt idx="250">
                  <c:v>274432</c:v>
                </c:pt>
                <c:pt idx="251">
                  <c:v>379835</c:v>
                </c:pt>
                <c:pt idx="252">
                  <c:v>532854</c:v>
                </c:pt>
                <c:pt idx="253">
                  <c:v>212621</c:v>
                </c:pt>
                <c:pt idx="254">
                  <c:v>310413</c:v>
                </c:pt>
                <c:pt idx="255">
                  <c:v>299089</c:v>
                </c:pt>
                <c:pt idx="256">
                  <c:v>109257.5</c:v>
                </c:pt>
                <c:pt idx="257">
                  <c:v>109257.5</c:v>
                </c:pt>
                <c:pt idx="258">
                  <c:v>121120</c:v>
                </c:pt>
                <c:pt idx="259">
                  <c:v>145011</c:v>
                </c:pt>
                <c:pt idx="260">
                  <c:v>708252</c:v>
                </c:pt>
                <c:pt idx="261">
                  <c:v>285301</c:v>
                </c:pt>
                <c:pt idx="262">
                  <c:v>431761</c:v>
                </c:pt>
                <c:pt idx="263">
                  <c:v>122631</c:v>
                </c:pt>
                <c:pt idx="264">
                  <c:v>0</c:v>
                </c:pt>
                <c:pt idx="265">
                  <c:v>533681</c:v>
                </c:pt>
                <c:pt idx="266">
                  <c:v>418094</c:v>
                </c:pt>
                <c:pt idx="267">
                  <c:v>194999</c:v>
                </c:pt>
                <c:pt idx="268">
                  <c:v>170654</c:v>
                </c:pt>
                <c:pt idx="269">
                  <c:v>121824</c:v>
                </c:pt>
                <c:pt idx="270">
                  <c:v>134962</c:v>
                </c:pt>
                <c:pt idx="271">
                  <c:v>256734</c:v>
                </c:pt>
                <c:pt idx="272">
                  <c:v>403545</c:v>
                </c:pt>
                <c:pt idx="273">
                  <c:v>262013</c:v>
                </c:pt>
                <c:pt idx="274">
                  <c:v>269794</c:v>
                </c:pt>
                <c:pt idx="275">
                  <c:v>214212</c:v>
                </c:pt>
                <c:pt idx="276">
                  <c:v>143699</c:v>
                </c:pt>
                <c:pt idx="277">
                  <c:v>92648</c:v>
                </c:pt>
                <c:pt idx="278">
                  <c:v>41506</c:v>
                </c:pt>
                <c:pt idx="279">
                  <c:v>50086</c:v>
                </c:pt>
                <c:pt idx="280">
                  <c:v>7960</c:v>
                </c:pt>
                <c:pt idx="281">
                  <c:v>362069</c:v>
                </c:pt>
                <c:pt idx="282">
                  <c:v>231283</c:v>
                </c:pt>
                <c:pt idx="283">
                  <c:v>254996</c:v>
                </c:pt>
                <c:pt idx="284">
                  <c:v>148343</c:v>
                </c:pt>
                <c:pt idx="285">
                  <c:v>248682</c:v>
                </c:pt>
                <c:pt idx="286">
                  <c:v>263721</c:v>
                </c:pt>
                <c:pt idx="287">
                  <c:v>78942</c:v>
                </c:pt>
                <c:pt idx="288">
                  <c:v>228878</c:v>
                </c:pt>
                <c:pt idx="289">
                  <c:v>65258</c:v>
                </c:pt>
                <c:pt idx="290">
                  <c:v>132971</c:v>
                </c:pt>
                <c:pt idx="291">
                  <c:v>609379</c:v>
                </c:pt>
                <c:pt idx="292">
                  <c:v>-219520</c:v>
                </c:pt>
                <c:pt idx="293">
                  <c:v>-219520</c:v>
                </c:pt>
                <c:pt idx="294">
                  <c:v>335208</c:v>
                </c:pt>
                <c:pt idx="295">
                  <c:v>138905</c:v>
                </c:pt>
                <c:pt idx="296">
                  <c:v>171208</c:v>
                </c:pt>
                <c:pt idx="297">
                  <c:v>135553</c:v>
                </c:pt>
                <c:pt idx="298">
                  <c:v>124455</c:v>
                </c:pt>
                <c:pt idx="299">
                  <c:v>143090</c:v>
                </c:pt>
                <c:pt idx="300">
                  <c:v>152546</c:v>
                </c:pt>
                <c:pt idx="301">
                  <c:v>193556</c:v>
                </c:pt>
                <c:pt idx="302">
                  <c:v>52000</c:v>
                </c:pt>
                <c:pt idx="303">
                  <c:v>203340</c:v>
                </c:pt>
                <c:pt idx="304">
                  <c:v>61134</c:v>
                </c:pt>
                <c:pt idx="305">
                  <c:v>53802</c:v>
                </c:pt>
                <c:pt idx="306">
                  <c:v>73459</c:v>
                </c:pt>
                <c:pt idx="307">
                  <c:v>129715</c:v>
                </c:pt>
                <c:pt idx="308">
                  <c:v>210172</c:v>
                </c:pt>
                <c:pt idx="309">
                  <c:v>164731</c:v>
                </c:pt>
                <c:pt idx="310">
                  <c:v>187516</c:v>
                </c:pt>
                <c:pt idx="311">
                  <c:v>107527</c:v>
                </c:pt>
                <c:pt idx="312">
                  <c:v>272581</c:v>
                </c:pt>
                <c:pt idx="313">
                  <c:v>577384</c:v>
                </c:pt>
                <c:pt idx="314">
                  <c:v>-724044</c:v>
                </c:pt>
                <c:pt idx="315">
                  <c:v>90819</c:v>
                </c:pt>
                <c:pt idx="316">
                  <c:v>112178</c:v>
                </c:pt>
                <c:pt idx="317">
                  <c:v>92428</c:v>
                </c:pt>
                <c:pt idx="318">
                  <c:v>158194</c:v>
                </c:pt>
                <c:pt idx="319">
                  <c:v>-379095</c:v>
                </c:pt>
                <c:pt idx="320">
                  <c:v>335659</c:v>
                </c:pt>
                <c:pt idx="321">
                  <c:v>29987</c:v>
                </c:pt>
                <c:pt idx="322">
                  <c:v>169678</c:v>
                </c:pt>
                <c:pt idx="323">
                  <c:v>21157.488000005484</c:v>
                </c:pt>
                <c:pt idx="324">
                  <c:v>21189.256000012159</c:v>
                </c:pt>
                <c:pt idx="325">
                  <c:v>21189.255999982357</c:v>
                </c:pt>
                <c:pt idx="326">
                  <c:v>4894</c:v>
                </c:pt>
                <c:pt idx="327">
                  <c:v>55176</c:v>
                </c:pt>
                <c:pt idx="328">
                  <c:v>79603</c:v>
                </c:pt>
                <c:pt idx="329">
                  <c:v>286488</c:v>
                </c:pt>
                <c:pt idx="330">
                  <c:v>62553</c:v>
                </c:pt>
                <c:pt idx="331">
                  <c:v>10438</c:v>
                </c:pt>
                <c:pt idx="332">
                  <c:v>10438</c:v>
                </c:pt>
                <c:pt idx="333">
                  <c:v>4522</c:v>
                </c:pt>
                <c:pt idx="334">
                  <c:v>30371</c:v>
                </c:pt>
                <c:pt idx="335">
                  <c:v>107425</c:v>
                </c:pt>
                <c:pt idx="336">
                  <c:v>78233</c:v>
                </c:pt>
                <c:pt idx="337">
                  <c:v>44106</c:v>
                </c:pt>
                <c:pt idx="338">
                  <c:v>9618</c:v>
                </c:pt>
                <c:pt idx="339">
                  <c:v>15033</c:v>
                </c:pt>
                <c:pt idx="340">
                  <c:v>3560</c:v>
                </c:pt>
                <c:pt idx="341">
                  <c:v>28202</c:v>
                </c:pt>
                <c:pt idx="342">
                  <c:v>189471</c:v>
                </c:pt>
                <c:pt idx="343">
                  <c:v>41950</c:v>
                </c:pt>
                <c:pt idx="344">
                  <c:v>60303</c:v>
                </c:pt>
                <c:pt idx="345">
                  <c:v>42694</c:v>
                </c:pt>
                <c:pt idx="346">
                  <c:v>27865</c:v>
                </c:pt>
                <c:pt idx="347">
                  <c:v>11309</c:v>
                </c:pt>
                <c:pt idx="348">
                  <c:v>82287</c:v>
                </c:pt>
                <c:pt idx="349">
                  <c:v>3366</c:v>
                </c:pt>
                <c:pt idx="350">
                  <c:v>47782</c:v>
                </c:pt>
                <c:pt idx="351">
                  <c:v>60642</c:v>
                </c:pt>
                <c:pt idx="352">
                  <c:v>32249</c:v>
                </c:pt>
                <c:pt idx="353">
                  <c:v>37149</c:v>
                </c:pt>
                <c:pt idx="354">
                  <c:v>139263</c:v>
                </c:pt>
                <c:pt idx="355">
                  <c:v>165646</c:v>
                </c:pt>
                <c:pt idx="356">
                  <c:v>54513</c:v>
                </c:pt>
                <c:pt idx="357">
                  <c:v>153477</c:v>
                </c:pt>
                <c:pt idx="358">
                  <c:v>204161</c:v>
                </c:pt>
                <c:pt idx="359">
                  <c:v>131051</c:v>
                </c:pt>
                <c:pt idx="360">
                  <c:v>131116</c:v>
                </c:pt>
                <c:pt idx="361">
                  <c:v>86063</c:v>
                </c:pt>
                <c:pt idx="362">
                  <c:v>216874</c:v>
                </c:pt>
                <c:pt idx="363">
                  <c:v>202014</c:v>
                </c:pt>
                <c:pt idx="364">
                  <c:v>317279</c:v>
                </c:pt>
                <c:pt idx="365">
                  <c:v>383017</c:v>
                </c:pt>
                <c:pt idx="366">
                  <c:v>319634</c:v>
                </c:pt>
                <c:pt idx="367">
                  <c:v>132576</c:v>
                </c:pt>
                <c:pt idx="368">
                  <c:v>158612</c:v>
                </c:pt>
                <c:pt idx="369">
                  <c:v>350921</c:v>
                </c:pt>
                <c:pt idx="370">
                  <c:v>245382</c:v>
                </c:pt>
                <c:pt idx="371">
                  <c:v>491995</c:v>
                </c:pt>
                <c:pt idx="372">
                  <c:v>241770</c:v>
                </c:pt>
                <c:pt idx="373">
                  <c:v>567123</c:v>
                </c:pt>
                <c:pt idx="374">
                  <c:v>328753</c:v>
                </c:pt>
                <c:pt idx="375">
                  <c:v>55695</c:v>
                </c:pt>
                <c:pt idx="376">
                  <c:v>306538</c:v>
                </c:pt>
                <c:pt idx="377">
                  <c:v>74292</c:v>
                </c:pt>
                <c:pt idx="378">
                  <c:v>293832</c:v>
                </c:pt>
                <c:pt idx="379">
                  <c:v>447785</c:v>
                </c:pt>
                <c:pt idx="380">
                  <c:v>691056</c:v>
                </c:pt>
                <c:pt idx="381">
                  <c:v>331951</c:v>
                </c:pt>
                <c:pt idx="382">
                  <c:v>52800</c:v>
                </c:pt>
                <c:pt idx="383">
                  <c:v>250232</c:v>
                </c:pt>
                <c:pt idx="384">
                  <c:v>264131</c:v>
                </c:pt>
                <c:pt idx="385">
                  <c:v>311790</c:v>
                </c:pt>
                <c:pt idx="386">
                  <c:v>602865</c:v>
                </c:pt>
                <c:pt idx="387">
                  <c:v>328272</c:v>
                </c:pt>
                <c:pt idx="388">
                  <c:v>136999</c:v>
                </c:pt>
                <c:pt idx="389">
                  <c:v>119882</c:v>
                </c:pt>
                <c:pt idx="390">
                  <c:v>76779</c:v>
                </c:pt>
                <c:pt idx="391">
                  <c:v>249035</c:v>
                </c:pt>
                <c:pt idx="392">
                  <c:v>293510</c:v>
                </c:pt>
                <c:pt idx="393">
                  <c:v>262975</c:v>
                </c:pt>
                <c:pt idx="394">
                  <c:v>238083</c:v>
                </c:pt>
                <c:pt idx="395">
                  <c:v>76281</c:v>
                </c:pt>
                <c:pt idx="396">
                  <c:v>60890</c:v>
                </c:pt>
                <c:pt idx="397">
                  <c:v>153346</c:v>
                </c:pt>
                <c:pt idx="398">
                  <c:v>28817</c:v>
                </c:pt>
                <c:pt idx="399">
                  <c:v>97395</c:v>
                </c:pt>
                <c:pt idx="400">
                  <c:v>73106</c:v>
                </c:pt>
                <c:pt idx="401">
                  <c:v>135380</c:v>
                </c:pt>
                <c:pt idx="402">
                  <c:v>50133</c:v>
                </c:pt>
                <c:pt idx="403">
                  <c:v>47532</c:v>
                </c:pt>
                <c:pt idx="404">
                  <c:v>233680</c:v>
                </c:pt>
                <c:pt idx="405">
                  <c:v>119559</c:v>
                </c:pt>
                <c:pt idx="406">
                  <c:v>149735</c:v>
                </c:pt>
                <c:pt idx="407">
                  <c:v>635410</c:v>
                </c:pt>
                <c:pt idx="408">
                  <c:v>133472</c:v>
                </c:pt>
                <c:pt idx="409">
                  <c:v>1020574</c:v>
                </c:pt>
                <c:pt idx="410">
                  <c:v>43070</c:v>
                </c:pt>
                <c:pt idx="411">
                  <c:v>-560077</c:v>
                </c:pt>
                <c:pt idx="412">
                  <c:v>-173761</c:v>
                </c:pt>
                <c:pt idx="413">
                  <c:v>85315</c:v>
                </c:pt>
                <c:pt idx="414">
                  <c:v>58379</c:v>
                </c:pt>
                <c:pt idx="415">
                  <c:v>199156</c:v>
                </c:pt>
                <c:pt idx="416">
                  <c:v>68744</c:v>
                </c:pt>
                <c:pt idx="417">
                  <c:v>13892</c:v>
                </c:pt>
                <c:pt idx="418">
                  <c:v>14788</c:v>
                </c:pt>
                <c:pt idx="419">
                  <c:v>58678</c:v>
                </c:pt>
                <c:pt idx="420">
                  <c:v>66055</c:v>
                </c:pt>
                <c:pt idx="421">
                  <c:v>113179</c:v>
                </c:pt>
                <c:pt idx="422">
                  <c:v>73657</c:v>
                </c:pt>
                <c:pt idx="423">
                  <c:v>33855</c:v>
                </c:pt>
                <c:pt idx="424">
                  <c:v>28780</c:v>
                </c:pt>
                <c:pt idx="425">
                  <c:v>118015</c:v>
                </c:pt>
                <c:pt idx="426">
                  <c:v>118015</c:v>
                </c:pt>
                <c:pt idx="427">
                  <c:v>9565</c:v>
                </c:pt>
                <c:pt idx="428">
                  <c:v>51162</c:v>
                </c:pt>
                <c:pt idx="429">
                  <c:v>47769</c:v>
                </c:pt>
                <c:pt idx="430">
                  <c:v>85830</c:v>
                </c:pt>
                <c:pt idx="431">
                  <c:v>8244</c:v>
                </c:pt>
                <c:pt idx="432">
                  <c:v>88617</c:v>
                </c:pt>
                <c:pt idx="433">
                  <c:v>80338</c:v>
                </c:pt>
                <c:pt idx="434">
                  <c:v>20178.5</c:v>
                </c:pt>
                <c:pt idx="435">
                  <c:v>20178.5</c:v>
                </c:pt>
                <c:pt idx="436">
                  <c:v>36545</c:v>
                </c:pt>
                <c:pt idx="437">
                  <c:v>26102</c:v>
                </c:pt>
                <c:pt idx="438">
                  <c:v>41454</c:v>
                </c:pt>
                <c:pt idx="439">
                  <c:v>67644</c:v>
                </c:pt>
                <c:pt idx="440">
                  <c:v>64196</c:v>
                </c:pt>
                <c:pt idx="441">
                  <c:v>40540</c:v>
                </c:pt>
                <c:pt idx="442">
                  <c:v>45953</c:v>
                </c:pt>
                <c:pt idx="443">
                  <c:v>38435</c:v>
                </c:pt>
                <c:pt idx="444">
                  <c:v>111779.44200000167</c:v>
                </c:pt>
                <c:pt idx="445">
                  <c:v>200422.25</c:v>
                </c:pt>
                <c:pt idx="446">
                  <c:v>23472.307999998331</c:v>
                </c:pt>
                <c:pt idx="447">
                  <c:v>106014</c:v>
                </c:pt>
                <c:pt idx="448">
                  <c:v>89692</c:v>
                </c:pt>
                <c:pt idx="449">
                  <c:v>3438.5</c:v>
                </c:pt>
                <c:pt idx="450">
                  <c:v>3438.5</c:v>
                </c:pt>
                <c:pt idx="451">
                  <c:v>859</c:v>
                </c:pt>
                <c:pt idx="452">
                  <c:v>629</c:v>
                </c:pt>
                <c:pt idx="453">
                  <c:v>38190</c:v>
                </c:pt>
                <c:pt idx="454">
                  <c:v>38335</c:v>
                </c:pt>
                <c:pt idx="455">
                  <c:v>53404</c:v>
                </c:pt>
                <c:pt idx="456">
                  <c:v>40614</c:v>
                </c:pt>
                <c:pt idx="457">
                  <c:v>31121</c:v>
                </c:pt>
                <c:pt idx="458">
                  <c:v>21311.333333343267</c:v>
                </c:pt>
                <c:pt idx="459">
                  <c:v>21311.333333343267</c:v>
                </c:pt>
                <c:pt idx="460">
                  <c:v>21311.333333313465</c:v>
                </c:pt>
                <c:pt idx="461">
                  <c:v>31407</c:v>
                </c:pt>
                <c:pt idx="462">
                  <c:v>31445</c:v>
                </c:pt>
                <c:pt idx="463">
                  <c:v>24571</c:v>
                </c:pt>
                <c:pt idx="464">
                  <c:v>26449</c:v>
                </c:pt>
                <c:pt idx="465">
                  <c:v>91862</c:v>
                </c:pt>
                <c:pt idx="466" formatCode="General">
                  <c:v>0</c:v>
                </c:pt>
                <c:pt idx="467">
                  <c:v>57666</c:v>
                </c:pt>
                <c:pt idx="468">
                  <c:v>2747</c:v>
                </c:pt>
                <c:pt idx="469">
                  <c:v>109486</c:v>
                </c:pt>
                <c:pt idx="470">
                  <c:v>16665</c:v>
                </c:pt>
                <c:pt idx="471">
                  <c:v>47781</c:v>
                </c:pt>
                <c:pt idx="472">
                  <c:v>9058.6666666567326</c:v>
                </c:pt>
                <c:pt idx="473">
                  <c:v>9058.6666666567326</c:v>
                </c:pt>
                <c:pt idx="474">
                  <c:v>9058.6666666865349</c:v>
                </c:pt>
                <c:pt idx="475">
                  <c:v>33230</c:v>
                </c:pt>
                <c:pt idx="476">
                  <c:v>43843</c:v>
                </c:pt>
                <c:pt idx="477">
                  <c:v>24165</c:v>
                </c:pt>
                <c:pt idx="478">
                  <c:v>1</c:v>
                </c:pt>
                <c:pt idx="479">
                  <c:v>1</c:v>
                </c:pt>
                <c:pt idx="480">
                  <c:v>30070</c:v>
                </c:pt>
                <c:pt idx="481">
                  <c:v>349237</c:v>
                </c:pt>
                <c:pt idx="482">
                  <c:v>954</c:v>
                </c:pt>
                <c:pt idx="483">
                  <c:v>55269</c:v>
                </c:pt>
                <c:pt idx="484">
                  <c:v>66579</c:v>
                </c:pt>
                <c:pt idx="485">
                  <c:v>44831</c:v>
                </c:pt>
                <c:pt idx="486">
                  <c:v>17395</c:v>
                </c:pt>
                <c:pt idx="487">
                  <c:v>17395</c:v>
                </c:pt>
                <c:pt idx="488">
                  <c:v>17395</c:v>
                </c:pt>
                <c:pt idx="489">
                  <c:v>51438</c:v>
                </c:pt>
                <c:pt idx="490">
                  <c:v>21352</c:v>
                </c:pt>
                <c:pt idx="491">
                  <c:v>36723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3B-4171-8B09-1F5FBC572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858624"/>
        <c:axId val="112860160"/>
      </c:lineChart>
      <c:catAx>
        <c:axId val="11285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860160"/>
        <c:crosses val="autoZero"/>
        <c:auto val="1"/>
        <c:lblAlgn val="ctr"/>
        <c:lblOffset val="100"/>
        <c:noMultiLvlLbl val="0"/>
      </c:catAx>
      <c:valAx>
        <c:axId val="112860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858624"/>
        <c:crosses val="autoZero"/>
        <c:crossBetween val="midCat"/>
      </c:valAx>
    </c:plotArea>
    <c:plotVisOnly val="1"/>
    <c:dispBlanksAs val="gap"/>
    <c:showDLblsOverMax val="0"/>
  </c:chart>
  <c:spPr>
    <a:ln w="28575"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 18. </a:t>
            </a:r>
            <a:r>
              <a:rPr lang="pt-BR" sz="1800" b="1" i="0" u="none" strike="noStrike" baseline="0">
                <a:effectLst/>
              </a:rPr>
              <a:t>Número  médio (7 dias) diário de novos vacinados (a partir de 28/1/21)</a:t>
            </a:r>
            <a:r>
              <a:rPr lang="pt-BR"/>
              <a:t>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Plan1!$A$16</c:f>
              <c:strCache>
                <c:ptCount val="1"/>
                <c:pt idx="0">
                  <c:v>vermelho)</c:v>
                </c:pt>
              </c:strCache>
            </c:strRef>
          </c:tx>
          <c:marker>
            <c:symbol val="none"/>
          </c:marker>
          <c:cat>
            <c:strRef>
              <c:f>Plan1!$A$340:$A$824</c:f>
              <c:strCache>
                <c:ptCount val="485"/>
                <c:pt idx="0">
                  <c:v>302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103</c:v>
                </c:pt>
                <c:pt idx="27">
                  <c:v>203</c:v>
                </c:pt>
                <c:pt idx="28">
                  <c:v>303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104</c:v>
                </c:pt>
                <c:pt idx="58">
                  <c:v>204</c:v>
                </c:pt>
                <c:pt idx="59">
                  <c:v>304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7</c:v>
                </c:pt>
                <c:pt idx="64">
                  <c:v>8</c:v>
                </c:pt>
                <c:pt idx="65">
                  <c:v>9</c:v>
                </c:pt>
                <c:pt idx="66">
                  <c:v>10</c:v>
                </c:pt>
                <c:pt idx="67">
                  <c:v>11</c:v>
                </c:pt>
                <c:pt idx="68">
                  <c:v>12</c:v>
                </c:pt>
                <c:pt idx="69">
                  <c:v>13</c:v>
                </c:pt>
                <c:pt idx="70">
                  <c:v>14</c:v>
                </c:pt>
                <c:pt idx="71">
                  <c:v>15</c:v>
                </c:pt>
                <c:pt idx="72">
                  <c:v>16</c:v>
                </c:pt>
                <c:pt idx="73">
                  <c:v>17</c:v>
                </c:pt>
                <c:pt idx="74">
                  <c:v>18</c:v>
                </c:pt>
                <c:pt idx="75">
                  <c:v>19</c:v>
                </c:pt>
                <c:pt idx="76">
                  <c:v>20</c:v>
                </c:pt>
                <c:pt idx="77">
                  <c:v>21</c:v>
                </c:pt>
                <c:pt idx="78">
                  <c:v>22</c:v>
                </c:pt>
                <c:pt idx="79">
                  <c:v>23</c:v>
                </c:pt>
                <c:pt idx="80">
                  <c:v>24</c:v>
                </c:pt>
                <c:pt idx="81">
                  <c:v>25</c:v>
                </c:pt>
                <c:pt idx="82">
                  <c:v>26</c:v>
                </c:pt>
                <c:pt idx="83">
                  <c:v>27</c:v>
                </c:pt>
                <c:pt idx="84">
                  <c:v>28</c:v>
                </c:pt>
                <c:pt idx="85">
                  <c:v>29</c:v>
                </c:pt>
                <c:pt idx="86">
                  <c:v>30</c:v>
                </c:pt>
                <c:pt idx="87">
                  <c:v>105</c:v>
                </c:pt>
                <c:pt idx="88">
                  <c:v>205</c:v>
                </c:pt>
                <c:pt idx="89">
                  <c:v>305</c:v>
                </c:pt>
                <c:pt idx="90">
                  <c:v>4</c:v>
                </c:pt>
                <c:pt idx="91">
                  <c:v>5</c:v>
                </c:pt>
                <c:pt idx="92">
                  <c:v>6</c:v>
                </c:pt>
                <c:pt idx="93">
                  <c:v>7</c:v>
                </c:pt>
                <c:pt idx="94">
                  <c:v>8</c:v>
                </c:pt>
                <c:pt idx="95">
                  <c:v>9</c:v>
                </c:pt>
                <c:pt idx="96">
                  <c:v>10</c:v>
                </c:pt>
                <c:pt idx="97">
                  <c:v>11</c:v>
                </c:pt>
                <c:pt idx="98">
                  <c:v>12</c:v>
                </c:pt>
                <c:pt idx="99">
                  <c:v>13</c:v>
                </c:pt>
                <c:pt idx="100">
                  <c:v>14</c:v>
                </c:pt>
                <c:pt idx="101">
                  <c:v>15</c:v>
                </c:pt>
                <c:pt idx="102">
                  <c:v>16</c:v>
                </c:pt>
                <c:pt idx="103">
                  <c:v>17</c:v>
                </c:pt>
                <c:pt idx="104">
                  <c:v>18</c:v>
                </c:pt>
                <c:pt idx="105">
                  <c:v>19</c:v>
                </c:pt>
                <c:pt idx="106">
                  <c:v>20</c:v>
                </c:pt>
                <c:pt idx="107">
                  <c:v>21</c:v>
                </c:pt>
                <c:pt idx="108">
                  <c:v>22</c:v>
                </c:pt>
                <c:pt idx="109">
                  <c:v>23</c:v>
                </c:pt>
                <c:pt idx="110">
                  <c:v>24</c:v>
                </c:pt>
                <c:pt idx="111">
                  <c:v>25</c:v>
                </c:pt>
                <c:pt idx="112">
                  <c:v>26</c:v>
                </c:pt>
                <c:pt idx="113">
                  <c:v>27</c:v>
                </c:pt>
                <c:pt idx="114">
                  <c:v>28</c:v>
                </c:pt>
                <c:pt idx="115">
                  <c:v>29</c:v>
                </c:pt>
                <c:pt idx="116">
                  <c:v>30</c:v>
                </c:pt>
                <c:pt idx="117">
                  <c:v>31</c:v>
                </c:pt>
                <c:pt idx="118">
                  <c:v>106</c:v>
                </c:pt>
                <c:pt idx="119">
                  <c:v>206</c:v>
                </c:pt>
                <c:pt idx="120">
                  <c:v>306</c:v>
                </c:pt>
                <c:pt idx="121">
                  <c:v>4</c:v>
                </c:pt>
                <c:pt idx="122">
                  <c:v>5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9</c:v>
                </c:pt>
                <c:pt idx="127">
                  <c:v>10</c:v>
                </c:pt>
                <c:pt idx="128">
                  <c:v>11</c:v>
                </c:pt>
                <c:pt idx="129">
                  <c:v>12</c:v>
                </c:pt>
                <c:pt idx="130">
                  <c:v>13</c:v>
                </c:pt>
                <c:pt idx="131">
                  <c:v>14</c:v>
                </c:pt>
                <c:pt idx="132">
                  <c:v>15</c:v>
                </c:pt>
                <c:pt idx="133">
                  <c:v>16</c:v>
                </c:pt>
                <c:pt idx="134">
                  <c:v>17</c:v>
                </c:pt>
                <c:pt idx="135">
                  <c:v>18</c:v>
                </c:pt>
                <c:pt idx="136">
                  <c:v>19</c:v>
                </c:pt>
                <c:pt idx="137">
                  <c:v>20</c:v>
                </c:pt>
                <c:pt idx="138">
                  <c:v>21</c:v>
                </c:pt>
                <c:pt idx="139">
                  <c:v>22</c:v>
                </c:pt>
                <c:pt idx="140">
                  <c:v>23</c:v>
                </c:pt>
                <c:pt idx="141">
                  <c:v>24</c:v>
                </c:pt>
                <c:pt idx="142">
                  <c:v>25</c:v>
                </c:pt>
                <c:pt idx="143">
                  <c:v>26</c:v>
                </c:pt>
                <c:pt idx="144">
                  <c:v>27</c:v>
                </c:pt>
                <c:pt idx="145">
                  <c:v>28</c:v>
                </c:pt>
                <c:pt idx="146">
                  <c:v>29</c:v>
                </c:pt>
                <c:pt idx="147">
                  <c:v>30</c:v>
                </c:pt>
                <c:pt idx="148">
                  <c:v>107</c:v>
                </c:pt>
                <c:pt idx="149">
                  <c:v>207</c:v>
                </c:pt>
                <c:pt idx="150">
                  <c:v>307</c:v>
                </c:pt>
                <c:pt idx="151">
                  <c:v>4</c:v>
                </c:pt>
                <c:pt idx="152">
                  <c:v>5</c:v>
                </c:pt>
                <c:pt idx="153">
                  <c:v>6</c:v>
                </c:pt>
                <c:pt idx="154">
                  <c:v>7</c:v>
                </c:pt>
                <c:pt idx="155">
                  <c:v>8</c:v>
                </c:pt>
                <c:pt idx="156">
                  <c:v>9</c:v>
                </c:pt>
                <c:pt idx="157">
                  <c:v>10</c:v>
                </c:pt>
                <c:pt idx="158">
                  <c:v>11</c:v>
                </c:pt>
                <c:pt idx="159">
                  <c:v>12</c:v>
                </c:pt>
                <c:pt idx="160">
                  <c:v>13</c:v>
                </c:pt>
                <c:pt idx="161">
                  <c:v>14</c:v>
                </c:pt>
                <c:pt idx="162">
                  <c:v>15</c:v>
                </c:pt>
                <c:pt idx="163">
                  <c:v>16</c:v>
                </c:pt>
                <c:pt idx="164">
                  <c:v>17</c:v>
                </c:pt>
                <c:pt idx="165">
                  <c:v>18</c:v>
                </c:pt>
                <c:pt idx="166">
                  <c:v>19</c:v>
                </c:pt>
                <c:pt idx="167">
                  <c:v>20</c:v>
                </c:pt>
                <c:pt idx="168">
                  <c:v>21</c:v>
                </c:pt>
                <c:pt idx="169">
                  <c:v>22</c:v>
                </c:pt>
                <c:pt idx="170">
                  <c:v>23</c:v>
                </c:pt>
                <c:pt idx="171">
                  <c:v>24</c:v>
                </c:pt>
                <c:pt idx="172">
                  <c:v>25</c:v>
                </c:pt>
                <c:pt idx="173">
                  <c:v>26</c:v>
                </c:pt>
                <c:pt idx="174">
                  <c:v>27</c:v>
                </c:pt>
                <c:pt idx="175">
                  <c:v>28</c:v>
                </c:pt>
                <c:pt idx="176">
                  <c:v>29</c:v>
                </c:pt>
                <c:pt idx="177">
                  <c:v>30</c:v>
                </c:pt>
                <c:pt idx="178">
                  <c:v>31</c:v>
                </c:pt>
                <c:pt idx="179">
                  <c:v>108</c:v>
                </c:pt>
                <c:pt idx="180">
                  <c:v>208</c:v>
                </c:pt>
                <c:pt idx="181">
                  <c:v>308</c:v>
                </c:pt>
                <c:pt idx="182">
                  <c:v>4</c:v>
                </c:pt>
                <c:pt idx="183">
                  <c:v>5</c:v>
                </c:pt>
                <c:pt idx="184">
                  <c:v>6</c:v>
                </c:pt>
                <c:pt idx="185">
                  <c:v>7</c:v>
                </c:pt>
                <c:pt idx="186">
                  <c:v>8</c:v>
                </c:pt>
                <c:pt idx="187">
                  <c:v>9</c:v>
                </c:pt>
                <c:pt idx="188">
                  <c:v>10</c:v>
                </c:pt>
                <c:pt idx="189">
                  <c:v>11</c:v>
                </c:pt>
                <c:pt idx="190">
                  <c:v>12</c:v>
                </c:pt>
                <c:pt idx="191">
                  <c:v>13</c:v>
                </c:pt>
                <c:pt idx="192">
                  <c:v>14</c:v>
                </c:pt>
                <c:pt idx="193">
                  <c:v>15</c:v>
                </c:pt>
                <c:pt idx="194">
                  <c:v>16</c:v>
                </c:pt>
                <c:pt idx="195">
                  <c:v>17</c:v>
                </c:pt>
                <c:pt idx="196">
                  <c:v>18</c:v>
                </c:pt>
                <c:pt idx="197">
                  <c:v>19</c:v>
                </c:pt>
                <c:pt idx="198">
                  <c:v>20</c:v>
                </c:pt>
                <c:pt idx="199">
                  <c:v>21</c:v>
                </c:pt>
                <c:pt idx="200">
                  <c:v>22</c:v>
                </c:pt>
                <c:pt idx="201">
                  <c:v>23</c:v>
                </c:pt>
                <c:pt idx="202">
                  <c:v>24</c:v>
                </c:pt>
                <c:pt idx="203">
                  <c:v>25</c:v>
                </c:pt>
                <c:pt idx="204">
                  <c:v>26</c:v>
                </c:pt>
                <c:pt idx="205">
                  <c:v>27</c:v>
                </c:pt>
                <c:pt idx="206">
                  <c:v>28</c:v>
                </c:pt>
                <c:pt idx="207">
                  <c:v>29</c:v>
                </c:pt>
                <c:pt idx="208">
                  <c:v>30</c:v>
                </c:pt>
                <c:pt idx="209">
                  <c:v>31</c:v>
                </c:pt>
                <c:pt idx="210">
                  <c:v>109</c:v>
                </c:pt>
                <c:pt idx="211">
                  <c:v>209</c:v>
                </c:pt>
                <c:pt idx="212">
                  <c:v>309</c:v>
                </c:pt>
                <c:pt idx="213">
                  <c:v>4</c:v>
                </c:pt>
                <c:pt idx="214">
                  <c:v>5</c:v>
                </c:pt>
                <c:pt idx="215">
                  <c:v>6</c:v>
                </c:pt>
                <c:pt idx="216">
                  <c:v>7</c:v>
                </c:pt>
                <c:pt idx="217">
                  <c:v>8</c:v>
                </c:pt>
                <c:pt idx="218">
                  <c:v>9</c:v>
                </c:pt>
                <c:pt idx="219">
                  <c:v>10</c:v>
                </c:pt>
                <c:pt idx="220">
                  <c:v>11</c:v>
                </c:pt>
                <c:pt idx="221">
                  <c:v>12</c:v>
                </c:pt>
                <c:pt idx="222">
                  <c:v>13</c:v>
                </c:pt>
                <c:pt idx="223">
                  <c:v>14</c:v>
                </c:pt>
                <c:pt idx="224">
                  <c:v>15</c:v>
                </c:pt>
                <c:pt idx="225">
                  <c:v>16</c:v>
                </c:pt>
                <c:pt idx="226">
                  <c:v>17</c:v>
                </c:pt>
                <c:pt idx="227">
                  <c:v>18</c:v>
                </c:pt>
                <c:pt idx="228">
                  <c:v>19</c:v>
                </c:pt>
                <c:pt idx="229">
                  <c:v>20</c:v>
                </c:pt>
                <c:pt idx="230">
                  <c:v>21</c:v>
                </c:pt>
                <c:pt idx="231">
                  <c:v>22</c:v>
                </c:pt>
                <c:pt idx="232">
                  <c:v>23</c:v>
                </c:pt>
                <c:pt idx="233">
                  <c:v>24</c:v>
                </c:pt>
                <c:pt idx="234">
                  <c:v>25</c:v>
                </c:pt>
                <c:pt idx="235">
                  <c:v>26</c:v>
                </c:pt>
                <c:pt idx="236">
                  <c:v>27</c:v>
                </c:pt>
                <c:pt idx="237">
                  <c:v>28</c:v>
                </c:pt>
                <c:pt idx="238">
                  <c:v>29</c:v>
                </c:pt>
                <c:pt idx="239">
                  <c:v>30</c:v>
                </c:pt>
                <c:pt idx="240">
                  <c:v>110</c:v>
                </c:pt>
                <c:pt idx="241">
                  <c:v>210</c:v>
                </c:pt>
                <c:pt idx="242">
                  <c:v>310</c:v>
                </c:pt>
                <c:pt idx="243">
                  <c:v>410</c:v>
                </c:pt>
                <c:pt idx="244">
                  <c:v>5</c:v>
                </c:pt>
                <c:pt idx="245">
                  <c:v>6</c:v>
                </c:pt>
                <c:pt idx="246">
                  <c:v>7</c:v>
                </c:pt>
                <c:pt idx="247">
                  <c:v>8</c:v>
                </c:pt>
                <c:pt idx="248">
                  <c:v>9</c:v>
                </c:pt>
                <c:pt idx="249">
                  <c:v>10</c:v>
                </c:pt>
                <c:pt idx="250">
                  <c:v>11</c:v>
                </c:pt>
                <c:pt idx="251">
                  <c:v>12</c:v>
                </c:pt>
                <c:pt idx="252">
                  <c:v>13</c:v>
                </c:pt>
                <c:pt idx="253">
                  <c:v>14</c:v>
                </c:pt>
                <c:pt idx="254">
                  <c:v>15</c:v>
                </c:pt>
                <c:pt idx="255">
                  <c:v>16</c:v>
                </c:pt>
                <c:pt idx="256">
                  <c:v>17</c:v>
                </c:pt>
                <c:pt idx="257">
                  <c:v>18</c:v>
                </c:pt>
                <c:pt idx="258">
                  <c:v>19</c:v>
                </c:pt>
                <c:pt idx="259">
                  <c:v>20</c:v>
                </c:pt>
                <c:pt idx="260">
                  <c:v>21</c:v>
                </c:pt>
                <c:pt idx="261">
                  <c:v>22</c:v>
                </c:pt>
                <c:pt idx="262">
                  <c:v>23</c:v>
                </c:pt>
                <c:pt idx="263">
                  <c:v>24</c:v>
                </c:pt>
                <c:pt idx="264">
                  <c:v>25</c:v>
                </c:pt>
                <c:pt idx="265">
                  <c:v>26</c:v>
                </c:pt>
                <c:pt idx="266">
                  <c:v>27</c:v>
                </c:pt>
                <c:pt idx="267">
                  <c:v>28</c:v>
                </c:pt>
                <c:pt idx="268">
                  <c:v>29</c:v>
                </c:pt>
                <c:pt idx="269">
                  <c:v>30</c:v>
                </c:pt>
                <c:pt idx="270">
                  <c:v>31</c:v>
                </c:pt>
                <c:pt idx="271">
                  <c:v>111</c:v>
                </c:pt>
                <c:pt idx="272">
                  <c:v>211</c:v>
                </c:pt>
                <c:pt idx="273">
                  <c:v>311</c:v>
                </c:pt>
                <c:pt idx="274">
                  <c:v>411</c:v>
                </c:pt>
                <c:pt idx="275">
                  <c:v>5</c:v>
                </c:pt>
                <c:pt idx="276">
                  <c:v>6</c:v>
                </c:pt>
                <c:pt idx="277">
                  <c:v>7</c:v>
                </c:pt>
                <c:pt idx="278">
                  <c:v>8</c:v>
                </c:pt>
                <c:pt idx="279">
                  <c:v>9</c:v>
                </c:pt>
                <c:pt idx="280">
                  <c:v>10</c:v>
                </c:pt>
                <c:pt idx="281">
                  <c:v>11</c:v>
                </c:pt>
                <c:pt idx="282">
                  <c:v>12</c:v>
                </c:pt>
                <c:pt idx="283">
                  <c:v>13</c:v>
                </c:pt>
                <c:pt idx="284">
                  <c:v>14</c:v>
                </c:pt>
                <c:pt idx="285">
                  <c:v>15</c:v>
                </c:pt>
                <c:pt idx="286">
                  <c:v>16</c:v>
                </c:pt>
                <c:pt idx="287">
                  <c:v>17</c:v>
                </c:pt>
                <c:pt idx="288">
                  <c:v>18</c:v>
                </c:pt>
                <c:pt idx="289">
                  <c:v>19</c:v>
                </c:pt>
                <c:pt idx="290">
                  <c:v>20</c:v>
                </c:pt>
                <c:pt idx="291">
                  <c:v>21</c:v>
                </c:pt>
                <c:pt idx="292">
                  <c:v>22</c:v>
                </c:pt>
                <c:pt idx="293">
                  <c:v>23</c:v>
                </c:pt>
                <c:pt idx="294">
                  <c:v>24</c:v>
                </c:pt>
                <c:pt idx="295">
                  <c:v>25</c:v>
                </c:pt>
                <c:pt idx="296">
                  <c:v>26</c:v>
                </c:pt>
                <c:pt idx="297">
                  <c:v>27</c:v>
                </c:pt>
                <c:pt idx="298">
                  <c:v>28</c:v>
                </c:pt>
                <c:pt idx="299">
                  <c:v>29</c:v>
                </c:pt>
                <c:pt idx="300">
                  <c:v>30</c:v>
                </c:pt>
                <c:pt idx="301">
                  <c:v>112</c:v>
                </c:pt>
                <c:pt idx="302">
                  <c:v>212</c:v>
                </c:pt>
                <c:pt idx="303">
                  <c:v>312</c:v>
                </c:pt>
                <c:pt idx="304">
                  <c:v>4</c:v>
                </c:pt>
                <c:pt idx="305">
                  <c:v>5</c:v>
                </c:pt>
                <c:pt idx="306">
                  <c:v>6</c:v>
                </c:pt>
                <c:pt idx="307">
                  <c:v>7</c:v>
                </c:pt>
                <c:pt idx="308">
                  <c:v>8</c:v>
                </c:pt>
                <c:pt idx="309">
                  <c:v>9</c:v>
                </c:pt>
                <c:pt idx="310">
                  <c:v>10</c:v>
                </c:pt>
                <c:pt idx="311">
                  <c:v>11</c:v>
                </c:pt>
                <c:pt idx="312">
                  <c:v>12</c:v>
                </c:pt>
                <c:pt idx="313">
                  <c:v>13</c:v>
                </c:pt>
                <c:pt idx="314">
                  <c:v>14</c:v>
                </c:pt>
                <c:pt idx="315">
                  <c:v>15</c:v>
                </c:pt>
                <c:pt idx="316">
                  <c:v>16</c:v>
                </c:pt>
                <c:pt idx="317">
                  <c:v>17</c:v>
                </c:pt>
                <c:pt idx="318">
                  <c:v>18</c:v>
                </c:pt>
                <c:pt idx="319">
                  <c:v>19</c:v>
                </c:pt>
                <c:pt idx="320">
                  <c:v>20</c:v>
                </c:pt>
                <c:pt idx="321">
                  <c:v>21</c:v>
                </c:pt>
                <c:pt idx="322">
                  <c:v>22</c:v>
                </c:pt>
                <c:pt idx="323">
                  <c:v>23</c:v>
                </c:pt>
                <c:pt idx="324">
                  <c:v>24</c:v>
                </c:pt>
                <c:pt idx="325">
                  <c:v>25</c:v>
                </c:pt>
                <c:pt idx="326">
                  <c:v>26</c:v>
                </c:pt>
                <c:pt idx="327">
                  <c:v>27</c:v>
                </c:pt>
                <c:pt idx="328">
                  <c:v>28</c:v>
                </c:pt>
                <c:pt idx="329">
                  <c:v>29</c:v>
                </c:pt>
                <c:pt idx="330">
                  <c:v>30</c:v>
                </c:pt>
                <c:pt idx="331">
                  <c:v>31</c:v>
                </c:pt>
                <c:pt idx="332">
                  <c:v>101</c:v>
                </c:pt>
                <c:pt idx="333">
                  <c:v>201</c:v>
                </c:pt>
                <c:pt idx="334">
                  <c:v>301</c:v>
                </c:pt>
                <c:pt idx="335">
                  <c:v>401</c:v>
                </c:pt>
                <c:pt idx="336">
                  <c:v>5</c:v>
                </c:pt>
                <c:pt idx="337">
                  <c:v>6</c:v>
                </c:pt>
                <c:pt idx="338">
                  <c:v>7</c:v>
                </c:pt>
                <c:pt idx="339">
                  <c:v>8</c:v>
                </c:pt>
                <c:pt idx="340">
                  <c:v>9</c:v>
                </c:pt>
                <c:pt idx="341">
                  <c:v>10</c:v>
                </c:pt>
                <c:pt idx="342">
                  <c:v>11</c:v>
                </c:pt>
                <c:pt idx="343">
                  <c:v>12</c:v>
                </c:pt>
                <c:pt idx="344">
                  <c:v>13</c:v>
                </c:pt>
                <c:pt idx="345">
                  <c:v>14</c:v>
                </c:pt>
                <c:pt idx="346">
                  <c:v>15</c:v>
                </c:pt>
                <c:pt idx="347">
                  <c:v>16</c:v>
                </c:pt>
                <c:pt idx="348">
                  <c:v>17</c:v>
                </c:pt>
                <c:pt idx="349">
                  <c:v>18</c:v>
                </c:pt>
                <c:pt idx="350">
                  <c:v>19</c:v>
                </c:pt>
                <c:pt idx="351">
                  <c:v>20</c:v>
                </c:pt>
                <c:pt idx="352">
                  <c:v>21</c:v>
                </c:pt>
                <c:pt idx="353">
                  <c:v>22</c:v>
                </c:pt>
                <c:pt idx="354">
                  <c:v>23</c:v>
                </c:pt>
                <c:pt idx="355">
                  <c:v>24</c:v>
                </c:pt>
                <c:pt idx="356">
                  <c:v>25</c:v>
                </c:pt>
                <c:pt idx="357">
                  <c:v>26</c:v>
                </c:pt>
                <c:pt idx="358">
                  <c:v>27</c:v>
                </c:pt>
                <c:pt idx="359">
                  <c:v>28</c:v>
                </c:pt>
                <c:pt idx="360">
                  <c:v>29</c:v>
                </c:pt>
                <c:pt idx="361">
                  <c:v>30</c:v>
                </c:pt>
                <c:pt idx="362">
                  <c:v>31</c:v>
                </c:pt>
                <c:pt idx="363">
                  <c:v>102</c:v>
                </c:pt>
                <c:pt idx="364">
                  <c:v>202</c:v>
                </c:pt>
                <c:pt idx="365">
                  <c:v>302</c:v>
                </c:pt>
                <c:pt idx="366">
                  <c:v>402</c:v>
                </c:pt>
                <c:pt idx="367">
                  <c:v>5</c:v>
                </c:pt>
                <c:pt idx="368">
                  <c:v>6</c:v>
                </c:pt>
                <c:pt idx="369">
                  <c:v>7</c:v>
                </c:pt>
                <c:pt idx="370">
                  <c:v>8</c:v>
                </c:pt>
                <c:pt idx="371">
                  <c:v>9</c:v>
                </c:pt>
                <c:pt idx="372">
                  <c:v>10</c:v>
                </c:pt>
                <c:pt idx="373">
                  <c:v>11</c:v>
                </c:pt>
                <c:pt idx="374">
                  <c:v>12</c:v>
                </c:pt>
                <c:pt idx="375">
                  <c:v>13</c:v>
                </c:pt>
                <c:pt idx="376">
                  <c:v>14</c:v>
                </c:pt>
                <c:pt idx="377">
                  <c:v>15</c:v>
                </c:pt>
                <c:pt idx="378">
                  <c:v>16</c:v>
                </c:pt>
                <c:pt idx="379">
                  <c:v>17</c:v>
                </c:pt>
                <c:pt idx="380">
                  <c:v>18</c:v>
                </c:pt>
                <c:pt idx="381">
                  <c:v>19</c:v>
                </c:pt>
                <c:pt idx="382">
                  <c:v>20</c:v>
                </c:pt>
                <c:pt idx="383">
                  <c:v>21</c:v>
                </c:pt>
                <c:pt idx="384">
                  <c:v>22</c:v>
                </c:pt>
                <c:pt idx="385">
                  <c:v>23</c:v>
                </c:pt>
                <c:pt idx="386">
                  <c:v>24</c:v>
                </c:pt>
                <c:pt idx="387">
                  <c:v>25</c:v>
                </c:pt>
                <c:pt idx="388">
                  <c:v>26</c:v>
                </c:pt>
                <c:pt idx="389">
                  <c:v>27</c:v>
                </c:pt>
                <c:pt idx="390">
                  <c:v>28</c:v>
                </c:pt>
                <c:pt idx="391">
                  <c:v>103</c:v>
                </c:pt>
                <c:pt idx="392">
                  <c:v>203</c:v>
                </c:pt>
                <c:pt idx="393">
                  <c:v>303</c:v>
                </c:pt>
                <c:pt idx="394">
                  <c:v>403</c:v>
                </c:pt>
                <c:pt idx="395">
                  <c:v>5</c:v>
                </c:pt>
                <c:pt idx="396">
                  <c:v>6</c:v>
                </c:pt>
                <c:pt idx="397">
                  <c:v>7</c:v>
                </c:pt>
                <c:pt idx="398">
                  <c:v>8</c:v>
                </c:pt>
                <c:pt idx="399">
                  <c:v>9</c:v>
                </c:pt>
                <c:pt idx="400">
                  <c:v>10</c:v>
                </c:pt>
                <c:pt idx="401">
                  <c:v>11</c:v>
                </c:pt>
                <c:pt idx="402">
                  <c:v>12</c:v>
                </c:pt>
                <c:pt idx="403">
                  <c:v>13</c:v>
                </c:pt>
                <c:pt idx="404">
                  <c:v>14</c:v>
                </c:pt>
                <c:pt idx="405">
                  <c:v>15</c:v>
                </c:pt>
                <c:pt idx="406">
                  <c:v>16</c:v>
                </c:pt>
                <c:pt idx="407">
                  <c:v>17</c:v>
                </c:pt>
                <c:pt idx="408">
                  <c:v>18</c:v>
                </c:pt>
                <c:pt idx="409">
                  <c:v>19</c:v>
                </c:pt>
                <c:pt idx="410">
                  <c:v>20</c:v>
                </c:pt>
                <c:pt idx="411">
                  <c:v>21</c:v>
                </c:pt>
                <c:pt idx="412">
                  <c:v>22</c:v>
                </c:pt>
                <c:pt idx="413">
                  <c:v>23</c:v>
                </c:pt>
                <c:pt idx="414">
                  <c:v>24</c:v>
                </c:pt>
                <c:pt idx="415">
                  <c:v>25</c:v>
                </c:pt>
                <c:pt idx="416">
                  <c:v>26</c:v>
                </c:pt>
                <c:pt idx="417">
                  <c:v>27</c:v>
                </c:pt>
                <c:pt idx="418">
                  <c:v>28</c:v>
                </c:pt>
                <c:pt idx="419">
                  <c:v>29</c:v>
                </c:pt>
                <c:pt idx="420">
                  <c:v>30</c:v>
                </c:pt>
                <c:pt idx="421">
                  <c:v>31</c:v>
                </c:pt>
                <c:pt idx="422">
                  <c:v>104</c:v>
                </c:pt>
                <c:pt idx="423">
                  <c:v>204</c:v>
                </c:pt>
                <c:pt idx="424">
                  <c:v>304</c:v>
                </c:pt>
                <c:pt idx="425">
                  <c:v>404</c:v>
                </c:pt>
                <c:pt idx="426">
                  <c:v>5</c:v>
                </c:pt>
                <c:pt idx="427">
                  <c:v>6</c:v>
                </c:pt>
                <c:pt idx="428">
                  <c:v>7</c:v>
                </c:pt>
                <c:pt idx="429">
                  <c:v>8</c:v>
                </c:pt>
                <c:pt idx="430">
                  <c:v>9</c:v>
                </c:pt>
                <c:pt idx="431">
                  <c:v>10</c:v>
                </c:pt>
                <c:pt idx="432">
                  <c:v>11</c:v>
                </c:pt>
                <c:pt idx="433">
                  <c:v>12</c:v>
                </c:pt>
                <c:pt idx="434">
                  <c:v>13</c:v>
                </c:pt>
                <c:pt idx="435">
                  <c:v>14</c:v>
                </c:pt>
                <c:pt idx="436">
                  <c:v>15</c:v>
                </c:pt>
                <c:pt idx="437">
                  <c:v>16</c:v>
                </c:pt>
                <c:pt idx="438">
                  <c:v>17</c:v>
                </c:pt>
                <c:pt idx="439">
                  <c:v>18</c:v>
                </c:pt>
                <c:pt idx="440">
                  <c:v>19</c:v>
                </c:pt>
                <c:pt idx="441">
                  <c:v>20</c:v>
                </c:pt>
                <c:pt idx="442">
                  <c:v>21</c:v>
                </c:pt>
                <c:pt idx="443">
                  <c:v>22</c:v>
                </c:pt>
                <c:pt idx="444">
                  <c:v>23</c:v>
                </c:pt>
                <c:pt idx="445">
                  <c:v>24</c:v>
                </c:pt>
                <c:pt idx="446">
                  <c:v>25</c:v>
                </c:pt>
                <c:pt idx="447">
                  <c:v>26</c:v>
                </c:pt>
                <c:pt idx="448">
                  <c:v>27</c:v>
                </c:pt>
                <c:pt idx="449">
                  <c:v>28</c:v>
                </c:pt>
                <c:pt idx="450">
                  <c:v>29</c:v>
                </c:pt>
                <c:pt idx="451">
                  <c:v>30</c:v>
                </c:pt>
                <c:pt idx="452">
                  <c:v>105</c:v>
                </c:pt>
                <c:pt idx="453">
                  <c:v>205</c:v>
                </c:pt>
                <c:pt idx="454">
                  <c:v>305</c:v>
                </c:pt>
                <c:pt idx="455">
                  <c:v>405</c:v>
                </c:pt>
                <c:pt idx="456">
                  <c:v>5</c:v>
                </c:pt>
                <c:pt idx="457">
                  <c:v>6</c:v>
                </c:pt>
                <c:pt idx="458">
                  <c:v>7</c:v>
                </c:pt>
                <c:pt idx="459">
                  <c:v>8</c:v>
                </c:pt>
                <c:pt idx="460">
                  <c:v>9</c:v>
                </c:pt>
                <c:pt idx="461">
                  <c:v>10</c:v>
                </c:pt>
                <c:pt idx="462">
                  <c:v>11</c:v>
                </c:pt>
                <c:pt idx="463">
                  <c:v>12</c:v>
                </c:pt>
                <c:pt idx="464">
                  <c:v>13</c:v>
                </c:pt>
                <c:pt idx="465">
                  <c:v>14</c:v>
                </c:pt>
                <c:pt idx="466">
                  <c:v>15</c:v>
                </c:pt>
                <c:pt idx="467">
                  <c:v>16</c:v>
                </c:pt>
                <c:pt idx="468">
                  <c:v>17</c:v>
                </c:pt>
                <c:pt idx="469">
                  <c:v>18</c:v>
                </c:pt>
                <c:pt idx="470">
                  <c:v>19</c:v>
                </c:pt>
                <c:pt idx="471">
                  <c:v>20</c:v>
                </c:pt>
                <c:pt idx="472">
                  <c:v>21</c:v>
                </c:pt>
                <c:pt idx="473">
                  <c:v>22</c:v>
                </c:pt>
                <c:pt idx="474">
                  <c:v>23</c:v>
                </c:pt>
                <c:pt idx="475">
                  <c:v>24</c:v>
                </c:pt>
                <c:pt idx="476">
                  <c:v>25</c:v>
                </c:pt>
                <c:pt idx="477">
                  <c:v>26</c:v>
                </c:pt>
                <c:pt idx="478">
                  <c:v>27</c:v>
                </c:pt>
                <c:pt idx="479">
                  <c:v>28</c:v>
                </c:pt>
                <c:pt idx="480">
                  <c:v>29</c:v>
                </c:pt>
                <c:pt idx="481">
                  <c:v>30</c:v>
                </c:pt>
                <c:pt idx="482">
                  <c:v>31</c:v>
                </c:pt>
                <c:pt idx="483">
                  <c:v>106</c:v>
                </c:pt>
                <c:pt idx="484">
                  <c:v>206</c:v>
                </c:pt>
              </c:strCache>
            </c:strRef>
          </c:cat>
          <c:val>
            <c:numRef>
              <c:f>Plan1!$AX$340:$AX$824</c:f>
              <c:numCache>
                <c:formatCode>#,##0</c:formatCode>
                <c:ptCount val="485"/>
                <c:pt idx="0">
                  <c:v>179615</c:v>
                </c:pt>
                <c:pt idx="1">
                  <c:v>219040.28571428571</c:v>
                </c:pt>
                <c:pt idx="2">
                  <c:v>212952.28571428571</c:v>
                </c:pt>
                <c:pt idx="3">
                  <c:v>218411.28571428571</c:v>
                </c:pt>
                <c:pt idx="4">
                  <c:v>217407.85714285713</c:v>
                </c:pt>
                <c:pt idx="5">
                  <c:v>223287.42857142858</c:v>
                </c:pt>
                <c:pt idx="6">
                  <c:v>222403.85714285713</c:v>
                </c:pt>
                <c:pt idx="7">
                  <c:v>222078.14285714287</c:v>
                </c:pt>
                <c:pt idx="8">
                  <c:v>220175.71428571429</c:v>
                </c:pt>
                <c:pt idx="9">
                  <c:v>220643.85714285713</c:v>
                </c:pt>
                <c:pt idx="10">
                  <c:v>214687.57142857142</c:v>
                </c:pt>
                <c:pt idx="11">
                  <c:v>214161.28571428571</c:v>
                </c:pt>
                <c:pt idx="12">
                  <c:v>214679</c:v>
                </c:pt>
                <c:pt idx="13">
                  <c:v>207437.57142857142</c:v>
                </c:pt>
                <c:pt idx="14">
                  <c:v>154462.14285714287</c:v>
                </c:pt>
                <c:pt idx="15">
                  <c:v>147185</c:v>
                </c:pt>
                <c:pt idx="16">
                  <c:v>121035.85714285714</c:v>
                </c:pt>
                <c:pt idx="17">
                  <c:v>111054.42857142857</c:v>
                </c:pt>
                <c:pt idx="18">
                  <c:v>111639.14285714286</c:v>
                </c:pt>
                <c:pt idx="19">
                  <c:v>99528.428571428565</c:v>
                </c:pt>
                <c:pt idx="20">
                  <c:v>83251.71428571429</c:v>
                </c:pt>
                <c:pt idx="21">
                  <c:v>110998.14285714286</c:v>
                </c:pt>
                <c:pt idx="22">
                  <c:v>103357.71428571429</c:v>
                </c:pt>
                <c:pt idx="23">
                  <c:v>95149</c:v>
                </c:pt>
                <c:pt idx="24">
                  <c:v>103405</c:v>
                </c:pt>
                <c:pt idx="25">
                  <c:v>103193.71428571429</c:v>
                </c:pt>
                <c:pt idx="26">
                  <c:v>112559.42857142857</c:v>
                </c:pt>
                <c:pt idx="27">
                  <c:v>145476.57142857142</c:v>
                </c:pt>
                <c:pt idx="28">
                  <c:v>167336.57142857142</c:v>
                </c:pt>
                <c:pt idx="29">
                  <c:v>190484</c:v>
                </c:pt>
                <c:pt idx="30">
                  <c:v>219804</c:v>
                </c:pt>
                <c:pt idx="31">
                  <c:v>228577.14285714287</c:v>
                </c:pt>
                <c:pt idx="32">
                  <c:v>234958.71428571429</c:v>
                </c:pt>
                <c:pt idx="33">
                  <c:v>233904.71428571429</c:v>
                </c:pt>
                <c:pt idx="34">
                  <c:v>236820.57142857142</c:v>
                </c:pt>
                <c:pt idx="35">
                  <c:v>237483.28571428571</c:v>
                </c:pt>
                <c:pt idx="36">
                  <c:v>231858.85714285713</c:v>
                </c:pt>
                <c:pt idx="37">
                  <c:v>225415</c:v>
                </c:pt>
                <c:pt idx="38">
                  <c:v>218942</c:v>
                </c:pt>
                <c:pt idx="39">
                  <c:v>213662.57142857142</c:v>
                </c:pt>
                <c:pt idx="40">
                  <c:v>239120.28571428571</c:v>
                </c:pt>
                <c:pt idx="41">
                  <c:v>232169.42857142858</c:v>
                </c:pt>
                <c:pt idx="42">
                  <c:v>242853.71428571429</c:v>
                </c:pt>
                <c:pt idx="43">
                  <c:v>241421.57142857142</c:v>
                </c:pt>
                <c:pt idx="44">
                  <c:v>279110.85714285716</c:v>
                </c:pt>
                <c:pt idx="45">
                  <c:v>293337.14285714284</c:v>
                </c:pt>
                <c:pt idx="46">
                  <c:v>298504.71428571426</c:v>
                </c:pt>
                <c:pt idx="47">
                  <c:v>324255.42857142858</c:v>
                </c:pt>
                <c:pt idx="48">
                  <c:v>343522.85714285716</c:v>
                </c:pt>
                <c:pt idx="49">
                  <c:v>382272.57142857142</c:v>
                </c:pt>
                <c:pt idx="50">
                  <c:v>441441.28571428574</c:v>
                </c:pt>
                <c:pt idx="51">
                  <c:v>484338</c:v>
                </c:pt>
                <c:pt idx="52">
                  <c:v>503927.14285714284</c:v>
                </c:pt>
                <c:pt idx="53">
                  <c:v>524287.71428571426</c:v>
                </c:pt>
                <c:pt idx="54">
                  <c:v>558169.14285714284</c:v>
                </c:pt>
                <c:pt idx="55">
                  <c:v>590402.14285714284</c:v>
                </c:pt>
                <c:pt idx="56">
                  <c:v>604478.42857142852</c:v>
                </c:pt>
                <c:pt idx="57">
                  <c:v>644246.28571428568</c:v>
                </c:pt>
                <c:pt idx="58">
                  <c:v>567238.85714285716</c:v>
                </c:pt>
                <c:pt idx="59">
                  <c:v>561993.57142857148</c:v>
                </c:pt>
                <c:pt idx="60">
                  <c:v>571260.14285714284</c:v>
                </c:pt>
                <c:pt idx="61">
                  <c:v>537769.85714285716</c:v>
                </c:pt>
                <c:pt idx="62">
                  <c:v>571692.28571428568</c:v>
                </c:pt>
                <c:pt idx="63">
                  <c:v>547830.14285714284</c:v>
                </c:pt>
                <c:pt idx="64">
                  <c:v>512258.14285714284</c:v>
                </c:pt>
                <c:pt idx="65">
                  <c:v>547459.14285714284</c:v>
                </c:pt>
                <c:pt idx="66">
                  <c:v>556317.57142857148</c:v>
                </c:pt>
                <c:pt idx="67">
                  <c:v>544489</c:v>
                </c:pt>
                <c:pt idx="68">
                  <c:v>546380</c:v>
                </c:pt>
                <c:pt idx="69">
                  <c:v>500795.14285714284</c:v>
                </c:pt>
                <c:pt idx="70">
                  <c:v>500084.14285714284</c:v>
                </c:pt>
                <c:pt idx="71">
                  <c:v>469998.57142857142</c:v>
                </c:pt>
                <c:pt idx="72">
                  <c:v>441691</c:v>
                </c:pt>
                <c:pt idx="73">
                  <c:v>421075.42857142858</c:v>
                </c:pt>
                <c:pt idx="74">
                  <c:v>413429.28571428574</c:v>
                </c:pt>
                <c:pt idx="75">
                  <c:v>400952.42857142858</c:v>
                </c:pt>
                <c:pt idx="76">
                  <c:v>391338.14285714284</c:v>
                </c:pt>
                <c:pt idx="77">
                  <c:v>366708.42857142858</c:v>
                </c:pt>
                <c:pt idx="78">
                  <c:v>355007.71428571426</c:v>
                </c:pt>
                <c:pt idx="79">
                  <c:v>426759.14285714284</c:v>
                </c:pt>
                <c:pt idx="80">
                  <c:v>420681.57142857142</c:v>
                </c:pt>
                <c:pt idx="81">
                  <c:v>407374.28571428574</c:v>
                </c:pt>
                <c:pt idx="82">
                  <c:v>414323.42857142858</c:v>
                </c:pt>
                <c:pt idx="83">
                  <c:v>440877.71428571426</c:v>
                </c:pt>
                <c:pt idx="84">
                  <c:v>459654.28571428574</c:v>
                </c:pt>
                <c:pt idx="85">
                  <c:v>466137</c:v>
                </c:pt>
                <c:pt idx="86">
                  <c:v>414584.14285714284</c:v>
                </c:pt>
                <c:pt idx="87">
                  <c:v>406108.85714285716</c:v>
                </c:pt>
                <c:pt idx="88">
                  <c:v>406258.14285714284</c:v>
                </c:pt>
                <c:pt idx="89">
                  <c:v>394540.57142857142</c:v>
                </c:pt>
                <c:pt idx="90">
                  <c:v>374544.85714285716</c:v>
                </c:pt>
                <c:pt idx="91">
                  <c:v>380503.14285714284</c:v>
                </c:pt>
                <c:pt idx="92">
                  <c:v>430331.57142857142</c:v>
                </c:pt>
                <c:pt idx="93">
                  <c:v>463897.85714285716</c:v>
                </c:pt>
                <c:pt idx="94">
                  <c:v>489123.28571428574</c:v>
                </c:pt>
                <c:pt idx="95">
                  <c:v>521737.71428571426</c:v>
                </c:pt>
                <c:pt idx="96">
                  <c:v>513301.42857142858</c:v>
                </c:pt>
                <c:pt idx="97">
                  <c:v>517272.42857142858</c:v>
                </c:pt>
                <c:pt idx="98">
                  <c:v>541905.42857142852</c:v>
                </c:pt>
                <c:pt idx="99">
                  <c:v>503417.85714285716</c:v>
                </c:pt>
                <c:pt idx="100">
                  <c:v>486541.85714285716</c:v>
                </c:pt>
                <c:pt idx="101">
                  <c:v>526107</c:v>
                </c:pt>
                <c:pt idx="102">
                  <c:v>509029.57142857142</c:v>
                </c:pt>
                <c:pt idx="103">
                  <c:v>479114.14285714284</c:v>
                </c:pt>
                <c:pt idx="104">
                  <c:v>485092</c:v>
                </c:pt>
                <c:pt idx="105">
                  <c:v>452510.71428571426</c:v>
                </c:pt>
                <c:pt idx="106">
                  <c:v>479081.57142857142</c:v>
                </c:pt>
                <c:pt idx="107">
                  <c:v>465495.42857142858</c:v>
                </c:pt>
                <c:pt idx="108">
                  <c:v>415990.85714285716</c:v>
                </c:pt>
                <c:pt idx="109">
                  <c:v>410074.28571428574</c:v>
                </c:pt>
                <c:pt idx="110">
                  <c:v>468050.42857142858</c:v>
                </c:pt>
                <c:pt idx="111">
                  <c:v>441986</c:v>
                </c:pt>
                <c:pt idx="112">
                  <c:v>447170.14285714284</c:v>
                </c:pt>
                <c:pt idx="113">
                  <c:v>405439.85714285716</c:v>
                </c:pt>
                <c:pt idx="114">
                  <c:v>464125.42857142858</c:v>
                </c:pt>
                <c:pt idx="115">
                  <c:v>472971.28571428574</c:v>
                </c:pt>
                <c:pt idx="116">
                  <c:v>467438</c:v>
                </c:pt>
                <c:pt idx="117">
                  <c:v>451169.71428571426</c:v>
                </c:pt>
                <c:pt idx="118">
                  <c:v>461875.71428571426</c:v>
                </c:pt>
                <c:pt idx="119">
                  <c:v>504402.71428571426</c:v>
                </c:pt>
                <c:pt idx="120">
                  <c:v>540361.42857142852</c:v>
                </c:pt>
                <c:pt idx="121">
                  <c:v>519127.14285714284</c:v>
                </c:pt>
                <c:pt idx="122">
                  <c:v>513352.85714285716</c:v>
                </c:pt>
                <c:pt idx="123">
                  <c:v>534802.28571428568</c:v>
                </c:pt>
                <c:pt idx="124">
                  <c:v>555164.71428571432</c:v>
                </c:pt>
                <c:pt idx="125">
                  <c:v>675548.14285714284</c:v>
                </c:pt>
                <c:pt idx="126">
                  <c:v>688667.57142857148</c:v>
                </c:pt>
                <c:pt idx="127">
                  <c:v>724629.71428571432</c:v>
                </c:pt>
                <c:pt idx="128">
                  <c:v>768703.28571428568</c:v>
                </c:pt>
                <c:pt idx="129">
                  <c:v>814147</c:v>
                </c:pt>
                <c:pt idx="130">
                  <c:v>804307.14285714284</c:v>
                </c:pt>
                <c:pt idx="131">
                  <c:v>879486</c:v>
                </c:pt>
                <c:pt idx="132">
                  <c:v>851415.57142857148</c:v>
                </c:pt>
                <c:pt idx="133">
                  <c:v>929246.28571428568</c:v>
                </c:pt>
                <c:pt idx="134">
                  <c:v>1084296.4285714286</c:v>
                </c:pt>
                <c:pt idx="135">
                  <c:v>1145254.4285714286</c:v>
                </c:pt>
                <c:pt idx="136">
                  <c:v>1181735.857142857</c:v>
                </c:pt>
                <c:pt idx="137">
                  <c:v>1225707.4285714286</c:v>
                </c:pt>
                <c:pt idx="138">
                  <c:v>1242303.142857143</c:v>
                </c:pt>
                <c:pt idx="139">
                  <c:v>1248731.5714285714</c:v>
                </c:pt>
                <c:pt idx="140">
                  <c:v>1264847.857142857</c:v>
                </c:pt>
                <c:pt idx="141">
                  <c:v>1157816.5714285714</c:v>
                </c:pt>
                <c:pt idx="142">
                  <c:v>1113236.5714285714</c:v>
                </c:pt>
                <c:pt idx="143">
                  <c:v>1088513.4285714286</c:v>
                </c:pt>
                <c:pt idx="144">
                  <c:v>1050846.2857142857</c:v>
                </c:pt>
                <c:pt idx="145">
                  <c:v>990368.71428571432</c:v>
                </c:pt>
                <c:pt idx="146">
                  <c:v>982845.28571428568</c:v>
                </c:pt>
                <c:pt idx="147">
                  <c:v>909095.14285714284</c:v>
                </c:pt>
                <c:pt idx="148">
                  <c:v>864877.14285714284</c:v>
                </c:pt>
                <c:pt idx="149">
                  <c:v>839903.28571428568</c:v>
                </c:pt>
                <c:pt idx="150">
                  <c:v>835660.85714285716</c:v>
                </c:pt>
                <c:pt idx="151">
                  <c:v>833401.14285714284</c:v>
                </c:pt>
                <c:pt idx="152">
                  <c:v>874023.57142857148</c:v>
                </c:pt>
                <c:pt idx="153">
                  <c:v>848571.85714285716</c:v>
                </c:pt>
                <c:pt idx="154">
                  <c:v>1042204.4285714285</c:v>
                </c:pt>
                <c:pt idx="155">
                  <c:v>1053467.5714285714</c:v>
                </c:pt>
                <c:pt idx="156">
                  <c:v>1053896.2857142857</c:v>
                </c:pt>
                <c:pt idx="157">
                  <c:v>1063686.2857142857</c:v>
                </c:pt>
                <c:pt idx="158">
                  <c:v>1059660.5714285714</c:v>
                </c:pt>
                <c:pt idx="159">
                  <c:v>1020448.4285714285</c:v>
                </c:pt>
                <c:pt idx="160">
                  <c:v>992160.28571428568</c:v>
                </c:pt>
                <c:pt idx="161">
                  <c:v>781138.57142857148</c:v>
                </c:pt>
                <c:pt idx="162">
                  <c:v>735181.71428571432</c:v>
                </c:pt>
                <c:pt idx="163">
                  <c:v>732528</c:v>
                </c:pt>
                <c:pt idx="164">
                  <c:v>726680.57142857148</c:v>
                </c:pt>
                <c:pt idx="165">
                  <c:v>735469</c:v>
                </c:pt>
                <c:pt idx="166">
                  <c:v>770823.14285714284</c:v>
                </c:pt>
                <c:pt idx="167">
                  <c:v>809328</c:v>
                </c:pt>
                <c:pt idx="168">
                  <c:v>823666.57142857148</c:v>
                </c:pt>
                <c:pt idx="169">
                  <c:v>880784.28571428568</c:v>
                </c:pt>
                <c:pt idx="170">
                  <c:v>917661</c:v>
                </c:pt>
                <c:pt idx="171">
                  <c:v>929912.14285714284</c:v>
                </c:pt>
                <c:pt idx="172">
                  <c:v>933901.85714285716</c:v>
                </c:pt>
                <c:pt idx="173">
                  <c:v>900861.57142857148</c:v>
                </c:pt>
                <c:pt idx="174">
                  <c:v>891555.42857142852</c:v>
                </c:pt>
                <c:pt idx="175">
                  <c:v>872021</c:v>
                </c:pt>
                <c:pt idx="176">
                  <c:v>812381</c:v>
                </c:pt>
                <c:pt idx="177">
                  <c:v>803165.71428571432</c:v>
                </c:pt>
                <c:pt idx="178">
                  <c:v>780061.42857142852</c:v>
                </c:pt>
                <c:pt idx="179">
                  <c:v>770230.71428571432</c:v>
                </c:pt>
                <c:pt idx="180">
                  <c:v>745601.71428571432</c:v>
                </c:pt>
                <c:pt idx="181">
                  <c:v>768503.14285714284</c:v>
                </c:pt>
                <c:pt idx="182">
                  <c:v>835316.28571428568</c:v>
                </c:pt>
                <c:pt idx="183">
                  <c:v>878475.71428571432</c:v>
                </c:pt>
                <c:pt idx="184">
                  <c:v>877123.28571428568</c:v>
                </c:pt>
                <c:pt idx="185">
                  <c:v>879781</c:v>
                </c:pt>
                <c:pt idx="186">
                  <c:v>889839.28571428568</c:v>
                </c:pt>
                <c:pt idx="187">
                  <c:v>913976.42857142852</c:v>
                </c:pt>
                <c:pt idx="188">
                  <c:v>928992.57142857148</c:v>
                </c:pt>
                <c:pt idx="189">
                  <c:v>938388.85714285716</c:v>
                </c:pt>
                <c:pt idx="190">
                  <c:v>997748.42857142852</c:v>
                </c:pt>
                <c:pt idx="191">
                  <c:v>1040237.7142857143</c:v>
                </c:pt>
                <c:pt idx="192">
                  <c:v>1092609.5714285714</c:v>
                </c:pt>
                <c:pt idx="193">
                  <c:v>1109489.857142857</c:v>
                </c:pt>
                <c:pt idx="194">
                  <c:v>1148488</c:v>
                </c:pt>
                <c:pt idx="195">
                  <c:v>1212993.4285714286</c:v>
                </c:pt>
                <c:pt idx="196">
                  <c:v>1177402</c:v>
                </c:pt>
                <c:pt idx="197">
                  <c:v>1168844.7142857143</c:v>
                </c:pt>
                <c:pt idx="198">
                  <c:v>1108484.7142857143</c:v>
                </c:pt>
                <c:pt idx="199">
                  <c:v>1127378</c:v>
                </c:pt>
                <c:pt idx="200">
                  <c:v>1137571.2857142857</c:v>
                </c:pt>
                <c:pt idx="201">
                  <c:v>1171557.4285714286</c:v>
                </c:pt>
                <c:pt idx="202">
                  <c:v>1091477.857142857</c:v>
                </c:pt>
                <c:pt idx="203">
                  <c:v>1111899</c:v>
                </c:pt>
                <c:pt idx="204">
                  <c:v>981451.71428571432</c:v>
                </c:pt>
                <c:pt idx="205">
                  <c:v>975469</c:v>
                </c:pt>
                <c:pt idx="206">
                  <c:v>899301.71428571432</c:v>
                </c:pt>
                <c:pt idx="207">
                  <c:v>897762.85714285716</c:v>
                </c:pt>
                <c:pt idx="208">
                  <c:v>832857.71428571432</c:v>
                </c:pt>
                <c:pt idx="209">
                  <c:v>853079.28571428568</c:v>
                </c:pt>
                <c:pt idx="210">
                  <c:v>790190.42857142852</c:v>
                </c:pt>
                <c:pt idx="211">
                  <c:v>848727.85714285716</c:v>
                </c:pt>
                <c:pt idx="212">
                  <c:v>817135.28571428568</c:v>
                </c:pt>
                <c:pt idx="213">
                  <c:v>785590.42857142852</c:v>
                </c:pt>
                <c:pt idx="214">
                  <c:v>747532</c:v>
                </c:pt>
                <c:pt idx="215">
                  <c:v>692984.57142857148</c:v>
                </c:pt>
                <c:pt idx="216">
                  <c:v>587447.71428571432</c:v>
                </c:pt>
                <c:pt idx="217">
                  <c:v>550462.28571428568</c:v>
                </c:pt>
                <c:pt idx="218">
                  <c:v>529436.85714285716</c:v>
                </c:pt>
                <c:pt idx="219">
                  <c:v>525326</c:v>
                </c:pt>
                <c:pt idx="220">
                  <c:v>523146.28571428574</c:v>
                </c:pt>
                <c:pt idx="221">
                  <c:v>539118.28571428568</c:v>
                </c:pt>
                <c:pt idx="222">
                  <c:v>539021.28571428568</c:v>
                </c:pt>
                <c:pt idx="223">
                  <c:v>550001.57142857148</c:v>
                </c:pt>
                <c:pt idx="224">
                  <c:v>551291.57142857148</c:v>
                </c:pt>
                <c:pt idx="225">
                  <c:v>518280.71428571426</c:v>
                </c:pt>
                <c:pt idx="226">
                  <c:v>513808.85714285716</c:v>
                </c:pt>
                <c:pt idx="227">
                  <c:v>517333.42857142858</c:v>
                </c:pt>
                <c:pt idx="228">
                  <c:v>500389.85714285716</c:v>
                </c:pt>
                <c:pt idx="229">
                  <c:v>496020.85714285716</c:v>
                </c:pt>
                <c:pt idx="230">
                  <c:v>478836.85714285716</c:v>
                </c:pt>
                <c:pt idx="231">
                  <c:v>452733.42857142858</c:v>
                </c:pt>
                <c:pt idx="232">
                  <c:v>419212.42857142858</c:v>
                </c:pt>
                <c:pt idx="233">
                  <c:v>420442</c:v>
                </c:pt>
                <c:pt idx="234">
                  <c:v>465484.42857142858</c:v>
                </c:pt>
                <c:pt idx="235">
                  <c:v>462129.35714285716</c:v>
                </c:pt>
                <c:pt idx="236">
                  <c:v>412796.71428571426</c:v>
                </c:pt>
                <c:pt idx="237">
                  <c:v>414683.14285714284</c:v>
                </c:pt>
                <c:pt idx="238">
                  <c:v>419038</c:v>
                </c:pt>
                <c:pt idx="239">
                  <c:v>471066.57142857142</c:v>
                </c:pt>
                <c:pt idx="240">
                  <c:v>430168.71428571426</c:v>
                </c:pt>
                <c:pt idx="241">
                  <c:v>372167.57142857142</c:v>
                </c:pt>
                <c:pt idx="242">
                  <c:v>371192.5</c:v>
                </c:pt>
                <c:pt idx="243">
                  <c:v>389441</c:v>
                </c:pt>
                <c:pt idx="244">
                  <c:v>369041.85714285716</c:v>
                </c:pt>
                <c:pt idx="245">
                  <c:v>379242.85714285716</c:v>
                </c:pt>
                <c:pt idx="246">
                  <c:v>321649.85714285716</c:v>
                </c:pt>
                <c:pt idx="247">
                  <c:v>303969.42857142858</c:v>
                </c:pt>
                <c:pt idx="248">
                  <c:v>307015.85714285716</c:v>
                </c:pt>
                <c:pt idx="249">
                  <c:v>302643.07142857142</c:v>
                </c:pt>
                <c:pt idx="250">
                  <c:v>279046.71428571426</c:v>
                </c:pt>
                <c:pt idx="251">
                  <c:v>242087.42857142858</c:v>
                </c:pt>
                <c:pt idx="252">
                  <c:v>186681.28571428571</c:v>
                </c:pt>
                <c:pt idx="253">
                  <c:v>257485.71428571429</c:v>
                </c:pt>
                <c:pt idx="254">
                  <c:v>253898.28571428571</c:v>
                </c:pt>
                <c:pt idx="255">
                  <c:v>272851.42857142858</c:v>
                </c:pt>
                <c:pt idx="256">
                  <c:v>274761.92857142858</c:v>
                </c:pt>
                <c:pt idx="257">
                  <c:v>259153.71428571429</c:v>
                </c:pt>
                <c:pt idx="258">
                  <c:v>318091</c:v>
                </c:pt>
                <c:pt idx="259">
                  <c:v>357102.85714285716</c:v>
                </c:pt>
                <c:pt idx="260">
                  <c:v>283781</c:v>
                </c:pt>
                <c:pt idx="261">
                  <c:v>267402.85714285716</c:v>
                </c:pt>
                <c:pt idx="262">
                  <c:v>223126.14285714287</c:v>
                </c:pt>
                <c:pt idx="263">
                  <c:v>224887.71428571429</c:v>
                </c:pt>
                <c:pt idx="264">
                  <c:v>261564</c:v>
                </c:pt>
                <c:pt idx="265">
                  <c:v>242973.14285714287</c:v>
                </c:pt>
                <c:pt idx="266">
                  <c:v>220675.85714285713</c:v>
                </c:pt>
                <c:pt idx="267">
                  <c:v>231360.85714285713</c:v>
                </c:pt>
                <c:pt idx="268">
                  <c:v>237583.42857142858</c:v>
                </c:pt>
                <c:pt idx="269">
                  <c:v>240708.42857142858</c:v>
                </c:pt>
                <c:pt idx="270">
                  <c:v>234663.57142857142</c:v>
                </c:pt>
                <c:pt idx="271">
                  <c:v>203916.71428571429</c:v>
                </c:pt>
                <c:pt idx="272">
                  <c:v>153422.57142857142</c:v>
                </c:pt>
                <c:pt idx="273">
                  <c:v>117129.28571428571</c:v>
                </c:pt>
                <c:pt idx="274">
                  <c:v>130311.42857142857</c:v>
                </c:pt>
                <c:pt idx="275">
                  <c:v>132750.14285714287</c:v>
                </c:pt>
                <c:pt idx="276">
                  <c:v>148649.71428571429</c:v>
                </c:pt>
                <c:pt idx="277">
                  <c:v>156606.14285714287</c:v>
                </c:pt>
                <c:pt idx="278">
                  <c:v>186202.71428571429</c:v>
                </c:pt>
                <c:pt idx="279">
                  <c:v>216722</c:v>
                </c:pt>
                <c:pt idx="280">
                  <c:v>226862.28571428571</c:v>
                </c:pt>
                <c:pt idx="281">
                  <c:v>207835</c:v>
                </c:pt>
                <c:pt idx="282">
                  <c:v>184117.14285714287</c:v>
                </c:pt>
                <c:pt idx="283">
                  <c:v>166685</c:v>
                </c:pt>
                <c:pt idx="284">
                  <c:v>232547.28571428571</c:v>
                </c:pt>
                <c:pt idx="285">
                  <c:v>165661.28571428571</c:v>
                </c:pt>
                <c:pt idx="286">
                  <c:v>96626.857142857145</c:v>
                </c:pt>
                <c:pt idx="287">
                  <c:v>133236.28571428571</c:v>
                </c:pt>
                <c:pt idx="288">
                  <c:v>120383</c:v>
                </c:pt>
                <c:pt idx="289">
                  <c:v>135518.71428571429</c:v>
                </c:pt>
                <c:pt idx="290">
                  <c:v>135887.57142857142</c:v>
                </c:pt>
                <c:pt idx="291">
                  <c:v>66612.71428571429</c:v>
                </c:pt>
                <c:pt idx="292">
                  <c:v>118414.14285714286</c:v>
                </c:pt>
                <c:pt idx="293">
                  <c:v>171566.42857142858</c:v>
                </c:pt>
                <c:pt idx="294">
                  <c:v>151330.42857142858</c:v>
                </c:pt>
                <c:pt idx="295">
                  <c:v>138915.42857142858</c:v>
                </c:pt>
                <c:pt idx="296">
                  <c:v>143505.71428571429</c:v>
                </c:pt>
                <c:pt idx="297">
                  <c:v>132874.42857142858</c:v>
                </c:pt>
                <c:pt idx="298">
                  <c:v>122781.14285714286</c:v>
                </c:pt>
                <c:pt idx="299">
                  <c:v>112833.85714285714</c:v>
                </c:pt>
                <c:pt idx="300">
                  <c:v>109572.28571428571</c:v>
                </c:pt>
                <c:pt idx="301">
                  <c:v>111946</c:v>
                </c:pt>
                <c:pt idx="302">
                  <c:v>128050.42857142857</c:v>
                </c:pt>
                <c:pt idx="303">
                  <c:v>125789.85714285714</c:v>
                </c:pt>
                <c:pt idx="304">
                  <c:v>132417.42857142858</c:v>
                </c:pt>
                <c:pt idx="305">
                  <c:v>163671.57142857142</c:v>
                </c:pt>
                <c:pt idx="306">
                  <c:v>235660.85714285713</c:v>
                </c:pt>
                <c:pt idx="307">
                  <c:v>113695.28571428571</c:v>
                </c:pt>
                <c:pt idx="308">
                  <c:v>96644.857142857145</c:v>
                </c:pt>
                <c:pt idx="309">
                  <c:v>89137.28571428571</c:v>
                </c:pt>
                <c:pt idx="310">
                  <c:v>75553.28571428571</c:v>
                </c:pt>
                <c:pt idx="311">
                  <c:v>82791.428571428565</c:v>
                </c:pt>
                <c:pt idx="312">
                  <c:v>-10305.142857142857</c:v>
                </c:pt>
                <c:pt idx="313">
                  <c:v>-44837.285714285717</c:v>
                </c:pt>
                <c:pt idx="314">
                  <c:v>62881.428571428572</c:v>
                </c:pt>
                <c:pt idx="315">
                  <c:v>74147</c:v>
                </c:pt>
                <c:pt idx="316">
                  <c:v>61144.069714286496</c:v>
                </c:pt>
                <c:pt idx="317">
                  <c:v>50967.106285716807</c:v>
                </c:pt>
                <c:pt idx="318">
                  <c:v>31395</c:v>
                </c:pt>
                <c:pt idx="319">
                  <c:v>86250.571428571435</c:v>
                </c:pt>
                <c:pt idx="320">
                  <c:v>46181.571428571428</c:v>
                </c:pt>
                <c:pt idx="321">
                  <c:v>53269.571428571428</c:v>
                </c:pt>
                <c:pt idx="322">
                  <c:v>69956.71428571429</c:v>
                </c:pt>
                <c:pt idx="323">
                  <c:v>75870.35885714207</c:v>
                </c:pt>
                <c:pt idx="324">
                  <c:v>74334.46514285462</c:v>
                </c:pt>
                <c:pt idx="325">
                  <c:v>72798.571428571435</c:v>
                </c:pt>
                <c:pt idx="326">
                  <c:v>72745.428571428565</c:v>
                </c:pt>
                <c:pt idx="327">
                  <c:v>69201.857142857145</c:v>
                </c:pt>
                <c:pt idx="328">
                  <c:v>73176.428571428565</c:v>
                </c:pt>
                <c:pt idx="329">
                  <c:v>43425.714285714283</c:v>
                </c:pt>
                <c:pt idx="330">
                  <c:v>40790.428571428572</c:v>
                </c:pt>
                <c:pt idx="331">
                  <c:v>40673.285714285717</c:v>
                </c:pt>
                <c:pt idx="332">
                  <c:v>41329.714285714283</c:v>
                </c:pt>
                <c:pt idx="333">
                  <c:v>41192.285714285717</c:v>
                </c:pt>
                <c:pt idx="334">
                  <c:v>40882.428571428572</c:v>
                </c:pt>
                <c:pt idx="335">
                  <c:v>52603.285714285717</c:v>
                </c:pt>
                <c:pt idx="336">
                  <c:v>47420</c:v>
                </c:pt>
                <c:pt idx="337">
                  <c:v>49733.857142857145</c:v>
                </c:pt>
                <c:pt idx="338">
                  <c:v>54459</c:v>
                </c:pt>
                <c:pt idx="339">
                  <c:v>56292.142857142855</c:v>
                </c:pt>
                <c:pt idx="340">
                  <c:v>57399.142857142855</c:v>
                </c:pt>
                <c:pt idx="341">
                  <c:v>65125.571428571428</c:v>
                </c:pt>
                <c:pt idx="342">
                  <c:v>38539.142857142855</c:v>
                </c:pt>
                <c:pt idx="343">
                  <c:v>39372.285714285717</c:v>
                </c:pt>
                <c:pt idx="344">
                  <c:v>39420.714285714283</c:v>
                </c:pt>
                <c:pt idx="345">
                  <c:v>37928.571428571428</c:v>
                </c:pt>
                <c:pt idx="346">
                  <c:v>39254.857142857145</c:v>
                </c:pt>
                <c:pt idx="347">
                  <c:v>57534</c:v>
                </c:pt>
                <c:pt idx="348">
                  <c:v>69442.428571428565</c:v>
                </c:pt>
                <c:pt idx="349">
                  <c:v>76749.142857142855</c:v>
                </c:pt>
                <c:pt idx="350">
                  <c:v>91848.428571428565</c:v>
                </c:pt>
                <c:pt idx="351">
                  <c:v>112351.14285714286</c:v>
                </c:pt>
                <c:pt idx="352">
                  <c:v>126465.71428571429</c:v>
                </c:pt>
                <c:pt idx="353">
                  <c:v>139889.57142857142</c:v>
                </c:pt>
                <c:pt idx="354">
                  <c:v>132289.57142857142</c:v>
                </c:pt>
                <c:pt idx="355">
                  <c:v>139607.85714285713</c:v>
                </c:pt>
                <c:pt idx="356">
                  <c:v>160679.42857142858</c:v>
                </c:pt>
                <c:pt idx="357">
                  <c:v>184079.71428571429</c:v>
                </c:pt>
                <c:pt idx="358">
                  <c:v>209630.57142857142</c:v>
                </c:pt>
                <c:pt idx="359">
                  <c:v>236571</c:v>
                </c:pt>
                <c:pt idx="360">
                  <c:v>236779.57142857142</c:v>
                </c:pt>
                <c:pt idx="361">
                  <c:v>247143.71428571429</c:v>
                </c:pt>
                <c:pt idx="362">
                  <c:v>266293.28571428574</c:v>
                </c:pt>
                <c:pt idx="363">
                  <c:v>272488.71428571426</c:v>
                </c:pt>
                <c:pt idx="364">
                  <c:v>297448.14285714284</c:v>
                </c:pt>
                <c:pt idx="365">
                  <c:v>277270</c:v>
                </c:pt>
                <c:pt idx="366">
                  <c:v>312625.57142857142</c:v>
                </c:pt>
                <c:pt idx="367">
                  <c:v>340650.85714285716</c:v>
                </c:pt>
                <c:pt idx="368">
                  <c:v>325948.42857142858</c:v>
                </c:pt>
                <c:pt idx="369">
                  <c:v>319608</c:v>
                </c:pt>
                <c:pt idx="370">
                  <c:v>295166.57142857142</c:v>
                </c:pt>
                <c:pt idx="371">
                  <c:v>266857.57142857142</c:v>
                </c:pt>
                <c:pt idx="372">
                  <c:v>296288.28571428574</c:v>
                </c:pt>
                <c:pt idx="373">
                  <c:v>313993</c:v>
                </c:pt>
                <c:pt idx="374">
                  <c:v>314449.85714285716</c:v>
                </c:pt>
                <c:pt idx="375">
                  <c:v>314036.28571428574</c:v>
                </c:pt>
                <c:pt idx="376">
                  <c:v>305992.57142857142</c:v>
                </c:pt>
                <c:pt idx="377">
                  <c:v>333112.42857142858</c:v>
                </c:pt>
                <c:pt idx="378">
                  <c:v>335677.85714285716</c:v>
                </c:pt>
                <c:pt idx="379">
                  <c:v>357832.14285714284</c:v>
                </c:pt>
                <c:pt idx="380">
                  <c:v>306005.85714285716</c:v>
                </c:pt>
                <c:pt idx="381">
                  <c:v>278155.57142857142</c:v>
                </c:pt>
                <c:pt idx="382">
                  <c:v>287738.71428571426</c:v>
                </c:pt>
                <c:pt idx="383">
                  <c:v>262959.71428571426</c:v>
                </c:pt>
                <c:pt idx="384">
                  <c:v>260803.14285714287</c:v>
                </c:pt>
                <c:pt idx="385">
                  <c:v>258191.71428571429</c:v>
                </c:pt>
                <c:pt idx="386">
                  <c:v>209636</c:v>
                </c:pt>
                <c:pt idx="387">
                  <c:v>196751.85714285713</c:v>
                </c:pt>
                <c:pt idx="388">
                  <c:v>188077.85714285713</c:v>
                </c:pt>
                <c:pt idx="389">
                  <c:v>179650.42857142858</c:v>
                </c:pt>
                <c:pt idx="390">
                  <c:v>190588.57142857142</c:v>
                </c:pt>
                <c:pt idx="391">
                  <c:v>159128.85714285713</c:v>
                </c:pt>
                <c:pt idx="392">
                  <c:v>131112.42857142858</c:v>
                </c:pt>
                <c:pt idx="393">
                  <c:v>103988.28571428571</c:v>
                </c:pt>
                <c:pt idx="394">
                  <c:v>89316.428571428565</c:v>
                </c:pt>
                <c:pt idx="395">
                  <c:v>85581</c:v>
                </c:pt>
                <c:pt idx="396">
                  <c:v>83672.71428571429</c:v>
                </c:pt>
                <c:pt idx="397">
                  <c:v>95149</c:v>
                </c:pt>
                <c:pt idx="398">
                  <c:v>108112.14285714286</c:v>
                </c:pt>
                <c:pt idx="399">
                  <c:v>115589.28571428571</c:v>
                </c:pt>
                <c:pt idx="400">
                  <c:v>195918.42857142858</c:v>
                </c:pt>
                <c:pt idx="401">
                  <c:v>195645.85714285713</c:v>
                </c:pt>
                <c:pt idx="402">
                  <c:v>334280.28571428574</c:v>
                </c:pt>
                <c:pt idx="403">
                  <c:v>333642.85714285716</c:v>
                </c:pt>
                <c:pt idx="404">
                  <c:v>220249</c:v>
                </c:pt>
                <c:pt idx="405">
                  <c:v>178346.14285714287</c:v>
                </c:pt>
                <c:pt idx="406">
                  <c:v>169143.28571428571</c:v>
                </c:pt>
                <c:pt idx="407">
                  <c:v>86710.28571428571</c:v>
                </c:pt>
                <c:pt idx="408">
                  <c:v>96093.71428571429</c:v>
                </c:pt>
                <c:pt idx="409">
                  <c:v>-39882</c:v>
                </c:pt>
                <c:pt idx="410">
                  <c:v>-44050.285714285717</c:v>
                </c:pt>
                <c:pt idx="411">
                  <c:v>38073.285714285717</c:v>
                </c:pt>
                <c:pt idx="412">
                  <c:v>71278.857142857145</c:v>
                </c:pt>
                <c:pt idx="413">
                  <c:v>68527.428571428565</c:v>
                </c:pt>
                <c:pt idx="414">
                  <c:v>76356</c:v>
                </c:pt>
                <c:pt idx="415">
                  <c:v>58427.571428571428</c:v>
                </c:pt>
                <c:pt idx="416">
                  <c:v>53443.428571428572</c:v>
                </c:pt>
                <c:pt idx="417">
                  <c:v>55570.285714285717</c:v>
                </c:pt>
                <c:pt idx="418">
                  <c:v>70317</c:v>
                </c:pt>
                <c:pt idx="419">
                  <c:v>78793.71428571429</c:v>
                </c:pt>
                <c:pt idx="420">
                  <c:v>70723.71428571429</c:v>
                </c:pt>
                <c:pt idx="421">
                  <c:v>61864.142857142855</c:v>
                </c:pt>
                <c:pt idx="422">
                  <c:v>58165.857142857145</c:v>
                </c:pt>
                <c:pt idx="423">
                  <c:v>65590.857142857145</c:v>
                </c:pt>
                <c:pt idx="424">
                  <c:v>62657.142857142855</c:v>
                </c:pt>
                <c:pt idx="425">
                  <c:v>58457.428571428572</c:v>
                </c:pt>
                <c:pt idx="426">
                  <c:v>53075</c:v>
                </c:pt>
                <c:pt idx="427">
                  <c:v>54591.214285714283</c:v>
                </c:pt>
                <c:pt idx="428">
                  <c:v>50165</c:v>
                </c:pt>
                <c:pt idx="429">
                  <c:v>48561.571428571428</c:v>
                </c:pt>
                <c:pt idx="430">
                  <c:v>40029</c:v>
                </c:pt>
                <c:pt idx="431">
                  <c:v>44773.285714285717</c:v>
                </c:pt>
                <c:pt idx="432">
                  <c:v>41777.142857142855</c:v>
                </c:pt>
                <c:pt idx="433">
                  <c:v>39471.142857142855</c:v>
                </c:pt>
                <c:pt idx="434">
                  <c:v>42379.928571428572</c:v>
                </c:pt>
                <c:pt idx="435">
                  <c:v>46062</c:v>
                </c:pt>
                <c:pt idx="436">
                  <c:v>46332</c:v>
                </c:pt>
                <c:pt idx="437">
                  <c:v>58571.634571428811</c:v>
                </c:pt>
                <c:pt idx="438">
                  <c:v>81281.384571428804</c:v>
                </c:pt>
                <c:pt idx="439">
                  <c:v>74971.142857142855</c:v>
                </c:pt>
                <c:pt idx="440">
                  <c:v>80945.142857142855</c:v>
                </c:pt>
                <c:pt idx="441">
                  <c:v>87966.857142857145</c:v>
                </c:pt>
                <c:pt idx="442">
                  <c:v>81893.357142857145</c:v>
                </c:pt>
                <c:pt idx="443">
                  <c:v>76893.857142857145</c:v>
                </c:pt>
                <c:pt idx="444">
                  <c:v>61048.079714285479</c:v>
                </c:pt>
                <c:pt idx="445">
                  <c:v>32506.18685714262</c:v>
                </c:pt>
                <c:pt idx="446">
                  <c:v>34608.714285714283</c:v>
                </c:pt>
                <c:pt idx="447">
                  <c:v>24940.285714285714</c:v>
                </c:pt>
                <c:pt idx="448">
                  <c:v>19756.285714285714</c:v>
                </c:pt>
                <c:pt idx="449">
                  <c:v>25067.071428571428</c:v>
                </c:pt>
                <c:pt idx="450">
                  <c:v>29021.714285714286</c:v>
                </c:pt>
                <c:pt idx="451">
                  <c:v>31943.47619047761</c:v>
                </c:pt>
                <c:pt idx="452">
                  <c:v>34898.095238098074</c:v>
                </c:pt>
                <c:pt idx="453">
                  <c:v>32486.857142857141</c:v>
                </c:pt>
                <c:pt idx="454">
                  <c:v>31497.142857142859</c:v>
                </c:pt>
                <c:pt idx="455">
                  <c:v>28360.142857142859</c:v>
                </c:pt>
                <c:pt idx="456">
                  <c:v>26068.285714285714</c:v>
                </c:pt>
                <c:pt idx="457">
                  <c:v>25400.857142857141</c:v>
                </c:pt>
                <c:pt idx="458">
                  <c:v>35479.52380952239</c:v>
                </c:pt>
                <c:pt idx="459">
                  <c:v>32435.047619044781</c:v>
                </c:pt>
                <c:pt idx="460">
                  <c:v>37628.571428571428</c:v>
                </c:pt>
                <c:pt idx="461">
                  <c:v>33534.285714285717</c:v>
                </c:pt>
                <c:pt idx="462">
                  <c:v>44683</c:v>
                </c:pt>
                <c:pt idx="463">
                  <c:v>43553.571428571428</c:v>
                </c:pt>
                <c:pt idx="464">
                  <c:v>46601</c:v>
                </c:pt>
                <c:pt idx="465">
                  <c:v>34771.952380950963</c:v>
                </c:pt>
                <c:pt idx="466">
                  <c:v>36066.047619044781</c:v>
                </c:pt>
                <c:pt idx="467">
                  <c:v>29122.142857142859</c:v>
                </c:pt>
                <c:pt idx="468">
                  <c:v>33476.857142857145</c:v>
                </c:pt>
                <c:pt idx="469">
                  <c:v>24099.285714285714</c:v>
                </c:pt>
                <c:pt idx="470">
                  <c:v>25170.714285714286</c:v>
                </c:pt>
                <c:pt idx="471">
                  <c:v>18345</c:v>
                </c:pt>
                <c:pt idx="472">
                  <c:v>17051.047619049037</c:v>
                </c:pt>
                <c:pt idx="473">
                  <c:v>20052.666666669506</c:v>
                </c:pt>
                <c:pt idx="474">
                  <c:v>68649.571428571435</c:v>
                </c:pt>
                <c:pt idx="475">
                  <c:v>64038.714285714283</c:v>
                </c:pt>
                <c:pt idx="476">
                  <c:v>65671</c:v>
                </c:pt>
                <c:pt idx="477">
                  <c:v>71730.142857142855</c:v>
                </c:pt>
                <c:pt idx="478">
                  <c:v>78134.428571428565</c:v>
                </c:pt>
                <c:pt idx="479">
                  <c:v>80619.28571428571</c:v>
                </c:pt>
                <c:pt idx="480">
                  <c:v>78808.571428571435</c:v>
                </c:pt>
                <c:pt idx="481">
                  <c:v>31402.571428571428</c:v>
                </c:pt>
                <c:pt idx="482">
                  <c:v>38614.571428571428</c:v>
                </c:pt>
                <c:pt idx="483">
                  <c:v>33769.285714285717</c:v>
                </c:pt>
                <c:pt idx="484">
                  <c:v>29504.142857142859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81-4693-BBFD-D08706B14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893312"/>
        <c:axId val="112899200"/>
      </c:lineChart>
      <c:catAx>
        <c:axId val="11289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899200"/>
        <c:crosses val="autoZero"/>
        <c:auto val="1"/>
        <c:lblAlgn val="ctr"/>
        <c:lblOffset val="100"/>
        <c:noMultiLvlLbl val="0"/>
      </c:catAx>
      <c:valAx>
        <c:axId val="1128992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2893312"/>
        <c:crosses val="autoZero"/>
        <c:crossBetween val="between"/>
      </c:valAx>
    </c:plotArea>
    <c:plotVisOnly val="1"/>
    <c:dispBlanksAs val="gap"/>
    <c:showDLblsOverMax val="0"/>
  </c:chart>
  <c:spPr>
    <a:ln w="28575"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14. Letalidade das</a:t>
            </a:r>
            <a:r>
              <a:rPr lang="pt-BR" baseline="0"/>
              <a:t> médias de 7 dias, </a:t>
            </a:r>
            <a:r>
              <a:rPr lang="pt-BR"/>
              <a:t>%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Plan1!$B$16</c:f>
              <c:strCache>
                <c:ptCount val="1"/>
                <c:pt idx="0">
                  <c:v>óbitos</c:v>
                </c:pt>
              </c:strCache>
            </c:strRef>
          </c:tx>
          <c:marker>
            <c:symbol val="none"/>
          </c:marker>
          <c:cat>
            <c:strRef>
              <c:f>Plan1!$A$24:$A$824</c:f>
              <c:strCache>
                <c:ptCount val="80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104</c:v>
                </c:pt>
                <c:pt idx="9">
                  <c:v>204</c:v>
                </c:pt>
                <c:pt idx="10">
                  <c:v>304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105</c:v>
                </c:pt>
                <c:pt idx="39">
                  <c:v>205</c:v>
                </c:pt>
                <c:pt idx="40">
                  <c:v>305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  <c:pt idx="58">
                  <c:v>21</c:v>
                </c:pt>
                <c:pt idx="59">
                  <c:v>22</c:v>
                </c:pt>
                <c:pt idx="60">
                  <c:v>23</c:v>
                </c:pt>
                <c:pt idx="61">
                  <c:v>24</c:v>
                </c:pt>
                <c:pt idx="62">
                  <c:v>25</c:v>
                </c:pt>
                <c:pt idx="63">
                  <c:v>26</c:v>
                </c:pt>
                <c:pt idx="64">
                  <c:v>27</c:v>
                </c:pt>
                <c:pt idx="65">
                  <c:v>28</c:v>
                </c:pt>
                <c:pt idx="66">
                  <c:v>29</c:v>
                </c:pt>
                <c:pt idx="67">
                  <c:v>30</c:v>
                </c:pt>
                <c:pt idx="68">
                  <c:v>31</c:v>
                </c:pt>
                <c:pt idx="69">
                  <c:v>106</c:v>
                </c:pt>
                <c:pt idx="70">
                  <c:v>206</c:v>
                </c:pt>
                <c:pt idx="71">
                  <c:v>306</c:v>
                </c:pt>
                <c:pt idx="72">
                  <c:v>4</c:v>
                </c:pt>
                <c:pt idx="73">
                  <c:v>5</c:v>
                </c:pt>
                <c:pt idx="74">
                  <c:v>6</c:v>
                </c:pt>
                <c:pt idx="75">
                  <c:v>7</c:v>
                </c:pt>
                <c:pt idx="76">
                  <c:v>8</c:v>
                </c:pt>
                <c:pt idx="77">
                  <c:v>9</c:v>
                </c:pt>
                <c:pt idx="78">
                  <c:v>10</c:v>
                </c:pt>
                <c:pt idx="79">
                  <c:v>11</c:v>
                </c:pt>
                <c:pt idx="80">
                  <c:v>12</c:v>
                </c:pt>
                <c:pt idx="81">
                  <c:v>13</c:v>
                </c:pt>
                <c:pt idx="82">
                  <c:v>14</c:v>
                </c:pt>
                <c:pt idx="83">
                  <c:v>15</c:v>
                </c:pt>
                <c:pt idx="84">
                  <c:v>16</c:v>
                </c:pt>
                <c:pt idx="85">
                  <c:v>17</c:v>
                </c:pt>
                <c:pt idx="86">
                  <c:v>18</c:v>
                </c:pt>
                <c:pt idx="87">
                  <c:v>19</c:v>
                </c:pt>
                <c:pt idx="88">
                  <c:v>20</c:v>
                </c:pt>
                <c:pt idx="89">
                  <c:v>21</c:v>
                </c:pt>
                <c:pt idx="90">
                  <c:v>22</c:v>
                </c:pt>
                <c:pt idx="91">
                  <c:v>23</c:v>
                </c:pt>
                <c:pt idx="92">
                  <c:v>24</c:v>
                </c:pt>
                <c:pt idx="93">
                  <c:v>25</c:v>
                </c:pt>
                <c:pt idx="94">
                  <c:v>26</c:v>
                </c:pt>
                <c:pt idx="95">
                  <c:v>27</c:v>
                </c:pt>
                <c:pt idx="96">
                  <c:v>28</c:v>
                </c:pt>
                <c:pt idx="97">
                  <c:v>29</c:v>
                </c:pt>
                <c:pt idx="98">
                  <c:v>30</c:v>
                </c:pt>
                <c:pt idx="99">
                  <c:v>107</c:v>
                </c:pt>
                <c:pt idx="100">
                  <c:v>207</c:v>
                </c:pt>
                <c:pt idx="101">
                  <c:v>307</c:v>
                </c:pt>
                <c:pt idx="102">
                  <c:v>4</c:v>
                </c:pt>
                <c:pt idx="103">
                  <c:v>5</c:v>
                </c:pt>
                <c:pt idx="104">
                  <c:v>6</c:v>
                </c:pt>
                <c:pt idx="105">
                  <c:v>7</c:v>
                </c:pt>
                <c:pt idx="106">
                  <c:v>8</c:v>
                </c:pt>
                <c:pt idx="107">
                  <c:v>9</c:v>
                </c:pt>
                <c:pt idx="108">
                  <c:v>10</c:v>
                </c:pt>
                <c:pt idx="109">
                  <c:v>11</c:v>
                </c:pt>
                <c:pt idx="110">
                  <c:v>12</c:v>
                </c:pt>
                <c:pt idx="111">
                  <c:v>13</c:v>
                </c:pt>
                <c:pt idx="112">
                  <c:v>14</c:v>
                </c:pt>
                <c:pt idx="113">
                  <c:v>15</c:v>
                </c:pt>
                <c:pt idx="114">
                  <c:v>16</c:v>
                </c:pt>
                <c:pt idx="115">
                  <c:v>17</c:v>
                </c:pt>
                <c:pt idx="116">
                  <c:v>18</c:v>
                </c:pt>
                <c:pt idx="117">
                  <c:v>19</c:v>
                </c:pt>
                <c:pt idx="118">
                  <c:v>20</c:v>
                </c:pt>
                <c:pt idx="119">
                  <c:v>21</c:v>
                </c:pt>
                <c:pt idx="120">
                  <c:v>22</c:v>
                </c:pt>
                <c:pt idx="121">
                  <c:v>23</c:v>
                </c:pt>
                <c:pt idx="122">
                  <c:v>24</c:v>
                </c:pt>
                <c:pt idx="123">
                  <c:v>25</c:v>
                </c:pt>
                <c:pt idx="124">
                  <c:v>26</c:v>
                </c:pt>
                <c:pt idx="125">
                  <c:v>27</c:v>
                </c:pt>
                <c:pt idx="126">
                  <c:v>28</c:v>
                </c:pt>
                <c:pt idx="127">
                  <c:v>29</c:v>
                </c:pt>
                <c:pt idx="128">
                  <c:v>30</c:v>
                </c:pt>
                <c:pt idx="129">
                  <c:v>31</c:v>
                </c:pt>
                <c:pt idx="130">
                  <c:v>108</c:v>
                </c:pt>
                <c:pt idx="131">
                  <c:v>208</c:v>
                </c:pt>
                <c:pt idx="132">
                  <c:v>308</c:v>
                </c:pt>
                <c:pt idx="133">
                  <c:v>4</c:v>
                </c:pt>
                <c:pt idx="134">
                  <c:v>5</c:v>
                </c:pt>
                <c:pt idx="135">
                  <c:v>6</c:v>
                </c:pt>
                <c:pt idx="136">
                  <c:v>7</c:v>
                </c:pt>
                <c:pt idx="137">
                  <c:v>8</c:v>
                </c:pt>
                <c:pt idx="138">
                  <c:v>9</c:v>
                </c:pt>
                <c:pt idx="139">
                  <c:v>10</c:v>
                </c:pt>
                <c:pt idx="140">
                  <c:v>11</c:v>
                </c:pt>
                <c:pt idx="141">
                  <c:v>12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16</c:v>
                </c:pt>
                <c:pt idx="146">
                  <c:v>17</c:v>
                </c:pt>
                <c:pt idx="147">
                  <c:v>18</c:v>
                </c:pt>
                <c:pt idx="148">
                  <c:v>19</c:v>
                </c:pt>
                <c:pt idx="149">
                  <c:v>20</c:v>
                </c:pt>
                <c:pt idx="150">
                  <c:v>21</c:v>
                </c:pt>
                <c:pt idx="151">
                  <c:v>22</c:v>
                </c:pt>
                <c:pt idx="152">
                  <c:v>23</c:v>
                </c:pt>
                <c:pt idx="153">
                  <c:v>24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28</c:v>
                </c:pt>
                <c:pt idx="158">
                  <c:v>29</c:v>
                </c:pt>
                <c:pt idx="159">
                  <c:v>30</c:v>
                </c:pt>
                <c:pt idx="160">
                  <c:v>31</c:v>
                </c:pt>
                <c:pt idx="161">
                  <c:v>109</c:v>
                </c:pt>
                <c:pt idx="162">
                  <c:v>209</c:v>
                </c:pt>
                <c:pt idx="163">
                  <c:v>309</c:v>
                </c:pt>
                <c:pt idx="164">
                  <c:v>4</c:v>
                </c:pt>
                <c:pt idx="165">
                  <c:v>5</c:v>
                </c:pt>
                <c:pt idx="166">
                  <c:v>6</c:v>
                </c:pt>
                <c:pt idx="167">
                  <c:v>7</c:v>
                </c:pt>
                <c:pt idx="168">
                  <c:v>8</c:v>
                </c:pt>
                <c:pt idx="169">
                  <c:v>9</c:v>
                </c:pt>
                <c:pt idx="170">
                  <c:v>10</c:v>
                </c:pt>
                <c:pt idx="171">
                  <c:v>11</c:v>
                </c:pt>
                <c:pt idx="172">
                  <c:v>12</c:v>
                </c:pt>
                <c:pt idx="173">
                  <c:v>13</c:v>
                </c:pt>
                <c:pt idx="174">
                  <c:v>14</c:v>
                </c:pt>
                <c:pt idx="175">
                  <c:v>15</c:v>
                </c:pt>
                <c:pt idx="176">
                  <c:v>16</c:v>
                </c:pt>
                <c:pt idx="177">
                  <c:v>17</c:v>
                </c:pt>
                <c:pt idx="178">
                  <c:v>18</c:v>
                </c:pt>
                <c:pt idx="179">
                  <c:v>19</c:v>
                </c:pt>
                <c:pt idx="180">
                  <c:v>20</c:v>
                </c:pt>
                <c:pt idx="181">
                  <c:v>21</c:v>
                </c:pt>
                <c:pt idx="182">
                  <c:v>22</c:v>
                </c:pt>
                <c:pt idx="183">
                  <c:v>23</c:v>
                </c:pt>
                <c:pt idx="184">
                  <c:v>24</c:v>
                </c:pt>
                <c:pt idx="185">
                  <c:v>25</c:v>
                </c:pt>
                <c:pt idx="186">
                  <c:v>26</c:v>
                </c:pt>
                <c:pt idx="187">
                  <c:v>27</c:v>
                </c:pt>
                <c:pt idx="188">
                  <c:v>28</c:v>
                </c:pt>
                <c:pt idx="189">
                  <c:v>29</c:v>
                </c:pt>
                <c:pt idx="190">
                  <c:v>30</c:v>
                </c:pt>
                <c:pt idx="191">
                  <c:v>110</c:v>
                </c:pt>
                <c:pt idx="192">
                  <c:v>210</c:v>
                </c:pt>
                <c:pt idx="193">
                  <c:v>310</c:v>
                </c:pt>
                <c:pt idx="194">
                  <c:v>4</c:v>
                </c:pt>
                <c:pt idx="195">
                  <c:v>5</c:v>
                </c:pt>
                <c:pt idx="196">
                  <c:v>6</c:v>
                </c:pt>
                <c:pt idx="197">
                  <c:v>7</c:v>
                </c:pt>
                <c:pt idx="198">
                  <c:v>8</c:v>
                </c:pt>
                <c:pt idx="199">
                  <c:v>9</c:v>
                </c:pt>
                <c:pt idx="200">
                  <c:v>10</c:v>
                </c:pt>
                <c:pt idx="201">
                  <c:v>11</c:v>
                </c:pt>
                <c:pt idx="202">
                  <c:v>12</c:v>
                </c:pt>
                <c:pt idx="203">
                  <c:v>13</c:v>
                </c:pt>
                <c:pt idx="204">
                  <c:v>14</c:v>
                </c:pt>
                <c:pt idx="205">
                  <c:v>15</c:v>
                </c:pt>
                <c:pt idx="206">
                  <c:v>16</c:v>
                </c:pt>
                <c:pt idx="207">
                  <c:v>17</c:v>
                </c:pt>
                <c:pt idx="208">
                  <c:v>18</c:v>
                </c:pt>
                <c:pt idx="209">
                  <c:v>19</c:v>
                </c:pt>
                <c:pt idx="210">
                  <c:v>20</c:v>
                </c:pt>
                <c:pt idx="211">
                  <c:v>21</c:v>
                </c:pt>
                <c:pt idx="212">
                  <c:v>22</c:v>
                </c:pt>
                <c:pt idx="213">
                  <c:v>23</c:v>
                </c:pt>
                <c:pt idx="214">
                  <c:v>24</c:v>
                </c:pt>
                <c:pt idx="215">
                  <c:v>25</c:v>
                </c:pt>
                <c:pt idx="216">
                  <c:v>26</c:v>
                </c:pt>
                <c:pt idx="217">
                  <c:v>27</c:v>
                </c:pt>
                <c:pt idx="218">
                  <c:v>28</c:v>
                </c:pt>
                <c:pt idx="219">
                  <c:v>29</c:v>
                </c:pt>
                <c:pt idx="220">
                  <c:v>30</c:v>
                </c:pt>
                <c:pt idx="221">
                  <c:v>31</c:v>
                </c:pt>
                <c:pt idx="222">
                  <c:v>111</c:v>
                </c:pt>
                <c:pt idx="223">
                  <c:v>211</c:v>
                </c:pt>
                <c:pt idx="224">
                  <c:v>311</c:v>
                </c:pt>
                <c:pt idx="225">
                  <c:v>4</c:v>
                </c:pt>
                <c:pt idx="226">
                  <c:v>5</c:v>
                </c:pt>
                <c:pt idx="227">
                  <c:v>6</c:v>
                </c:pt>
                <c:pt idx="228">
                  <c:v>7</c:v>
                </c:pt>
                <c:pt idx="229">
                  <c:v>8</c:v>
                </c:pt>
                <c:pt idx="230">
                  <c:v>9</c:v>
                </c:pt>
                <c:pt idx="231">
                  <c:v>10</c:v>
                </c:pt>
                <c:pt idx="232">
                  <c:v>11</c:v>
                </c:pt>
                <c:pt idx="233">
                  <c:v>12</c:v>
                </c:pt>
                <c:pt idx="234">
                  <c:v>13</c:v>
                </c:pt>
                <c:pt idx="235">
                  <c:v>14</c:v>
                </c:pt>
                <c:pt idx="236">
                  <c:v>15</c:v>
                </c:pt>
                <c:pt idx="237">
                  <c:v>16</c:v>
                </c:pt>
                <c:pt idx="238">
                  <c:v>17</c:v>
                </c:pt>
                <c:pt idx="239">
                  <c:v>18</c:v>
                </c:pt>
                <c:pt idx="240">
                  <c:v>19</c:v>
                </c:pt>
                <c:pt idx="241">
                  <c:v>20</c:v>
                </c:pt>
                <c:pt idx="242">
                  <c:v>21</c:v>
                </c:pt>
                <c:pt idx="243">
                  <c:v>22</c:v>
                </c:pt>
                <c:pt idx="244">
                  <c:v>23</c:v>
                </c:pt>
                <c:pt idx="245">
                  <c:v>24</c:v>
                </c:pt>
                <c:pt idx="246">
                  <c:v>25</c:v>
                </c:pt>
                <c:pt idx="247">
                  <c:v>26</c:v>
                </c:pt>
                <c:pt idx="248">
                  <c:v>27</c:v>
                </c:pt>
                <c:pt idx="249">
                  <c:v>28</c:v>
                </c:pt>
                <c:pt idx="250">
                  <c:v>29</c:v>
                </c:pt>
                <c:pt idx="251">
                  <c:v>30</c:v>
                </c:pt>
                <c:pt idx="252">
                  <c:v>112</c:v>
                </c:pt>
                <c:pt idx="253">
                  <c:v>212</c:v>
                </c:pt>
                <c:pt idx="254">
                  <c:v>312</c:v>
                </c:pt>
                <c:pt idx="255">
                  <c:v>4</c:v>
                </c:pt>
                <c:pt idx="256">
                  <c:v>5</c:v>
                </c:pt>
                <c:pt idx="257">
                  <c:v>6</c:v>
                </c:pt>
                <c:pt idx="258">
                  <c:v>7</c:v>
                </c:pt>
                <c:pt idx="259">
                  <c:v>8</c:v>
                </c:pt>
                <c:pt idx="260">
                  <c:v>9</c:v>
                </c:pt>
                <c:pt idx="261">
                  <c:v>10</c:v>
                </c:pt>
                <c:pt idx="262">
                  <c:v>11</c:v>
                </c:pt>
                <c:pt idx="263">
                  <c:v>12</c:v>
                </c:pt>
                <c:pt idx="264">
                  <c:v>13</c:v>
                </c:pt>
                <c:pt idx="265">
                  <c:v>14</c:v>
                </c:pt>
                <c:pt idx="266">
                  <c:v>15</c:v>
                </c:pt>
                <c:pt idx="267">
                  <c:v>16</c:v>
                </c:pt>
                <c:pt idx="268">
                  <c:v>17</c:v>
                </c:pt>
                <c:pt idx="269">
                  <c:v>18</c:v>
                </c:pt>
                <c:pt idx="270">
                  <c:v>19</c:v>
                </c:pt>
                <c:pt idx="271">
                  <c:v>20</c:v>
                </c:pt>
                <c:pt idx="272">
                  <c:v>21</c:v>
                </c:pt>
                <c:pt idx="273">
                  <c:v>22</c:v>
                </c:pt>
                <c:pt idx="274">
                  <c:v>23</c:v>
                </c:pt>
                <c:pt idx="275">
                  <c:v>24</c:v>
                </c:pt>
                <c:pt idx="276">
                  <c:v>25</c:v>
                </c:pt>
                <c:pt idx="277">
                  <c:v>26</c:v>
                </c:pt>
                <c:pt idx="278">
                  <c:v>27</c:v>
                </c:pt>
                <c:pt idx="279">
                  <c:v>28</c:v>
                </c:pt>
                <c:pt idx="280">
                  <c:v>29</c:v>
                </c:pt>
                <c:pt idx="281">
                  <c:v>30</c:v>
                </c:pt>
                <c:pt idx="282">
                  <c:v>31</c:v>
                </c:pt>
                <c:pt idx="283">
                  <c:v>010121</c:v>
                </c:pt>
                <c:pt idx="284">
                  <c:v>201</c:v>
                </c:pt>
                <c:pt idx="285">
                  <c:v>301</c:v>
                </c:pt>
                <c:pt idx="286">
                  <c:v>4</c:v>
                </c:pt>
                <c:pt idx="287">
                  <c:v>5</c:v>
                </c:pt>
                <c:pt idx="288">
                  <c:v>6</c:v>
                </c:pt>
                <c:pt idx="289">
                  <c:v>7</c:v>
                </c:pt>
                <c:pt idx="290">
                  <c:v>8</c:v>
                </c:pt>
                <c:pt idx="291">
                  <c:v>9</c:v>
                </c:pt>
                <c:pt idx="292">
                  <c:v>10</c:v>
                </c:pt>
                <c:pt idx="293">
                  <c:v>11</c:v>
                </c:pt>
                <c:pt idx="294">
                  <c:v>12</c:v>
                </c:pt>
                <c:pt idx="295">
                  <c:v>13</c:v>
                </c:pt>
                <c:pt idx="296">
                  <c:v>14</c:v>
                </c:pt>
                <c:pt idx="297">
                  <c:v>15</c:v>
                </c:pt>
                <c:pt idx="298">
                  <c:v>16</c:v>
                </c:pt>
                <c:pt idx="299">
                  <c:v>17</c:v>
                </c:pt>
                <c:pt idx="300">
                  <c:v>18</c:v>
                </c:pt>
                <c:pt idx="301">
                  <c:v>19</c:v>
                </c:pt>
                <c:pt idx="302">
                  <c:v>20</c:v>
                </c:pt>
                <c:pt idx="303">
                  <c:v>21</c:v>
                </c:pt>
                <c:pt idx="304">
                  <c:v>22</c:v>
                </c:pt>
                <c:pt idx="305">
                  <c:v>23</c:v>
                </c:pt>
                <c:pt idx="306">
                  <c:v>24</c:v>
                </c:pt>
                <c:pt idx="307">
                  <c:v>25</c:v>
                </c:pt>
                <c:pt idx="308">
                  <c:v>26</c:v>
                </c:pt>
                <c:pt idx="309">
                  <c:v>27</c:v>
                </c:pt>
                <c:pt idx="310">
                  <c:v>28</c:v>
                </c:pt>
                <c:pt idx="311">
                  <c:v>29</c:v>
                </c:pt>
                <c:pt idx="312">
                  <c:v>30</c:v>
                </c:pt>
                <c:pt idx="313">
                  <c:v>31</c:v>
                </c:pt>
                <c:pt idx="314">
                  <c:v>102</c:v>
                </c:pt>
                <c:pt idx="315">
                  <c:v>202</c:v>
                </c:pt>
                <c:pt idx="316">
                  <c:v>302</c:v>
                </c:pt>
                <c:pt idx="317">
                  <c:v>4</c:v>
                </c:pt>
                <c:pt idx="318">
                  <c:v>5</c:v>
                </c:pt>
                <c:pt idx="319">
                  <c:v>6</c:v>
                </c:pt>
                <c:pt idx="320">
                  <c:v>7</c:v>
                </c:pt>
                <c:pt idx="321">
                  <c:v>8</c:v>
                </c:pt>
                <c:pt idx="322">
                  <c:v>9</c:v>
                </c:pt>
                <c:pt idx="323">
                  <c:v>10</c:v>
                </c:pt>
                <c:pt idx="324">
                  <c:v>11</c:v>
                </c:pt>
                <c:pt idx="325">
                  <c:v>12</c:v>
                </c:pt>
                <c:pt idx="326">
                  <c:v>13</c:v>
                </c:pt>
                <c:pt idx="327">
                  <c:v>14</c:v>
                </c:pt>
                <c:pt idx="328">
                  <c:v>15</c:v>
                </c:pt>
                <c:pt idx="329">
                  <c:v>16</c:v>
                </c:pt>
                <c:pt idx="330">
                  <c:v>17</c:v>
                </c:pt>
                <c:pt idx="331">
                  <c:v>18</c:v>
                </c:pt>
                <c:pt idx="332">
                  <c:v>19</c:v>
                </c:pt>
                <c:pt idx="333">
                  <c:v>20</c:v>
                </c:pt>
                <c:pt idx="334">
                  <c:v>21</c:v>
                </c:pt>
                <c:pt idx="335">
                  <c:v>22</c:v>
                </c:pt>
                <c:pt idx="336">
                  <c:v>23</c:v>
                </c:pt>
                <c:pt idx="337">
                  <c:v>24</c:v>
                </c:pt>
                <c:pt idx="338">
                  <c:v>25</c:v>
                </c:pt>
                <c:pt idx="339">
                  <c:v>26</c:v>
                </c:pt>
                <c:pt idx="340">
                  <c:v>27</c:v>
                </c:pt>
                <c:pt idx="341">
                  <c:v>28</c:v>
                </c:pt>
                <c:pt idx="342">
                  <c:v>103</c:v>
                </c:pt>
                <c:pt idx="343">
                  <c:v>203</c:v>
                </c:pt>
                <c:pt idx="344">
                  <c:v>303</c:v>
                </c:pt>
                <c:pt idx="345">
                  <c:v>4</c:v>
                </c:pt>
                <c:pt idx="346">
                  <c:v>5</c:v>
                </c:pt>
                <c:pt idx="347">
                  <c:v>6</c:v>
                </c:pt>
                <c:pt idx="348">
                  <c:v>7</c:v>
                </c:pt>
                <c:pt idx="349">
                  <c:v>8</c:v>
                </c:pt>
                <c:pt idx="350">
                  <c:v>9</c:v>
                </c:pt>
                <c:pt idx="351">
                  <c:v>10</c:v>
                </c:pt>
                <c:pt idx="352">
                  <c:v>11</c:v>
                </c:pt>
                <c:pt idx="353">
                  <c:v>12</c:v>
                </c:pt>
                <c:pt idx="354">
                  <c:v>13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17</c:v>
                </c:pt>
                <c:pt idx="359">
                  <c:v>18</c:v>
                </c:pt>
                <c:pt idx="360">
                  <c:v>19</c:v>
                </c:pt>
                <c:pt idx="361">
                  <c:v>20</c:v>
                </c:pt>
                <c:pt idx="362">
                  <c:v>21</c:v>
                </c:pt>
                <c:pt idx="363">
                  <c:v>22</c:v>
                </c:pt>
                <c:pt idx="364">
                  <c:v>23</c:v>
                </c:pt>
                <c:pt idx="365">
                  <c:v>24</c:v>
                </c:pt>
                <c:pt idx="366">
                  <c:v>25</c:v>
                </c:pt>
                <c:pt idx="367">
                  <c:v>26</c:v>
                </c:pt>
                <c:pt idx="368">
                  <c:v>27</c:v>
                </c:pt>
                <c:pt idx="369">
                  <c:v>28</c:v>
                </c:pt>
                <c:pt idx="370">
                  <c:v>29</c:v>
                </c:pt>
                <c:pt idx="371">
                  <c:v>30</c:v>
                </c:pt>
                <c:pt idx="372">
                  <c:v>31</c:v>
                </c:pt>
                <c:pt idx="373">
                  <c:v>104</c:v>
                </c:pt>
                <c:pt idx="374">
                  <c:v>204</c:v>
                </c:pt>
                <c:pt idx="375">
                  <c:v>304</c:v>
                </c:pt>
                <c:pt idx="376">
                  <c:v>4</c:v>
                </c:pt>
                <c:pt idx="377">
                  <c:v>5</c:v>
                </c:pt>
                <c:pt idx="378">
                  <c:v>6</c:v>
                </c:pt>
                <c:pt idx="379">
                  <c:v>7</c:v>
                </c:pt>
                <c:pt idx="380">
                  <c:v>8</c:v>
                </c:pt>
                <c:pt idx="381">
                  <c:v>9</c:v>
                </c:pt>
                <c:pt idx="382">
                  <c:v>10</c:v>
                </c:pt>
                <c:pt idx="383">
                  <c:v>11</c:v>
                </c:pt>
                <c:pt idx="384">
                  <c:v>12</c:v>
                </c:pt>
                <c:pt idx="385">
                  <c:v>13</c:v>
                </c:pt>
                <c:pt idx="386">
                  <c:v>14</c:v>
                </c:pt>
                <c:pt idx="387">
                  <c:v>15</c:v>
                </c:pt>
                <c:pt idx="388">
                  <c:v>16</c:v>
                </c:pt>
                <c:pt idx="389">
                  <c:v>17</c:v>
                </c:pt>
                <c:pt idx="390">
                  <c:v>18</c:v>
                </c:pt>
                <c:pt idx="391">
                  <c:v>19</c:v>
                </c:pt>
                <c:pt idx="392">
                  <c:v>20</c:v>
                </c:pt>
                <c:pt idx="393">
                  <c:v>21</c:v>
                </c:pt>
                <c:pt idx="394">
                  <c:v>22</c:v>
                </c:pt>
                <c:pt idx="395">
                  <c:v>23</c:v>
                </c:pt>
                <c:pt idx="396">
                  <c:v>24</c:v>
                </c:pt>
                <c:pt idx="397">
                  <c:v>25</c:v>
                </c:pt>
                <c:pt idx="398">
                  <c:v>26</c:v>
                </c:pt>
                <c:pt idx="399">
                  <c:v>27</c:v>
                </c:pt>
                <c:pt idx="400">
                  <c:v>28</c:v>
                </c:pt>
                <c:pt idx="401">
                  <c:v>29</c:v>
                </c:pt>
                <c:pt idx="402">
                  <c:v>30</c:v>
                </c:pt>
                <c:pt idx="403">
                  <c:v>105</c:v>
                </c:pt>
                <c:pt idx="404">
                  <c:v>205</c:v>
                </c:pt>
                <c:pt idx="405">
                  <c:v>305</c:v>
                </c:pt>
                <c:pt idx="406">
                  <c:v>4</c:v>
                </c:pt>
                <c:pt idx="407">
                  <c:v>5</c:v>
                </c:pt>
                <c:pt idx="408">
                  <c:v>6</c:v>
                </c:pt>
                <c:pt idx="409">
                  <c:v>7</c:v>
                </c:pt>
                <c:pt idx="410">
                  <c:v>8</c:v>
                </c:pt>
                <c:pt idx="411">
                  <c:v>9</c:v>
                </c:pt>
                <c:pt idx="412">
                  <c:v>10</c:v>
                </c:pt>
                <c:pt idx="413">
                  <c:v>11</c:v>
                </c:pt>
                <c:pt idx="414">
                  <c:v>12</c:v>
                </c:pt>
                <c:pt idx="415">
                  <c:v>13</c:v>
                </c:pt>
                <c:pt idx="416">
                  <c:v>14</c:v>
                </c:pt>
                <c:pt idx="417">
                  <c:v>15</c:v>
                </c:pt>
                <c:pt idx="418">
                  <c:v>16</c:v>
                </c:pt>
                <c:pt idx="419">
                  <c:v>17</c:v>
                </c:pt>
                <c:pt idx="420">
                  <c:v>18</c:v>
                </c:pt>
                <c:pt idx="421">
                  <c:v>19</c:v>
                </c:pt>
                <c:pt idx="422">
                  <c:v>20</c:v>
                </c:pt>
                <c:pt idx="423">
                  <c:v>21</c:v>
                </c:pt>
                <c:pt idx="424">
                  <c:v>22</c:v>
                </c:pt>
                <c:pt idx="425">
                  <c:v>23</c:v>
                </c:pt>
                <c:pt idx="426">
                  <c:v>24</c:v>
                </c:pt>
                <c:pt idx="427">
                  <c:v>25</c:v>
                </c:pt>
                <c:pt idx="428">
                  <c:v>26</c:v>
                </c:pt>
                <c:pt idx="429">
                  <c:v>27</c:v>
                </c:pt>
                <c:pt idx="430">
                  <c:v>28</c:v>
                </c:pt>
                <c:pt idx="431">
                  <c:v>29</c:v>
                </c:pt>
                <c:pt idx="432">
                  <c:v>30</c:v>
                </c:pt>
                <c:pt idx="433">
                  <c:v>31</c:v>
                </c:pt>
                <c:pt idx="434">
                  <c:v>106</c:v>
                </c:pt>
                <c:pt idx="435">
                  <c:v>206</c:v>
                </c:pt>
                <c:pt idx="436">
                  <c:v>306</c:v>
                </c:pt>
                <c:pt idx="437">
                  <c:v>4</c:v>
                </c:pt>
                <c:pt idx="438">
                  <c:v>5</c:v>
                </c:pt>
                <c:pt idx="439">
                  <c:v>6</c:v>
                </c:pt>
                <c:pt idx="440">
                  <c:v>7</c:v>
                </c:pt>
                <c:pt idx="441">
                  <c:v>8</c:v>
                </c:pt>
                <c:pt idx="442">
                  <c:v>9</c:v>
                </c:pt>
                <c:pt idx="443">
                  <c:v>10</c:v>
                </c:pt>
                <c:pt idx="444">
                  <c:v>11</c:v>
                </c:pt>
                <c:pt idx="445">
                  <c:v>12</c:v>
                </c:pt>
                <c:pt idx="446">
                  <c:v>13</c:v>
                </c:pt>
                <c:pt idx="447">
                  <c:v>14</c:v>
                </c:pt>
                <c:pt idx="448">
                  <c:v>15</c:v>
                </c:pt>
                <c:pt idx="449">
                  <c:v>16</c:v>
                </c:pt>
                <c:pt idx="450">
                  <c:v>17</c:v>
                </c:pt>
                <c:pt idx="451">
                  <c:v>18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22</c:v>
                </c:pt>
                <c:pt idx="456">
                  <c:v>23</c:v>
                </c:pt>
                <c:pt idx="457">
                  <c:v>24</c:v>
                </c:pt>
                <c:pt idx="458">
                  <c:v>25</c:v>
                </c:pt>
                <c:pt idx="459">
                  <c:v>26</c:v>
                </c:pt>
                <c:pt idx="460">
                  <c:v>27</c:v>
                </c:pt>
                <c:pt idx="461">
                  <c:v>28</c:v>
                </c:pt>
                <c:pt idx="462">
                  <c:v>29</c:v>
                </c:pt>
                <c:pt idx="463">
                  <c:v>30</c:v>
                </c:pt>
                <c:pt idx="464">
                  <c:v>107</c:v>
                </c:pt>
                <c:pt idx="465">
                  <c:v>207</c:v>
                </c:pt>
                <c:pt idx="466">
                  <c:v>307</c:v>
                </c:pt>
                <c:pt idx="467">
                  <c:v>4</c:v>
                </c:pt>
                <c:pt idx="468">
                  <c:v>5</c:v>
                </c:pt>
                <c:pt idx="469">
                  <c:v>6</c:v>
                </c:pt>
                <c:pt idx="470">
                  <c:v>7</c:v>
                </c:pt>
                <c:pt idx="471">
                  <c:v>8</c:v>
                </c:pt>
                <c:pt idx="472">
                  <c:v>9</c:v>
                </c:pt>
                <c:pt idx="473">
                  <c:v>10</c:v>
                </c:pt>
                <c:pt idx="474">
                  <c:v>11</c:v>
                </c:pt>
                <c:pt idx="475">
                  <c:v>12</c:v>
                </c:pt>
                <c:pt idx="476">
                  <c:v>13</c:v>
                </c:pt>
                <c:pt idx="477">
                  <c:v>14</c:v>
                </c:pt>
                <c:pt idx="478">
                  <c:v>15</c:v>
                </c:pt>
                <c:pt idx="479">
                  <c:v>16</c:v>
                </c:pt>
                <c:pt idx="480">
                  <c:v>17</c:v>
                </c:pt>
                <c:pt idx="481">
                  <c:v>18</c:v>
                </c:pt>
                <c:pt idx="482">
                  <c:v>19</c:v>
                </c:pt>
                <c:pt idx="483">
                  <c:v>20</c:v>
                </c:pt>
                <c:pt idx="484">
                  <c:v>21</c:v>
                </c:pt>
                <c:pt idx="485">
                  <c:v>22</c:v>
                </c:pt>
                <c:pt idx="486">
                  <c:v>23</c:v>
                </c:pt>
                <c:pt idx="487">
                  <c:v>24</c:v>
                </c:pt>
                <c:pt idx="488">
                  <c:v>25</c:v>
                </c:pt>
                <c:pt idx="489">
                  <c:v>26</c:v>
                </c:pt>
                <c:pt idx="490">
                  <c:v>27</c:v>
                </c:pt>
                <c:pt idx="491">
                  <c:v>28</c:v>
                </c:pt>
                <c:pt idx="492">
                  <c:v>29</c:v>
                </c:pt>
                <c:pt idx="493">
                  <c:v>30</c:v>
                </c:pt>
                <c:pt idx="494">
                  <c:v>31</c:v>
                </c:pt>
                <c:pt idx="495">
                  <c:v>108</c:v>
                </c:pt>
                <c:pt idx="496">
                  <c:v>208</c:v>
                </c:pt>
                <c:pt idx="497">
                  <c:v>308</c:v>
                </c:pt>
                <c:pt idx="498">
                  <c:v>4</c:v>
                </c:pt>
                <c:pt idx="499">
                  <c:v>5</c:v>
                </c:pt>
                <c:pt idx="500">
                  <c:v>6</c:v>
                </c:pt>
                <c:pt idx="501">
                  <c:v>7</c:v>
                </c:pt>
                <c:pt idx="502">
                  <c:v>8</c:v>
                </c:pt>
                <c:pt idx="503">
                  <c:v>9</c:v>
                </c:pt>
                <c:pt idx="504">
                  <c:v>10</c:v>
                </c:pt>
                <c:pt idx="505">
                  <c:v>11</c:v>
                </c:pt>
                <c:pt idx="506">
                  <c:v>12</c:v>
                </c:pt>
                <c:pt idx="507">
                  <c:v>13</c:v>
                </c:pt>
                <c:pt idx="508">
                  <c:v>14</c:v>
                </c:pt>
                <c:pt idx="509">
                  <c:v>15</c:v>
                </c:pt>
                <c:pt idx="510">
                  <c:v>16</c:v>
                </c:pt>
                <c:pt idx="511">
                  <c:v>17</c:v>
                </c:pt>
                <c:pt idx="512">
                  <c:v>18</c:v>
                </c:pt>
                <c:pt idx="513">
                  <c:v>19</c:v>
                </c:pt>
                <c:pt idx="514">
                  <c:v>20</c:v>
                </c:pt>
                <c:pt idx="515">
                  <c:v>21</c:v>
                </c:pt>
                <c:pt idx="516">
                  <c:v>22</c:v>
                </c:pt>
                <c:pt idx="517">
                  <c:v>23</c:v>
                </c:pt>
                <c:pt idx="518">
                  <c:v>24</c:v>
                </c:pt>
                <c:pt idx="519">
                  <c:v>25</c:v>
                </c:pt>
                <c:pt idx="520">
                  <c:v>26</c:v>
                </c:pt>
                <c:pt idx="521">
                  <c:v>27</c:v>
                </c:pt>
                <c:pt idx="522">
                  <c:v>28</c:v>
                </c:pt>
                <c:pt idx="523">
                  <c:v>29</c:v>
                </c:pt>
                <c:pt idx="524">
                  <c:v>30</c:v>
                </c:pt>
                <c:pt idx="525">
                  <c:v>31</c:v>
                </c:pt>
                <c:pt idx="526">
                  <c:v>109</c:v>
                </c:pt>
                <c:pt idx="527">
                  <c:v>209</c:v>
                </c:pt>
                <c:pt idx="528">
                  <c:v>309</c:v>
                </c:pt>
                <c:pt idx="529">
                  <c:v>4</c:v>
                </c:pt>
                <c:pt idx="530">
                  <c:v>5</c:v>
                </c:pt>
                <c:pt idx="531">
                  <c:v>6</c:v>
                </c:pt>
                <c:pt idx="532">
                  <c:v>7</c:v>
                </c:pt>
                <c:pt idx="533">
                  <c:v>8</c:v>
                </c:pt>
                <c:pt idx="534">
                  <c:v>9</c:v>
                </c:pt>
                <c:pt idx="535">
                  <c:v>10</c:v>
                </c:pt>
                <c:pt idx="536">
                  <c:v>11</c:v>
                </c:pt>
                <c:pt idx="537">
                  <c:v>12</c:v>
                </c:pt>
                <c:pt idx="538">
                  <c:v>13</c:v>
                </c:pt>
                <c:pt idx="539">
                  <c:v>14</c:v>
                </c:pt>
                <c:pt idx="540">
                  <c:v>15</c:v>
                </c:pt>
                <c:pt idx="541">
                  <c:v>16</c:v>
                </c:pt>
                <c:pt idx="542">
                  <c:v>17</c:v>
                </c:pt>
                <c:pt idx="543">
                  <c:v>18</c:v>
                </c:pt>
                <c:pt idx="544">
                  <c:v>19</c:v>
                </c:pt>
                <c:pt idx="545">
                  <c:v>20</c:v>
                </c:pt>
                <c:pt idx="546">
                  <c:v>21</c:v>
                </c:pt>
                <c:pt idx="547">
                  <c:v>22</c:v>
                </c:pt>
                <c:pt idx="548">
                  <c:v>23</c:v>
                </c:pt>
                <c:pt idx="549">
                  <c:v>24</c:v>
                </c:pt>
                <c:pt idx="550">
                  <c:v>25</c:v>
                </c:pt>
                <c:pt idx="551">
                  <c:v>26</c:v>
                </c:pt>
                <c:pt idx="552">
                  <c:v>27</c:v>
                </c:pt>
                <c:pt idx="553">
                  <c:v>28</c:v>
                </c:pt>
                <c:pt idx="554">
                  <c:v>29</c:v>
                </c:pt>
                <c:pt idx="555">
                  <c:v>30</c:v>
                </c:pt>
                <c:pt idx="556">
                  <c:v>110</c:v>
                </c:pt>
                <c:pt idx="557">
                  <c:v>210</c:v>
                </c:pt>
                <c:pt idx="558">
                  <c:v>310</c:v>
                </c:pt>
                <c:pt idx="559">
                  <c:v>410</c:v>
                </c:pt>
                <c:pt idx="560">
                  <c:v>5</c:v>
                </c:pt>
                <c:pt idx="561">
                  <c:v>6</c:v>
                </c:pt>
                <c:pt idx="562">
                  <c:v>7</c:v>
                </c:pt>
                <c:pt idx="563">
                  <c:v>8</c:v>
                </c:pt>
                <c:pt idx="564">
                  <c:v>9</c:v>
                </c:pt>
                <c:pt idx="565">
                  <c:v>10</c:v>
                </c:pt>
                <c:pt idx="566">
                  <c:v>11</c:v>
                </c:pt>
                <c:pt idx="567">
                  <c:v>12</c:v>
                </c:pt>
                <c:pt idx="568">
                  <c:v>13</c:v>
                </c:pt>
                <c:pt idx="569">
                  <c:v>14</c:v>
                </c:pt>
                <c:pt idx="570">
                  <c:v>15</c:v>
                </c:pt>
                <c:pt idx="571">
                  <c:v>16</c:v>
                </c:pt>
                <c:pt idx="572">
                  <c:v>17</c:v>
                </c:pt>
                <c:pt idx="573">
                  <c:v>18</c:v>
                </c:pt>
                <c:pt idx="574">
                  <c:v>19</c:v>
                </c:pt>
                <c:pt idx="575">
                  <c:v>20</c:v>
                </c:pt>
                <c:pt idx="576">
                  <c:v>21</c:v>
                </c:pt>
                <c:pt idx="577">
                  <c:v>22</c:v>
                </c:pt>
                <c:pt idx="578">
                  <c:v>23</c:v>
                </c:pt>
                <c:pt idx="579">
                  <c:v>24</c:v>
                </c:pt>
                <c:pt idx="580">
                  <c:v>25</c:v>
                </c:pt>
                <c:pt idx="581">
                  <c:v>26</c:v>
                </c:pt>
                <c:pt idx="582">
                  <c:v>27</c:v>
                </c:pt>
                <c:pt idx="583">
                  <c:v>28</c:v>
                </c:pt>
                <c:pt idx="584">
                  <c:v>29</c:v>
                </c:pt>
                <c:pt idx="585">
                  <c:v>30</c:v>
                </c:pt>
                <c:pt idx="586">
                  <c:v>31</c:v>
                </c:pt>
                <c:pt idx="587">
                  <c:v>111</c:v>
                </c:pt>
                <c:pt idx="588">
                  <c:v>211</c:v>
                </c:pt>
                <c:pt idx="589">
                  <c:v>311</c:v>
                </c:pt>
                <c:pt idx="590">
                  <c:v>411</c:v>
                </c:pt>
                <c:pt idx="591">
                  <c:v>5</c:v>
                </c:pt>
                <c:pt idx="592">
                  <c:v>6</c:v>
                </c:pt>
                <c:pt idx="593">
                  <c:v>7</c:v>
                </c:pt>
                <c:pt idx="594">
                  <c:v>8</c:v>
                </c:pt>
                <c:pt idx="595">
                  <c:v>9</c:v>
                </c:pt>
                <c:pt idx="596">
                  <c:v>10</c:v>
                </c:pt>
                <c:pt idx="597">
                  <c:v>11</c:v>
                </c:pt>
                <c:pt idx="598">
                  <c:v>12</c:v>
                </c:pt>
                <c:pt idx="599">
                  <c:v>13</c:v>
                </c:pt>
                <c:pt idx="600">
                  <c:v>14</c:v>
                </c:pt>
                <c:pt idx="601">
                  <c:v>15</c:v>
                </c:pt>
                <c:pt idx="602">
                  <c:v>16</c:v>
                </c:pt>
                <c:pt idx="603">
                  <c:v>17</c:v>
                </c:pt>
                <c:pt idx="604">
                  <c:v>18</c:v>
                </c:pt>
                <c:pt idx="605">
                  <c:v>19</c:v>
                </c:pt>
                <c:pt idx="606">
                  <c:v>20</c:v>
                </c:pt>
                <c:pt idx="607">
                  <c:v>21</c:v>
                </c:pt>
                <c:pt idx="608">
                  <c:v>22</c:v>
                </c:pt>
                <c:pt idx="609">
                  <c:v>23</c:v>
                </c:pt>
                <c:pt idx="610">
                  <c:v>24</c:v>
                </c:pt>
                <c:pt idx="611">
                  <c:v>25</c:v>
                </c:pt>
                <c:pt idx="612">
                  <c:v>26</c:v>
                </c:pt>
                <c:pt idx="613">
                  <c:v>27</c:v>
                </c:pt>
                <c:pt idx="614">
                  <c:v>28</c:v>
                </c:pt>
                <c:pt idx="615">
                  <c:v>29</c:v>
                </c:pt>
                <c:pt idx="616">
                  <c:v>30</c:v>
                </c:pt>
                <c:pt idx="617">
                  <c:v>112</c:v>
                </c:pt>
                <c:pt idx="618">
                  <c:v>212</c:v>
                </c:pt>
                <c:pt idx="619">
                  <c:v>312</c:v>
                </c:pt>
                <c:pt idx="620">
                  <c:v>4</c:v>
                </c:pt>
                <c:pt idx="621">
                  <c:v>5</c:v>
                </c:pt>
                <c:pt idx="622">
                  <c:v>6</c:v>
                </c:pt>
                <c:pt idx="623">
                  <c:v>7</c:v>
                </c:pt>
                <c:pt idx="624">
                  <c:v>8</c:v>
                </c:pt>
                <c:pt idx="625">
                  <c:v>9</c:v>
                </c:pt>
                <c:pt idx="626">
                  <c:v>10</c:v>
                </c:pt>
                <c:pt idx="627">
                  <c:v>11</c:v>
                </c:pt>
                <c:pt idx="628">
                  <c:v>12</c:v>
                </c:pt>
                <c:pt idx="629">
                  <c:v>13</c:v>
                </c:pt>
                <c:pt idx="630">
                  <c:v>14</c:v>
                </c:pt>
                <c:pt idx="631">
                  <c:v>15</c:v>
                </c:pt>
                <c:pt idx="632">
                  <c:v>16</c:v>
                </c:pt>
                <c:pt idx="633">
                  <c:v>17</c:v>
                </c:pt>
                <c:pt idx="634">
                  <c:v>18</c:v>
                </c:pt>
                <c:pt idx="635">
                  <c:v>19</c:v>
                </c:pt>
                <c:pt idx="636">
                  <c:v>20</c:v>
                </c:pt>
                <c:pt idx="637">
                  <c:v>21</c:v>
                </c:pt>
                <c:pt idx="638">
                  <c:v>22</c:v>
                </c:pt>
                <c:pt idx="639">
                  <c:v>23</c:v>
                </c:pt>
                <c:pt idx="640">
                  <c:v>24</c:v>
                </c:pt>
                <c:pt idx="641">
                  <c:v>25</c:v>
                </c:pt>
                <c:pt idx="642">
                  <c:v>26</c:v>
                </c:pt>
                <c:pt idx="643">
                  <c:v>27</c:v>
                </c:pt>
                <c:pt idx="644">
                  <c:v>28</c:v>
                </c:pt>
                <c:pt idx="645">
                  <c:v>29</c:v>
                </c:pt>
                <c:pt idx="646">
                  <c:v>30</c:v>
                </c:pt>
                <c:pt idx="647">
                  <c:v>31</c:v>
                </c:pt>
                <c:pt idx="648">
                  <c:v>101</c:v>
                </c:pt>
                <c:pt idx="649">
                  <c:v>201</c:v>
                </c:pt>
                <c:pt idx="650">
                  <c:v>301</c:v>
                </c:pt>
                <c:pt idx="651">
                  <c:v>401</c:v>
                </c:pt>
                <c:pt idx="652">
                  <c:v>5</c:v>
                </c:pt>
                <c:pt idx="653">
                  <c:v>6</c:v>
                </c:pt>
                <c:pt idx="654">
                  <c:v>7</c:v>
                </c:pt>
                <c:pt idx="655">
                  <c:v>8</c:v>
                </c:pt>
                <c:pt idx="656">
                  <c:v>9</c:v>
                </c:pt>
                <c:pt idx="657">
                  <c:v>10</c:v>
                </c:pt>
                <c:pt idx="658">
                  <c:v>11</c:v>
                </c:pt>
                <c:pt idx="659">
                  <c:v>12</c:v>
                </c:pt>
                <c:pt idx="660">
                  <c:v>13</c:v>
                </c:pt>
                <c:pt idx="661">
                  <c:v>14</c:v>
                </c:pt>
                <c:pt idx="662">
                  <c:v>15</c:v>
                </c:pt>
                <c:pt idx="663">
                  <c:v>16</c:v>
                </c:pt>
                <c:pt idx="664">
                  <c:v>17</c:v>
                </c:pt>
                <c:pt idx="665">
                  <c:v>18</c:v>
                </c:pt>
                <c:pt idx="666">
                  <c:v>19</c:v>
                </c:pt>
                <c:pt idx="667">
                  <c:v>20</c:v>
                </c:pt>
                <c:pt idx="668">
                  <c:v>21</c:v>
                </c:pt>
                <c:pt idx="669">
                  <c:v>22</c:v>
                </c:pt>
                <c:pt idx="670">
                  <c:v>23</c:v>
                </c:pt>
                <c:pt idx="671">
                  <c:v>24</c:v>
                </c:pt>
                <c:pt idx="672">
                  <c:v>25</c:v>
                </c:pt>
                <c:pt idx="673">
                  <c:v>26</c:v>
                </c:pt>
                <c:pt idx="674">
                  <c:v>27</c:v>
                </c:pt>
                <c:pt idx="675">
                  <c:v>28</c:v>
                </c:pt>
                <c:pt idx="676">
                  <c:v>29</c:v>
                </c:pt>
                <c:pt idx="677">
                  <c:v>30</c:v>
                </c:pt>
                <c:pt idx="678">
                  <c:v>31</c:v>
                </c:pt>
                <c:pt idx="679">
                  <c:v>102</c:v>
                </c:pt>
                <c:pt idx="680">
                  <c:v>202</c:v>
                </c:pt>
                <c:pt idx="681">
                  <c:v>302</c:v>
                </c:pt>
                <c:pt idx="682">
                  <c:v>402</c:v>
                </c:pt>
                <c:pt idx="683">
                  <c:v>5</c:v>
                </c:pt>
                <c:pt idx="684">
                  <c:v>6</c:v>
                </c:pt>
                <c:pt idx="685">
                  <c:v>7</c:v>
                </c:pt>
                <c:pt idx="686">
                  <c:v>8</c:v>
                </c:pt>
                <c:pt idx="687">
                  <c:v>9</c:v>
                </c:pt>
                <c:pt idx="688">
                  <c:v>10</c:v>
                </c:pt>
                <c:pt idx="689">
                  <c:v>11</c:v>
                </c:pt>
                <c:pt idx="690">
                  <c:v>12</c:v>
                </c:pt>
                <c:pt idx="691">
                  <c:v>13</c:v>
                </c:pt>
                <c:pt idx="692">
                  <c:v>14</c:v>
                </c:pt>
                <c:pt idx="693">
                  <c:v>15</c:v>
                </c:pt>
                <c:pt idx="694">
                  <c:v>16</c:v>
                </c:pt>
                <c:pt idx="695">
                  <c:v>17</c:v>
                </c:pt>
                <c:pt idx="696">
                  <c:v>18</c:v>
                </c:pt>
                <c:pt idx="697">
                  <c:v>19</c:v>
                </c:pt>
                <c:pt idx="698">
                  <c:v>20</c:v>
                </c:pt>
                <c:pt idx="699">
                  <c:v>21</c:v>
                </c:pt>
                <c:pt idx="700">
                  <c:v>22</c:v>
                </c:pt>
                <c:pt idx="701">
                  <c:v>23</c:v>
                </c:pt>
                <c:pt idx="702">
                  <c:v>24</c:v>
                </c:pt>
                <c:pt idx="703">
                  <c:v>25</c:v>
                </c:pt>
                <c:pt idx="704">
                  <c:v>26</c:v>
                </c:pt>
                <c:pt idx="705">
                  <c:v>27</c:v>
                </c:pt>
                <c:pt idx="706">
                  <c:v>28</c:v>
                </c:pt>
                <c:pt idx="707">
                  <c:v>103</c:v>
                </c:pt>
                <c:pt idx="708">
                  <c:v>203</c:v>
                </c:pt>
                <c:pt idx="709">
                  <c:v>303</c:v>
                </c:pt>
                <c:pt idx="710">
                  <c:v>403</c:v>
                </c:pt>
                <c:pt idx="711">
                  <c:v>5</c:v>
                </c:pt>
                <c:pt idx="712">
                  <c:v>6</c:v>
                </c:pt>
                <c:pt idx="713">
                  <c:v>7</c:v>
                </c:pt>
                <c:pt idx="714">
                  <c:v>8</c:v>
                </c:pt>
                <c:pt idx="715">
                  <c:v>9</c:v>
                </c:pt>
                <c:pt idx="716">
                  <c:v>10</c:v>
                </c:pt>
                <c:pt idx="717">
                  <c:v>11</c:v>
                </c:pt>
                <c:pt idx="718">
                  <c:v>12</c:v>
                </c:pt>
                <c:pt idx="719">
                  <c:v>13</c:v>
                </c:pt>
                <c:pt idx="720">
                  <c:v>14</c:v>
                </c:pt>
                <c:pt idx="721">
                  <c:v>15</c:v>
                </c:pt>
                <c:pt idx="722">
                  <c:v>16</c:v>
                </c:pt>
                <c:pt idx="723">
                  <c:v>17</c:v>
                </c:pt>
                <c:pt idx="724">
                  <c:v>18</c:v>
                </c:pt>
                <c:pt idx="725">
                  <c:v>19</c:v>
                </c:pt>
                <c:pt idx="726">
                  <c:v>20</c:v>
                </c:pt>
                <c:pt idx="727">
                  <c:v>21</c:v>
                </c:pt>
                <c:pt idx="728">
                  <c:v>22</c:v>
                </c:pt>
                <c:pt idx="729">
                  <c:v>23</c:v>
                </c:pt>
                <c:pt idx="730">
                  <c:v>24</c:v>
                </c:pt>
                <c:pt idx="731">
                  <c:v>25</c:v>
                </c:pt>
                <c:pt idx="732">
                  <c:v>26</c:v>
                </c:pt>
                <c:pt idx="733">
                  <c:v>27</c:v>
                </c:pt>
                <c:pt idx="734">
                  <c:v>28</c:v>
                </c:pt>
                <c:pt idx="735">
                  <c:v>29</c:v>
                </c:pt>
                <c:pt idx="736">
                  <c:v>30</c:v>
                </c:pt>
                <c:pt idx="737">
                  <c:v>31</c:v>
                </c:pt>
                <c:pt idx="738">
                  <c:v>104</c:v>
                </c:pt>
                <c:pt idx="739">
                  <c:v>204</c:v>
                </c:pt>
                <c:pt idx="740">
                  <c:v>304</c:v>
                </c:pt>
                <c:pt idx="741">
                  <c:v>404</c:v>
                </c:pt>
                <c:pt idx="742">
                  <c:v>5</c:v>
                </c:pt>
                <c:pt idx="743">
                  <c:v>6</c:v>
                </c:pt>
                <c:pt idx="744">
                  <c:v>7</c:v>
                </c:pt>
                <c:pt idx="745">
                  <c:v>8</c:v>
                </c:pt>
                <c:pt idx="746">
                  <c:v>9</c:v>
                </c:pt>
                <c:pt idx="747">
                  <c:v>10</c:v>
                </c:pt>
                <c:pt idx="748">
                  <c:v>11</c:v>
                </c:pt>
                <c:pt idx="749">
                  <c:v>12</c:v>
                </c:pt>
                <c:pt idx="750">
                  <c:v>13</c:v>
                </c:pt>
                <c:pt idx="751">
                  <c:v>14</c:v>
                </c:pt>
                <c:pt idx="752">
                  <c:v>15</c:v>
                </c:pt>
                <c:pt idx="753">
                  <c:v>16</c:v>
                </c:pt>
                <c:pt idx="754">
                  <c:v>17</c:v>
                </c:pt>
                <c:pt idx="755">
                  <c:v>18</c:v>
                </c:pt>
                <c:pt idx="756">
                  <c:v>19</c:v>
                </c:pt>
                <c:pt idx="757">
                  <c:v>20</c:v>
                </c:pt>
                <c:pt idx="758">
                  <c:v>21</c:v>
                </c:pt>
                <c:pt idx="759">
                  <c:v>22</c:v>
                </c:pt>
                <c:pt idx="760">
                  <c:v>23</c:v>
                </c:pt>
                <c:pt idx="761">
                  <c:v>24</c:v>
                </c:pt>
                <c:pt idx="762">
                  <c:v>25</c:v>
                </c:pt>
                <c:pt idx="763">
                  <c:v>26</c:v>
                </c:pt>
                <c:pt idx="764">
                  <c:v>27</c:v>
                </c:pt>
                <c:pt idx="765">
                  <c:v>28</c:v>
                </c:pt>
                <c:pt idx="766">
                  <c:v>29</c:v>
                </c:pt>
                <c:pt idx="767">
                  <c:v>30</c:v>
                </c:pt>
                <c:pt idx="768">
                  <c:v>105</c:v>
                </c:pt>
                <c:pt idx="769">
                  <c:v>205</c:v>
                </c:pt>
                <c:pt idx="770">
                  <c:v>305</c:v>
                </c:pt>
                <c:pt idx="771">
                  <c:v>405</c:v>
                </c:pt>
                <c:pt idx="772">
                  <c:v>5</c:v>
                </c:pt>
                <c:pt idx="773">
                  <c:v>6</c:v>
                </c:pt>
                <c:pt idx="774">
                  <c:v>7</c:v>
                </c:pt>
                <c:pt idx="775">
                  <c:v>8</c:v>
                </c:pt>
                <c:pt idx="776">
                  <c:v>9</c:v>
                </c:pt>
                <c:pt idx="777">
                  <c:v>10</c:v>
                </c:pt>
                <c:pt idx="778">
                  <c:v>11</c:v>
                </c:pt>
                <c:pt idx="779">
                  <c:v>12</c:v>
                </c:pt>
                <c:pt idx="780">
                  <c:v>13</c:v>
                </c:pt>
                <c:pt idx="781">
                  <c:v>14</c:v>
                </c:pt>
                <c:pt idx="782">
                  <c:v>15</c:v>
                </c:pt>
                <c:pt idx="783">
                  <c:v>16</c:v>
                </c:pt>
                <c:pt idx="784">
                  <c:v>17</c:v>
                </c:pt>
                <c:pt idx="785">
                  <c:v>18</c:v>
                </c:pt>
                <c:pt idx="786">
                  <c:v>19</c:v>
                </c:pt>
                <c:pt idx="787">
                  <c:v>20</c:v>
                </c:pt>
                <c:pt idx="788">
                  <c:v>21</c:v>
                </c:pt>
                <c:pt idx="789">
                  <c:v>22</c:v>
                </c:pt>
                <c:pt idx="790">
                  <c:v>23</c:v>
                </c:pt>
                <c:pt idx="791">
                  <c:v>24</c:v>
                </c:pt>
                <c:pt idx="792">
                  <c:v>25</c:v>
                </c:pt>
                <c:pt idx="793">
                  <c:v>26</c:v>
                </c:pt>
                <c:pt idx="794">
                  <c:v>27</c:v>
                </c:pt>
                <c:pt idx="795">
                  <c:v>28</c:v>
                </c:pt>
                <c:pt idx="796">
                  <c:v>29</c:v>
                </c:pt>
                <c:pt idx="797">
                  <c:v>30</c:v>
                </c:pt>
                <c:pt idx="798">
                  <c:v>31</c:v>
                </c:pt>
                <c:pt idx="799">
                  <c:v>106</c:v>
                </c:pt>
                <c:pt idx="800">
                  <c:v>206</c:v>
                </c:pt>
              </c:strCache>
            </c:strRef>
          </c:cat>
          <c:val>
            <c:numRef>
              <c:f>Plan1!$AZ$24:$AZ$824</c:f>
              <c:numCache>
                <c:formatCode>0.00</c:formatCode>
                <c:ptCount val="801"/>
                <c:pt idx="0">
                  <c:v>1.9082235347569285</c:v>
                </c:pt>
                <c:pt idx="1">
                  <c:v>2.6433915211970072</c:v>
                </c:pt>
                <c:pt idx="2">
                  <c:v>3.051438535309503</c:v>
                </c:pt>
                <c:pt idx="3">
                  <c:v>3.2232391563867888</c:v>
                </c:pt>
                <c:pt idx="4">
                  <c:v>3.4582132564841497</c:v>
                </c:pt>
                <c:pt idx="5">
                  <c:v>4.0959409594095941</c:v>
                </c:pt>
                <c:pt idx="6">
                  <c:v>4.6502976190476195</c:v>
                </c:pt>
                <c:pt idx="7">
                  <c:v>4.4084186575654156</c:v>
                </c:pt>
                <c:pt idx="8">
                  <c:v>4.1789688848512379</c:v>
                </c:pt>
                <c:pt idx="9">
                  <c:v>4.4444444444444446</c:v>
                </c:pt>
                <c:pt idx="10">
                  <c:v>4.7348820712892365</c:v>
                </c:pt>
                <c:pt idx="11">
                  <c:v>4.9890178851584563</c:v>
                </c:pt>
                <c:pt idx="12">
                  <c:v>5.0916496945010179</c:v>
                </c:pt>
                <c:pt idx="13">
                  <c:v>5.26949311221078</c:v>
                </c:pt>
                <c:pt idx="14">
                  <c:v>5.8249999999999993</c:v>
                </c:pt>
                <c:pt idx="15">
                  <c:v>6.1489385106148937</c:v>
                </c:pt>
                <c:pt idx="16">
                  <c:v>6.4542072986830199</c:v>
                </c:pt>
                <c:pt idx="17">
                  <c:v>6.586656586656586</c:v>
                </c:pt>
                <c:pt idx="18">
                  <c:v>6.6226433151497748</c:v>
                </c:pt>
                <c:pt idx="19">
                  <c:v>6.6763293776610206</c:v>
                </c:pt>
                <c:pt idx="20">
                  <c:v>6.8137858273254786</c:v>
                </c:pt>
                <c:pt idx="21">
                  <c:v>7.4924209614551751</c:v>
                </c:pt>
                <c:pt idx="22">
                  <c:v>7.552650689905593</c:v>
                </c:pt>
                <c:pt idx="23">
                  <c:v>7.8214513049013359</c:v>
                </c:pt>
                <c:pt idx="24">
                  <c:v>7.7257191683281121</c:v>
                </c:pt>
                <c:pt idx="25">
                  <c:v>7.70539314516129</c:v>
                </c:pt>
                <c:pt idx="26">
                  <c:v>7.515923566878981</c:v>
                </c:pt>
                <c:pt idx="27">
                  <c:v>7.269017779073156</c:v>
                </c:pt>
                <c:pt idx="28">
                  <c:v>6.7856541505303927</c:v>
                </c:pt>
                <c:pt idx="29">
                  <c:v>6.7098698170556856</c:v>
                </c:pt>
                <c:pt idx="30">
                  <c:v>7.2848376776629777</c:v>
                </c:pt>
                <c:pt idx="31">
                  <c:v>7.916947134054781</c:v>
                </c:pt>
                <c:pt idx="32">
                  <c:v>7.6175262437243259</c:v>
                </c:pt>
                <c:pt idx="33">
                  <c:v>7.5019368167340961</c:v>
                </c:pt>
                <c:pt idx="34">
                  <c:v>7.5937644698255911</c:v>
                </c:pt>
                <c:pt idx="35">
                  <c:v>7.9008574304856456</c:v>
                </c:pt>
                <c:pt idx="36">
                  <c:v>7.9000154297176355</c:v>
                </c:pt>
                <c:pt idx="37">
                  <c:v>7.2113241194828355</c:v>
                </c:pt>
                <c:pt idx="38">
                  <c:v>6.8896719697362281</c:v>
                </c:pt>
                <c:pt idx="39">
                  <c:v>7.185282522996058</c:v>
                </c:pt>
                <c:pt idx="40">
                  <c:v>7.1830663032680393</c:v>
                </c:pt>
                <c:pt idx="41">
                  <c:v>7.0891764158983506</c:v>
                </c:pt>
                <c:pt idx="42">
                  <c:v>6.7804524971397875</c:v>
                </c:pt>
                <c:pt idx="43">
                  <c:v>6.5241414484869082</c:v>
                </c:pt>
                <c:pt idx="44">
                  <c:v>6.5257611712182761</c:v>
                </c:pt>
                <c:pt idx="45">
                  <c:v>6.6394983159344241</c:v>
                </c:pt>
                <c:pt idx="46">
                  <c:v>6.5291343886830582</c:v>
                </c:pt>
                <c:pt idx="47">
                  <c:v>6.6577852872368082</c:v>
                </c:pt>
                <c:pt idx="48">
                  <c:v>6.7042735584464968</c:v>
                </c:pt>
                <c:pt idx="49">
                  <c:v>7.1237713522282666</c:v>
                </c:pt>
                <c:pt idx="50">
                  <c:v>7.2353974527887575</c:v>
                </c:pt>
                <c:pt idx="51">
                  <c:v>7.1477024715389614</c:v>
                </c:pt>
                <c:pt idx="52">
                  <c:v>6.7494341175663628</c:v>
                </c:pt>
                <c:pt idx="53">
                  <c:v>6.4842039817105546</c:v>
                </c:pt>
                <c:pt idx="54">
                  <c:v>6.3727178780571823</c:v>
                </c:pt>
                <c:pt idx="55">
                  <c:v>6.1393193540499951</c:v>
                </c:pt>
                <c:pt idx="56">
                  <c:v>5.9241378576973389</c:v>
                </c:pt>
                <c:pt idx="57">
                  <c:v>5.5650309439111147</c:v>
                </c:pt>
                <c:pt idx="58">
                  <c:v>5.6490216387201526</c:v>
                </c:pt>
                <c:pt idx="59">
                  <c:v>5.5304570104822171</c:v>
                </c:pt>
                <c:pt idx="60">
                  <c:v>5.5839518274751434</c:v>
                </c:pt>
                <c:pt idx="61">
                  <c:v>5.3614561413564124</c:v>
                </c:pt>
                <c:pt idx="62">
                  <c:v>5.5362203549942821</c:v>
                </c:pt>
                <c:pt idx="63">
                  <c:v>5.4693379266518392</c:v>
                </c:pt>
                <c:pt idx="64">
                  <c:v>5.6045308627600994</c:v>
                </c:pt>
                <c:pt idx="65">
                  <c:v>5.2336696553284794</c:v>
                </c:pt>
                <c:pt idx="66">
                  <c:v>5.0865381751020289</c:v>
                </c:pt>
                <c:pt idx="67">
                  <c:v>4.5159624475311499</c:v>
                </c:pt>
                <c:pt idx="68">
                  <c:v>4.3841253511652747</c:v>
                </c:pt>
                <c:pt idx="69">
                  <c:v>4.2652871348540744</c:v>
                </c:pt>
                <c:pt idx="70">
                  <c:v>4.0734400984399466</c:v>
                </c:pt>
                <c:pt idx="71">
                  <c:v>4.0361218386132007</c:v>
                </c:pt>
                <c:pt idx="72">
                  <c:v>4.1125504377401629</c:v>
                </c:pt>
                <c:pt idx="73">
                  <c:v>3.9847328244274807</c:v>
                </c:pt>
                <c:pt idx="74">
                  <c:v>4.0716852936832257</c:v>
                </c:pt>
                <c:pt idx="75">
                  <c:v>4.2151952205660494</c:v>
                </c:pt>
                <c:pt idx="76">
                  <c:v>4.0257907407919857</c:v>
                </c:pt>
                <c:pt idx="77">
                  <c:v>3.9339477222787047</c:v>
                </c:pt>
                <c:pt idx="78">
                  <c:v>3.8140363795467764</c:v>
                </c:pt>
                <c:pt idx="79">
                  <c:v>3.7100233748589222</c:v>
                </c:pt>
                <c:pt idx="80">
                  <c:v>3.735783645146741</c:v>
                </c:pt>
                <c:pt idx="81">
                  <c:v>3.890109772020224</c:v>
                </c:pt>
                <c:pt idx="82">
                  <c:v>3.8073084633487317</c:v>
                </c:pt>
                <c:pt idx="83">
                  <c:v>3.7671100188742956</c:v>
                </c:pt>
                <c:pt idx="84">
                  <c:v>3.7263721552878177</c:v>
                </c:pt>
                <c:pt idx="85">
                  <c:v>3.7099257258609044</c:v>
                </c:pt>
                <c:pt idx="86">
                  <c:v>3.8326486973158516</c:v>
                </c:pt>
                <c:pt idx="87">
                  <c:v>3.4435683971527928</c:v>
                </c:pt>
                <c:pt idx="88">
                  <c:v>3.3130758674769649</c:v>
                </c:pt>
                <c:pt idx="89">
                  <c:v>3.3179984299979921</c:v>
                </c:pt>
                <c:pt idx="90">
                  <c:v>3.3163172453956467</c:v>
                </c:pt>
                <c:pt idx="91">
                  <c:v>3.2854993375103865</c:v>
                </c:pt>
                <c:pt idx="92">
                  <c:v>3.1051192040143865</c:v>
                </c:pt>
                <c:pt idx="93">
                  <c:v>2.8764392204589488</c:v>
                </c:pt>
                <c:pt idx="94">
                  <c:v>2.9065867172424071</c:v>
                </c:pt>
                <c:pt idx="95">
                  <c:v>2.8661280217410763</c:v>
                </c:pt>
                <c:pt idx="96">
                  <c:v>2.7100176563516403</c:v>
                </c:pt>
                <c:pt idx="97">
                  <c:v>2.6927529520722389</c:v>
                </c:pt>
                <c:pt idx="98">
                  <c:v>2.6789257838338405</c:v>
                </c:pt>
                <c:pt idx="99">
                  <c:v>2.6213610839609807</c:v>
                </c:pt>
                <c:pt idx="100">
                  <c:v>2.5860718999574956</c:v>
                </c:pt>
                <c:pt idx="101">
                  <c:v>2.7137686251125195</c:v>
                </c:pt>
                <c:pt idx="102">
                  <c:v>2.7671613923447711</c:v>
                </c:pt>
                <c:pt idx="103">
                  <c:v>2.7818431151111476</c:v>
                </c:pt>
                <c:pt idx="104">
                  <c:v>2.8057421659500039</c:v>
                </c:pt>
                <c:pt idx="105">
                  <c:v>2.7095465304128936</c:v>
                </c:pt>
                <c:pt idx="106">
                  <c:v>2.7934725123370128</c:v>
                </c:pt>
                <c:pt idx="107">
                  <c:v>2.8182347235693501</c:v>
                </c:pt>
                <c:pt idx="108">
                  <c:v>2.7854726299536012</c:v>
                </c:pt>
                <c:pt idx="109">
                  <c:v>2.7157097349449004</c:v>
                </c:pt>
                <c:pt idx="110">
                  <c:v>2.7825212689617063</c:v>
                </c:pt>
                <c:pt idx="111">
                  <c:v>2.8122708944281523</c:v>
                </c:pt>
                <c:pt idx="112">
                  <c:v>2.8821004954219269</c:v>
                </c:pt>
                <c:pt idx="113">
                  <c:v>2.9319273064193818</c:v>
                </c:pt>
                <c:pt idx="114">
                  <c:v>2.9604709840201848</c:v>
                </c:pt>
                <c:pt idx="115">
                  <c:v>3.0316051383415381</c:v>
                </c:pt>
                <c:pt idx="116">
                  <c:v>3.1245467807570573</c:v>
                </c:pt>
                <c:pt idx="117">
                  <c:v>3.158480232757146</c:v>
                </c:pt>
                <c:pt idx="118">
                  <c:v>3.1366876920311872</c:v>
                </c:pt>
                <c:pt idx="119">
                  <c:v>3.1169261626325806</c:v>
                </c:pt>
                <c:pt idx="120">
                  <c:v>2.8230163778634432</c:v>
                </c:pt>
                <c:pt idx="121">
                  <c:v>2.6833761486557686</c:v>
                </c:pt>
                <c:pt idx="122">
                  <c:v>2.4884558752333037</c:v>
                </c:pt>
                <c:pt idx="123">
                  <c:v>2.3908116118908551</c:v>
                </c:pt>
                <c:pt idx="124">
                  <c:v>2.3496507867064578</c:v>
                </c:pt>
                <c:pt idx="125">
                  <c:v>2.3051436172833424</c:v>
                </c:pt>
                <c:pt idx="126">
                  <c:v>2.2120792035634689</c:v>
                </c:pt>
                <c:pt idx="127">
                  <c:v>2.254925891480533</c:v>
                </c:pt>
                <c:pt idx="128">
                  <c:v>2.2140699979619436</c:v>
                </c:pt>
                <c:pt idx="129">
                  <c:v>2.2581091361781587</c:v>
                </c:pt>
                <c:pt idx="130">
                  <c:v>2.2788229495394345</c:v>
                </c:pt>
                <c:pt idx="131">
                  <c:v>2.2561447910723218</c:v>
                </c:pt>
                <c:pt idx="132">
                  <c:v>2.2816017401103292</c:v>
                </c:pt>
                <c:pt idx="133">
                  <c:v>2.3071666867639373</c:v>
                </c:pt>
                <c:pt idx="134">
                  <c:v>2.3531862402072625</c:v>
                </c:pt>
                <c:pt idx="135">
                  <c:v>2.3922468422144165</c:v>
                </c:pt>
                <c:pt idx="136">
                  <c:v>2.3719436372462313</c:v>
                </c:pt>
                <c:pt idx="137">
                  <c:v>2.2749291445123534</c:v>
                </c:pt>
                <c:pt idx="138">
                  <c:v>2.3201748575970331</c:v>
                </c:pt>
                <c:pt idx="139">
                  <c:v>2.3486198780884102</c:v>
                </c:pt>
                <c:pt idx="140">
                  <c:v>2.3012187948750809</c:v>
                </c:pt>
                <c:pt idx="141">
                  <c:v>2.2244754040290791</c:v>
                </c:pt>
                <c:pt idx="142">
                  <c:v>2.2175293774574678</c:v>
                </c:pt>
                <c:pt idx="143">
                  <c:v>2.2027957451311768</c:v>
                </c:pt>
                <c:pt idx="144">
                  <c:v>2.2183319483812487</c:v>
                </c:pt>
                <c:pt idx="145">
                  <c:v>2.2150536927963946</c:v>
                </c:pt>
                <c:pt idx="146">
                  <c:v>2.2145619585368319</c:v>
                </c:pt>
                <c:pt idx="147">
                  <c:v>2.3106795468129655</c:v>
                </c:pt>
                <c:pt idx="148">
                  <c:v>2.38877832923477</c:v>
                </c:pt>
                <c:pt idx="149">
                  <c:v>2.4898720759703208</c:v>
                </c:pt>
                <c:pt idx="150">
                  <c:v>2.6720446595986695</c:v>
                </c:pt>
                <c:pt idx="151">
                  <c:v>2.6352948283282864</c:v>
                </c:pt>
                <c:pt idx="152">
                  <c:v>2.5940156626914086</c:v>
                </c:pt>
                <c:pt idx="153">
                  <c:v>2.5747967664461973</c:v>
                </c:pt>
                <c:pt idx="154">
                  <c:v>2.5340825911918996</c:v>
                </c:pt>
                <c:pt idx="155">
                  <c:v>2.5104074681468398</c:v>
                </c:pt>
                <c:pt idx="156">
                  <c:v>2.4298755570633319</c:v>
                </c:pt>
                <c:pt idx="157">
                  <c:v>2.2559015339395612</c:v>
                </c:pt>
                <c:pt idx="158">
                  <c:v>2.3540585846889694</c:v>
                </c:pt>
                <c:pt idx="159">
                  <c:v>2.3885486953469326</c:v>
                </c:pt>
                <c:pt idx="160">
                  <c:v>2.1375897124970038</c:v>
                </c:pt>
                <c:pt idx="161">
                  <c:v>2.1589008448965235</c:v>
                </c:pt>
                <c:pt idx="162">
                  <c:v>2.198498307195671</c:v>
                </c:pt>
                <c:pt idx="163">
                  <c:v>2.1313157492979049</c:v>
                </c:pt>
                <c:pt idx="164">
                  <c:v>2.1542655536894042</c:v>
                </c:pt>
                <c:pt idx="165">
                  <c:v>2.0901552665932512</c:v>
                </c:pt>
                <c:pt idx="166">
                  <c:v>2.1017096809321574</c:v>
                </c:pt>
                <c:pt idx="167">
                  <c:v>2.3177311077030969</c:v>
                </c:pt>
                <c:pt idx="168">
                  <c:v>2.2775438695639889</c:v>
                </c:pt>
                <c:pt idx="169">
                  <c:v>2.4021019655398916</c:v>
                </c:pt>
                <c:pt idx="170">
                  <c:v>2.5029311048328369</c:v>
                </c:pt>
                <c:pt idx="171">
                  <c:v>2.4789366426377102</c:v>
                </c:pt>
                <c:pt idx="172">
                  <c:v>2.5912511879992808</c:v>
                </c:pt>
                <c:pt idx="173">
                  <c:v>2.5848368701505096</c:v>
                </c:pt>
                <c:pt idx="174">
                  <c:v>2.5333504996385172</c:v>
                </c:pt>
                <c:pt idx="175">
                  <c:v>2.596099007642295</c:v>
                </c:pt>
                <c:pt idx="176">
                  <c:v>2.4829775942865879</c:v>
                </c:pt>
                <c:pt idx="177">
                  <c:v>2.5064314590224184</c:v>
                </c:pt>
                <c:pt idx="178">
                  <c:v>2.5218311970616893</c:v>
                </c:pt>
                <c:pt idx="179">
                  <c:v>2.4900112476410547</c:v>
                </c:pt>
                <c:pt idx="180">
                  <c:v>2.4436037550791649</c:v>
                </c:pt>
                <c:pt idx="181">
                  <c:v>2.4855252471038618</c:v>
                </c:pt>
                <c:pt idx="182">
                  <c:v>2.3465190773138231</c:v>
                </c:pt>
                <c:pt idx="183">
                  <c:v>2.3731889332052361</c:v>
                </c:pt>
                <c:pt idx="184">
                  <c:v>2.3964517499234437</c:v>
                </c:pt>
                <c:pt idx="185">
                  <c:v>2.4863562991621615</c:v>
                </c:pt>
                <c:pt idx="186">
                  <c:v>2.5694532270983514</c:v>
                </c:pt>
                <c:pt idx="187">
                  <c:v>2.6010775207430741</c:v>
                </c:pt>
                <c:pt idx="188">
                  <c:v>2.5557255476934193</c:v>
                </c:pt>
                <c:pt idx="189">
                  <c:v>2.6224173162794218</c:v>
                </c:pt>
                <c:pt idx="190">
                  <c:v>2.5946417230875212</c:v>
                </c:pt>
                <c:pt idx="191">
                  <c:v>2.579759137967462</c:v>
                </c:pt>
                <c:pt idx="192">
                  <c:v>2.4898234661379788</c:v>
                </c:pt>
                <c:pt idx="193">
                  <c:v>2.434191603370583</c:v>
                </c:pt>
                <c:pt idx="194">
                  <c:v>2.5132383559847207</c:v>
                </c:pt>
                <c:pt idx="195">
                  <c:v>2.3999333930021023</c:v>
                </c:pt>
                <c:pt idx="196">
                  <c:v>2.3925176776684363</c:v>
                </c:pt>
                <c:pt idx="197">
                  <c:v>2.3404018625742302</c:v>
                </c:pt>
                <c:pt idx="198">
                  <c:v>2.366479951195164</c:v>
                </c:pt>
                <c:pt idx="199">
                  <c:v>2.4362632147696668</c:v>
                </c:pt>
                <c:pt idx="200">
                  <c:v>2.2717130060274324</c:v>
                </c:pt>
                <c:pt idx="201">
                  <c:v>2.2262580971987194</c:v>
                </c:pt>
                <c:pt idx="202">
                  <c:v>2.2859134070912104</c:v>
                </c:pt>
                <c:pt idx="203">
                  <c:v>2.073560324453998</c:v>
                </c:pt>
                <c:pt idx="204">
                  <c:v>2.0870870870870872</c:v>
                </c:pt>
                <c:pt idx="205">
                  <c:v>2.0477715254396913</c:v>
                </c:pt>
                <c:pt idx="206">
                  <c:v>2.1514860278105572</c:v>
                </c:pt>
                <c:pt idx="207">
                  <c:v>2.4927469291725006</c:v>
                </c:pt>
                <c:pt idx="208">
                  <c:v>2.275053190056826</c:v>
                </c:pt>
                <c:pt idx="209">
                  <c:v>2.1982074327787293</c:v>
                </c:pt>
                <c:pt idx="210">
                  <c:v>2.4033779241098081</c:v>
                </c:pt>
                <c:pt idx="211">
                  <c:v>2.3790129682065602</c:v>
                </c:pt>
                <c:pt idx="212">
                  <c:v>2.2384475597092419</c:v>
                </c:pt>
                <c:pt idx="213">
                  <c:v>2.525898305603834</c:v>
                </c:pt>
                <c:pt idx="214">
                  <c:v>2.1967727263470169</c:v>
                </c:pt>
                <c:pt idx="215">
                  <c:v>2.3206093900436087</c:v>
                </c:pt>
                <c:pt idx="216">
                  <c:v>2.3825882665839226</c:v>
                </c:pt>
                <c:pt idx="217">
                  <c:v>2.2271346073532161</c:v>
                </c:pt>
                <c:pt idx="218">
                  <c:v>2.1170732391010323</c:v>
                </c:pt>
                <c:pt idx="219">
                  <c:v>2.2033922626564117</c:v>
                </c:pt>
                <c:pt idx="220">
                  <c:v>1.851377244047401</c:v>
                </c:pt>
                <c:pt idx="221">
                  <c:v>1.9386738064062228</c:v>
                </c:pt>
                <c:pt idx="222">
                  <c:v>1.9469600677894292</c:v>
                </c:pt>
                <c:pt idx="223">
                  <c:v>1.9890289646614208</c:v>
                </c:pt>
                <c:pt idx="224">
                  <c:v>2.0337022571163734</c:v>
                </c:pt>
                <c:pt idx="225">
                  <c:v>2.2197283514597395</c:v>
                </c:pt>
                <c:pt idx="226">
                  <c:v>2.329961987510182</c:v>
                </c:pt>
                <c:pt idx="227">
                  <c:v>2.1889411119077331</c:v>
                </c:pt>
                <c:pt idx="228">
                  <c:v>2.0181839730457307</c:v>
                </c:pt>
                <c:pt idx="229">
                  <c:v>1.9612925522723346</c:v>
                </c:pt>
                <c:pt idx="230">
                  <c:v>1.9331644742217502</c:v>
                </c:pt>
                <c:pt idx="231">
                  <c:v>1.7099368650163616</c:v>
                </c:pt>
                <c:pt idx="232">
                  <c:v>1.4145989649893085</c:v>
                </c:pt>
                <c:pt idx="233">
                  <c:v>1.5071816942068257</c:v>
                </c:pt>
                <c:pt idx="234">
                  <c:v>1.5737134055827759</c:v>
                </c:pt>
                <c:pt idx="235">
                  <c:v>1.7347524123660649</c:v>
                </c:pt>
                <c:pt idx="236">
                  <c:v>1.718199315119854</c:v>
                </c:pt>
                <c:pt idx="237">
                  <c:v>1.70620782994646</c:v>
                </c:pt>
                <c:pt idx="238">
                  <c:v>1.8780178991811054</c:v>
                </c:pt>
                <c:pt idx="239">
                  <c:v>2.0620375410794574</c:v>
                </c:pt>
                <c:pt idx="240">
                  <c:v>1.909828421295414</c:v>
                </c:pt>
                <c:pt idx="241">
                  <c:v>1.8489019261216284</c:v>
                </c:pt>
                <c:pt idx="242">
                  <c:v>1.6383881749835818</c:v>
                </c:pt>
                <c:pt idx="243">
                  <c:v>1.6136949611350195</c:v>
                </c:pt>
                <c:pt idx="244">
                  <c:v>1.6443880642229627</c:v>
                </c:pt>
                <c:pt idx="245">
                  <c:v>1.6173445612317425</c:v>
                </c:pt>
                <c:pt idx="246">
                  <c:v>1.50436228615686</c:v>
                </c:pt>
                <c:pt idx="247">
                  <c:v>1.5152541301511191</c:v>
                </c:pt>
                <c:pt idx="248">
                  <c:v>1.5131241750615727</c:v>
                </c:pt>
                <c:pt idx="249">
                  <c:v>1.52131990572102</c:v>
                </c:pt>
                <c:pt idx="250">
                  <c:v>1.5009928506530612</c:v>
                </c:pt>
                <c:pt idx="251">
                  <c:v>1.4596776142487735</c:v>
                </c:pt>
                <c:pt idx="252">
                  <c:v>1.3790030590428977</c:v>
                </c:pt>
                <c:pt idx="253">
                  <c:v>1.3835801805475745</c:v>
                </c:pt>
                <c:pt idx="254">
                  <c:v>1.3465371729080964</c:v>
                </c:pt>
                <c:pt idx="255">
                  <c:v>1.341642105263158</c:v>
                </c:pt>
                <c:pt idx="256">
                  <c:v>1.3973665015931513</c:v>
                </c:pt>
                <c:pt idx="257">
                  <c:v>1.4221318842383261</c:v>
                </c:pt>
                <c:pt idx="258">
                  <c:v>1.447288604358659</c:v>
                </c:pt>
                <c:pt idx="259">
                  <c:v>1.5038849782002792</c:v>
                </c:pt>
                <c:pt idx="260">
                  <c:v>1.533638857181798</c:v>
                </c:pt>
                <c:pt idx="261">
                  <c:v>1.518115024068913</c:v>
                </c:pt>
                <c:pt idx="262">
                  <c:v>1.4839296261638828</c:v>
                </c:pt>
                <c:pt idx="263">
                  <c:v>1.4814766063589633</c:v>
                </c:pt>
                <c:pt idx="264">
                  <c:v>1.4903961905781011</c:v>
                </c:pt>
                <c:pt idx="265">
                  <c:v>1.5122252309652757</c:v>
                </c:pt>
                <c:pt idx="266">
                  <c:v>1.5653124088716677</c:v>
                </c:pt>
                <c:pt idx="267">
                  <c:v>1.5324224111179006</c:v>
                </c:pt>
                <c:pt idx="268">
                  <c:v>1.5473315771501048</c:v>
                </c:pt>
                <c:pt idx="269">
                  <c:v>1.5976849746183595</c:v>
                </c:pt>
                <c:pt idx="270">
                  <c:v>1.5724889711971333</c:v>
                </c:pt>
                <c:pt idx="271">
                  <c:v>1.5964933206106871</c:v>
                </c:pt>
                <c:pt idx="272">
                  <c:v>1.6059758909477555</c:v>
                </c:pt>
                <c:pt idx="273">
                  <c:v>1.5707336260202105</c:v>
                </c:pt>
                <c:pt idx="274">
                  <c:v>1.6797229475711615</c:v>
                </c:pt>
                <c:pt idx="275">
                  <c:v>1.6477950035634046</c:v>
                </c:pt>
                <c:pt idx="276">
                  <c:v>1.7017196956078853</c:v>
                </c:pt>
                <c:pt idx="277">
                  <c:v>1.7662234570351258</c:v>
                </c:pt>
                <c:pt idx="278">
                  <c:v>1.7918459332104073</c:v>
                </c:pt>
                <c:pt idx="279">
                  <c:v>1.779790578936741</c:v>
                </c:pt>
                <c:pt idx="280">
                  <c:v>1.8152619655300966</c:v>
                </c:pt>
                <c:pt idx="281">
                  <c:v>1.8460833895922906</c:v>
                </c:pt>
                <c:pt idx="282">
                  <c:v>1.9669704914641279</c:v>
                </c:pt>
                <c:pt idx="283">
                  <c:v>1.9606984640001273</c:v>
                </c:pt>
                <c:pt idx="284">
                  <c:v>1.9692324909372143</c:v>
                </c:pt>
                <c:pt idx="285">
                  <c:v>1.9479716441072163</c:v>
                </c:pt>
                <c:pt idx="286">
                  <c:v>1.9986272055557797</c:v>
                </c:pt>
                <c:pt idx="287">
                  <c:v>2.0416313687522689</c:v>
                </c:pt>
                <c:pt idx="288">
                  <c:v>2.0045645777765557</c:v>
                </c:pt>
                <c:pt idx="289">
                  <c:v>2.0328262045288876</c:v>
                </c:pt>
                <c:pt idx="290">
                  <c:v>1.9242536065956386</c:v>
                </c:pt>
                <c:pt idx="291">
                  <c:v>1.9163034050064987</c:v>
                </c:pt>
                <c:pt idx="292">
                  <c:v>1.9077027085032408</c:v>
                </c:pt>
                <c:pt idx="293">
                  <c:v>1.8524914771154286</c:v>
                </c:pt>
                <c:pt idx="294">
                  <c:v>1.8120609357316826</c:v>
                </c:pt>
                <c:pt idx="295">
                  <c:v>1.819178940770918</c:v>
                </c:pt>
                <c:pt idx="296">
                  <c:v>1.7706214003016407</c:v>
                </c:pt>
                <c:pt idx="297">
                  <c:v>1.7838782236812543</c:v>
                </c:pt>
                <c:pt idx="298">
                  <c:v>1.7565315522196123</c:v>
                </c:pt>
                <c:pt idx="299">
                  <c:v>1.7785673122168115</c:v>
                </c:pt>
                <c:pt idx="300">
                  <c:v>1.7734966504142384</c:v>
                </c:pt>
                <c:pt idx="301">
                  <c:v>1.7843570923263441</c:v>
                </c:pt>
                <c:pt idx="302">
                  <c:v>1.8001668370775792</c:v>
                </c:pt>
                <c:pt idx="303">
                  <c:v>1.8913617644146759</c:v>
                </c:pt>
                <c:pt idx="304">
                  <c:v>1.9419197517180224</c:v>
                </c:pt>
                <c:pt idx="305">
                  <c:v>1.9824266571695679</c:v>
                </c:pt>
                <c:pt idx="306">
                  <c:v>1.9953249699165962</c:v>
                </c:pt>
                <c:pt idx="307">
                  <c:v>2.0469830286699602</c:v>
                </c:pt>
                <c:pt idx="308">
                  <c:v>2.0526648339467033</c:v>
                </c:pt>
                <c:pt idx="309">
                  <c:v>2.0365096487409078</c:v>
                </c:pt>
                <c:pt idx="310">
                  <c:v>2.0633179304766021</c:v>
                </c:pt>
                <c:pt idx="311">
                  <c:v>2.051906988999407</c:v>
                </c:pt>
                <c:pt idx="312">
                  <c:v>2.0875512767314337</c:v>
                </c:pt>
                <c:pt idx="313">
                  <c:v>2.0807334634315215</c:v>
                </c:pt>
                <c:pt idx="314">
                  <c:v>2.0812094596865442</c:v>
                </c:pt>
                <c:pt idx="315">
                  <c:v>2.1348944421247702</c:v>
                </c:pt>
                <c:pt idx="316">
                  <c:v>2.166829682178673</c:v>
                </c:pt>
                <c:pt idx="317">
                  <c:v>2.1386835537697748</c:v>
                </c:pt>
                <c:pt idx="318">
                  <c:v>2.2305080837714759</c:v>
                </c:pt>
                <c:pt idx="319">
                  <c:v>2.2353722943586609</c:v>
                </c:pt>
                <c:pt idx="320">
                  <c:v>2.200469091034349</c:v>
                </c:pt>
                <c:pt idx="321">
                  <c:v>2.2183367937930281</c:v>
                </c:pt>
                <c:pt idx="322">
                  <c:v>2.2816662338731639</c:v>
                </c:pt>
                <c:pt idx="323">
                  <c:v>2.2808203881085904</c:v>
                </c:pt>
                <c:pt idx="324">
                  <c:v>2.358968885093665</c:v>
                </c:pt>
                <c:pt idx="325">
                  <c:v>2.3606627796061983</c:v>
                </c:pt>
                <c:pt idx="326">
                  <c:v>2.3790537782940384</c:v>
                </c:pt>
                <c:pt idx="327">
                  <c:v>2.4820020349014489</c:v>
                </c:pt>
                <c:pt idx="328">
                  <c:v>2.4229270301954942</c:v>
                </c:pt>
                <c:pt idx="329">
                  <c:v>2.3159674918964623</c:v>
                </c:pt>
                <c:pt idx="330">
                  <c:v>2.2819122254086333</c:v>
                </c:pt>
                <c:pt idx="331">
                  <c:v>2.3092980220652732</c:v>
                </c:pt>
                <c:pt idx="332">
                  <c:v>2.3272225545017551</c:v>
                </c:pt>
                <c:pt idx="333">
                  <c:v>2.2503898963334454</c:v>
                </c:pt>
                <c:pt idx="334">
                  <c:v>2.1780249096985957</c:v>
                </c:pt>
                <c:pt idx="335">
                  <c:v>2.225740305168566</c:v>
                </c:pt>
                <c:pt idx="336">
                  <c:v>2.2585931467039218</c:v>
                </c:pt>
                <c:pt idx="337">
                  <c:v>2.2787051671031233</c:v>
                </c:pt>
                <c:pt idx="338">
                  <c:v>2.2042919488996335</c:v>
                </c:pt>
                <c:pt idx="339">
                  <c:v>2.135862441205953</c:v>
                </c:pt>
                <c:pt idx="340">
                  <c:v>2.2293982487735207</c:v>
                </c:pt>
                <c:pt idx="341">
                  <c:v>2.2151277142385726</c:v>
                </c:pt>
                <c:pt idx="342">
                  <c:v>2.183244617766408</c:v>
                </c:pt>
                <c:pt idx="343">
                  <c:v>2.3025432307914802</c:v>
                </c:pt>
                <c:pt idx="344">
                  <c:v>2.3530272858285821</c:v>
                </c:pt>
                <c:pt idx="345">
                  <c:v>2.3662510555859124</c:v>
                </c:pt>
                <c:pt idx="346">
                  <c:v>2.4055123910455043</c:v>
                </c:pt>
                <c:pt idx="347">
                  <c:v>2.3643675438718699</c:v>
                </c:pt>
                <c:pt idx="348">
                  <c:v>2.2329302896290804</c:v>
                </c:pt>
                <c:pt idx="349">
                  <c:v>2.3135110073153142</c:v>
                </c:pt>
                <c:pt idx="350">
                  <c:v>2.3065058301828274</c:v>
                </c:pt>
                <c:pt idx="351">
                  <c:v>2.3803568364716559</c:v>
                </c:pt>
                <c:pt idx="352">
                  <c:v>2.4470900826835984</c:v>
                </c:pt>
                <c:pt idx="353">
                  <c:v>2.4831158995554641</c:v>
                </c:pt>
                <c:pt idx="354">
                  <c:v>2.5543576100654088</c:v>
                </c:pt>
                <c:pt idx="355">
                  <c:v>2.761618519012905</c:v>
                </c:pt>
                <c:pt idx="356">
                  <c:v>2.7634218941823034</c:v>
                </c:pt>
                <c:pt idx="357">
                  <c:v>2.8544070790616285</c:v>
                </c:pt>
                <c:pt idx="358">
                  <c:v>2.8756681544880363</c:v>
                </c:pt>
                <c:pt idx="359">
                  <c:v>2.9147817241536882</c:v>
                </c:pt>
                <c:pt idx="360">
                  <c:v>2.9976822956085503</c:v>
                </c:pt>
                <c:pt idx="361">
                  <c:v>3.0661556407265458</c:v>
                </c:pt>
                <c:pt idx="362">
                  <c:v>3.0751191540500695</c:v>
                </c:pt>
                <c:pt idx="363">
                  <c:v>3.0567793485408883</c:v>
                </c:pt>
                <c:pt idx="364">
                  <c:v>3.1204750454986252</c:v>
                </c:pt>
                <c:pt idx="365">
                  <c:v>3.0282032394997227</c:v>
                </c:pt>
                <c:pt idx="366">
                  <c:v>2.9657554010406484</c:v>
                </c:pt>
                <c:pt idx="367">
                  <c:v>3.1681230365406159</c:v>
                </c:pt>
                <c:pt idx="368">
                  <c:v>3.3039635337851481</c:v>
                </c:pt>
                <c:pt idx="369">
                  <c:v>3.3913225113392218</c:v>
                </c:pt>
                <c:pt idx="370">
                  <c:v>3.5346705089065784</c:v>
                </c:pt>
                <c:pt idx="371">
                  <c:v>3.619402560670915</c:v>
                </c:pt>
                <c:pt idx="372">
                  <c:v>3.9535887195649324</c:v>
                </c:pt>
                <c:pt idx="373">
                  <c:v>4.2152554676881255</c:v>
                </c:pt>
                <c:pt idx="374">
                  <c:v>4.1658746752835327</c:v>
                </c:pt>
                <c:pt idx="375">
                  <c:v>4.2303550580613702</c:v>
                </c:pt>
                <c:pt idx="376">
                  <c:v>4.264779586894524</c:v>
                </c:pt>
                <c:pt idx="377">
                  <c:v>4.2358720154317178</c:v>
                </c:pt>
                <c:pt idx="378">
                  <c:v>4.3954751131221723</c:v>
                </c:pt>
                <c:pt idx="379">
                  <c:v>4.3290150595011418</c:v>
                </c:pt>
                <c:pt idx="380">
                  <c:v>4.4471795981578284</c:v>
                </c:pt>
                <c:pt idx="381">
                  <c:v>4.4419968252939839</c:v>
                </c:pt>
                <c:pt idx="382">
                  <c:v>4.3114630912937848</c:v>
                </c:pt>
                <c:pt idx="383">
                  <c:v>4.3614712324868785</c:v>
                </c:pt>
                <c:pt idx="384">
                  <c:v>4.3912327887278719</c:v>
                </c:pt>
                <c:pt idx="385">
                  <c:v>4.3095166980149662</c:v>
                </c:pt>
                <c:pt idx="386">
                  <c:v>4.3874198025942022</c:v>
                </c:pt>
                <c:pt idx="387">
                  <c:v>4.3807456615419831</c:v>
                </c:pt>
                <c:pt idx="388">
                  <c:v>4.3775929993375868</c:v>
                </c:pt>
                <c:pt idx="389">
                  <c:v>4.4736553839412867</c:v>
                </c:pt>
                <c:pt idx="390">
                  <c:v>4.3870363717517451</c:v>
                </c:pt>
                <c:pt idx="391">
                  <c:v>4.3869876222868962</c:v>
                </c:pt>
                <c:pt idx="392">
                  <c:v>4.4093394670601507</c:v>
                </c:pt>
                <c:pt idx="393">
                  <c:v>4.3880131008295997</c:v>
                </c:pt>
                <c:pt idx="394">
                  <c:v>4.299763794361013</c:v>
                </c:pt>
                <c:pt idx="395">
                  <c:v>4.3586911295595501</c:v>
                </c:pt>
                <c:pt idx="396">
                  <c:v>4.3508365293485047</c:v>
                </c:pt>
                <c:pt idx="397">
                  <c:v>4.397309750895408</c:v>
                </c:pt>
                <c:pt idx="398">
                  <c:v>4.3679963742192731</c:v>
                </c:pt>
                <c:pt idx="399">
                  <c:v>4.2445963159916698</c:v>
                </c:pt>
                <c:pt idx="400">
                  <c:v>4.1464707947153414</c:v>
                </c:pt>
                <c:pt idx="401">
                  <c:v>4.1972967127513678</c:v>
                </c:pt>
                <c:pt idx="402">
                  <c:v>4.1285304264091325</c:v>
                </c:pt>
                <c:pt idx="403">
                  <c:v>4.0557025244093206</c:v>
                </c:pt>
                <c:pt idx="404">
                  <c:v>4.0644425200990906</c:v>
                </c:pt>
                <c:pt idx="405">
                  <c:v>3.9491374846191492</c:v>
                </c:pt>
                <c:pt idx="406">
                  <c:v>3.9901417188265658</c:v>
                </c:pt>
                <c:pt idx="407">
                  <c:v>3.9504964171212409</c:v>
                </c:pt>
                <c:pt idx="408">
                  <c:v>3.7869740013505169</c:v>
                </c:pt>
                <c:pt idx="409">
                  <c:v>3.584734621426775</c:v>
                </c:pt>
                <c:pt idx="410">
                  <c:v>3.5092134789174336</c:v>
                </c:pt>
                <c:pt idx="411">
                  <c:v>3.4193762317974197</c:v>
                </c:pt>
                <c:pt idx="412">
                  <c:v>3.4564927259131655</c:v>
                </c:pt>
                <c:pt idx="413">
                  <c:v>3.2663423188979723</c:v>
                </c:pt>
                <c:pt idx="414">
                  <c:v>3.2009162272883338</c:v>
                </c:pt>
                <c:pt idx="415">
                  <c:v>3.1369505661471138</c:v>
                </c:pt>
                <c:pt idx="416">
                  <c:v>3.0860484891220938</c:v>
                </c:pt>
                <c:pt idx="417">
                  <c:v>3.0382853960930487</c:v>
                </c:pt>
                <c:pt idx="418">
                  <c:v>3.0259661985692969</c:v>
                </c:pt>
                <c:pt idx="419">
                  <c:v>3.003068829460763</c:v>
                </c:pt>
                <c:pt idx="420">
                  <c:v>3.034386606784079</c:v>
                </c:pt>
                <c:pt idx="421">
                  <c:v>3.0006284384957165</c:v>
                </c:pt>
                <c:pt idx="422">
                  <c:v>2.9876703102022604</c:v>
                </c:pt>
                <c:pt idx="423">
                  <c:v>3.0212622817103925</c:v>
                </c:pt>
                <c:pt idx="424">
                  <c:v>2.9478731618292211</c:v>
                </c:pt>
                <c:pt idx="425">
                  <c:v>2.9152076447295219</c:v>
                </c:pt>
                <c:pt idx="426">
                  <c:v>2.8615525074451664</c:v>
                </c:pt>
                <c:pt idx="427">
                  <c:v>2.789383621138946</c:v>
                </c:pt>
                <c:pt idx="428">
                  <c:v>2.7721950509398172</c:v>
                </c:pt>
                <c:pt idx="429">
                  <c:v>2.7933314352598777</c:v>
                </c:pt>
                <c:pt idx="430">
                  <c:v>3.0357670209675365</c:v>
                </c:pt>
                <c:pt idx="431">
                  <c:v>3.0272692151855796</c:v>
                </c:pt>
                <c:pt idx="432">
                  <c:v>3.0076361848436761</c:v>
                </c:pt>
                <c:pt idx="433">
                  <c:v>3.0337273584065199</c:v>
                </c:pt>
                <c:pt idx="434">
                  <c:v>3.0466187606351158</c:v>
                </c:pt>
                <c:pt idx="435">
                  <c:v>2.9573971106644024</c:v>
                </c:pt>
                <c:pt idx="436">
                  <c:v>2.8328876714711191</c:v>
                </c:pt>
                <c:pt idx="437">
                  <c:v>2.6256574159186461</c:v>
                </c:pt>
                <c:pt idx="438">
                  <c:v>2.6469144678174192</c:v>
                </c:pt>
                <c:pt idx="439">
                  <c:v>2.6311417535407235</c:v>
                </c:pt>
                <c:pt idx="440">
                  <c:v>2.6585231137221608</c:v>
                </c:pt>
                <c:pt idx="441">
                  <c:v>2.9048436663752542</c:v>
                </c:pt>
                <c:pt idx="442">
                  <c:v>2.9653886722103664</c:v>
                </c:pt>
                <c:pt idx="443">
                  <c:v>2.9829226410856475</c:v>
                </c:pt>
                <c:pt idx="444">
                  <c:v>2.9137798138769258</c:v>
                </c:pt>
                <c:pt idx="445">
                  <c:v>2.8963401770419313</c:v>
                </c:pt>
                <c:pt idx="446">
                  <c:v>2.9959328513326442</c:v>
                </c:pt>
                <c:pt idx="447">
                  <c:v>2.9399913441879209</c:v>
                </c:pt>
                <c:pt idx="448">
                  <c:v>2.7420599584446426</c:v>
                </c:pt>
                <c:pt idx="449">
                  <c:v>2.7849321016660817</c:v>
                </c:pt>
                <c:pt idx="450">
                  <c:v>2.8712450039068731</c:v>
                </c:pt>
                <c:pt idx="451">
                  <c:v>2.8487531839123599</c:v>
                </c:pt>
                <c:pt idx="452">
                  <c:v>2.8901676536260545</c:v>
                </c:pt>
                <c:pt idx="453">
                  <c:v>2.8117680729400911</c:v>
                </c:pt>
                <c:pt idx="454">
                  <c:v>2.7989396925885286</c:v>
                </c:pt>
                <c:pt idx="455">
                  <c:v>2.6781152371554606</c:v>
                </c:pt>
                <c:pt idx="456">
                  <c:v>2.477156122011444</c:v>
                </c:pt>
                <c:pt idx="457">
                  <c:v>2.4307036247334755</c:v>
                </c:pt>
                <c:pt idx="458">
                  <c:v>2.4301693684556289</c:v>
                </c:pt>
                <c:pt idx="459">
                  <c:v>2.3754484650321501</c:v>
                </c:pt>
                <c:pt idx="460">
                  <c:v>2.3691718291490056</c:v>
                </c:pt>
                <c:pt idx="461">
                  <c:v>2.3837240951898391</c:v>
                </c:pt>
                <c:pt idx="462">
                  <c:v>2.463736615973672</c:v>
                </c:pt>
                <c:pt idx="463">
                  <c:v>2.8337787664848886</c:v>
                </c:pt>
                <c:pt idx="464">
                  <c:v>2.8792950518468459</c:v>
                </c:pt>
                <c:pt idx="465">
                  <c:v>2.968968286270584</c:v>
                </c:pt>
                <c:pt idx="466">
                  <c:v>3.0532980108661487</c:v>
                </c:pt>
                <c:pt idx="467">
                  <c:v>3.130593670077642</c:v>
                </c:pt>
                <c:pt idx="468">
                  <c:v>3.1994220324033238</c:v>
                </c:pt>
                <c:pt idx="469">
                  <c:v>3.1799346328936617</c:v>
                </c:pt>
                <c:pt idx="470">
                  <c:v>2.9631387257788786</c:v>
                </c:pt>
                <c:pt idx="471">
                  <c:v>2.9816170317716177</c:v>
                </c:pt>
                <c:pt idx="472">
                  <c:v>2.9104676712961157</c:v>
                </c:pt>
                <c:pt idx="473">
                  <c:v>2.843511567712464</c:v>
                </c:pt>
                <c:pt idx="474">
                  <c:v>2.8355381614484347</c:v>
                </c:pt>
                <c:pt idx="475">
                  <c:v>2.9022279600680019</c:v>
                </c:pt>
                <c:pt idx="476">
                  <c:v>2.9967133038865099</c:v>
                </c:pt>
                <c:pt idx="477">
                  <c:v>2.9617508556650529</c:v>
                </c:pt>
                <c:pt idx="478">
                  <c:v>2.9121439681557426</c:v>
                </c:pt>
                <c:pt idx="479">
                  <c:v>3.0454637497992501</c:v>
                </c:pt>
                <c:pt idx="480">
                  <c:v>3.0636286475253898</c:v>
                </c:pt>
                <c:pt idx="481">
                  <c:v>3.0407904101368981</c:v>
                </c:pt>
                <c:pt idx="482">
                  <c:v>3.0145094823672665</c:v>
                </c:pt>
                <c:pt idx="483">
                  <c:v>3.1299033159491327</c:v>
                </c:pt>
                <c:pt idx="484">
                  <c:v>3.0858709901005015</c:v>
                </c:pt>
                <c:pt idx="485">
                  <c:v>3.0813680908401344</c:v>
                </c:pt>
                <c:pt idx="486">
                  <c:v>2.4454029820330807</c:v>
                </c:pt>
                <c:pt idx="487">
                  <c:v>2.4946762747957458</c:v>
                </c:pt>
                <c:pt idx="488">
                  <c:v>2.4734971035435236</c:v>
                </c:pt>
                <c:pt idx="489">
                  <c:v>2.4277485773311454</c:v>
                </c:pt>
                <c:pt idx="490">
                  <c:v>2.3095684290135736</c:v>
                </c:pt>
                <c:pt idx="491">
                  <c:v>2.347172217802227</c:v>
                </c:pt>
                <c:pt idx="492">
                  <c:v>2.3797952461271148</c:v>
                </c:pt>
                <c:pt idx="493">
                  <c:v>2.850894824009905</c:v>
                </c:pt>
                <c:pt idx="494">
                  <c:v>2.8010627644797621</c:v>
                </c:pt>
                <c:pt idx="495">
                  <c:v>2.7601436380833295</c:v>
                </c:pt>
                <c:pt idx="496">
                  <c:v>2.745718050065876</c:v>
                </c:pt>
                <c:pt idx="497">
                  <c:v>2.8220993449827705</c:v>
                </c:pt>
                <c:pt idx="498">
                  <c:v>2.8137091350562917</c:v>
                </c:pt>
                <c:pt idx="499">
                  <c:v>2.7205279806853526</c:v>
                </c:pt>
                <c:pt idx="500">
                  <c:v>2.7439835055860446</c:v>
                </c:pt>
                <c:pt idx="501">
                  <c:v>2.832625709754975</c:v>
                </c:pt>
                <c:pt idx="502">
                  <c:v>2.8914604422388615</c:v>
                </c:pt>
                <c:pt idx="503">
                  <c:v>2.8242957057179976</c:v>
                </c:pt>
                <c:pt idx="504">
                  <c:v>2.7684050766557422</c:v>
                </c:pt>
                <c:pt idx="505">
                  <c:v>2.8283499645221264</c:v>
                </c:pt>
                <c:pt idx="506">
                  <c:v>2.8269213195650189</c:v>
                </c:pt>
                <c:pt idx="507">
                  <c:v>2.9184627295057681</c:v>
                </c:pt>
                <c:pt idx="508">
                  <c:v>2.8966892820985506</c:v>
                </c:pt>
                <c:pt idx="509">
                  <c:v>2.8934439432989687</c:v>
                </c:pt>
                <c:pt idx="510">
                  <c:v>2.9246725053897822</c:v>
                </c:pt>
                <c:pt idx="511">
                  <c:v>2.8594418495113239</c:v>
                </c:pt>
                <c:pt idx="512">
                  <c:v>2.7219019828266644</c:v>
                </c:pt>
                <c:pt idx="513">
                  <c:v>2.7452966784060551</c:v>
                </c:pt>
                <c:pt idx="514">
                  <c:v>2.7310115297753477</c:v>
                </c:pt>
                <c:pt idx="515">
                  <c:v>2.6254361572544056</c:v>
                </c:pt>
                <c:pt idx="516">
                  <c:v>2.5945966894186379</c:v>
                </c:pt>
                <c:pt idx="517">
                  <c:v>2.6250611845325498</c:v>
                </c:pt>
                <c:pt idx="518">
                  <c:v>2.5838709025095548</c:v>
                </c:pt>
                <c:pt idx="519">
                  <c:v>2.6906237622702505</c:v>
                </c:pt>
                <c:pt idx="520">
                  <c:v>2.687380396958015</c:v>
                </c:pt>
                <c:pt idx="521">
                  <c:v>2.6979011263082375</c:v>
                </c:pt>
                <c:pt idx="522">
                  <c:v>2.7788692677514795</c:v>
                </c:pt>
                <c:pt idx="523">
                  <c:v>2.7856360516127521</c:v>
                </c:pt>
                <c:pt idx="524">
                  <c:v>2.7999904660890711</c:v>
                </c:pt>
                <c:pt idx="525">
                  <c:v>2.8834758901872175</c:v>
                </c:pt>
                <c:pt idx="526">
                  <c:v>2.8357616144549449</c:v>
                </c:pt>
                <c:pt idx="527">
                  <c:v>2.8306805089818434</c:v>
                </c:pt>
                <c:pt idx="528">
                  <c:v>2.8887592324930718</c:v>
                </c:pt>
                <c:pt idx="529">
                  <c:v>2.9261693346243911</c:v>
                </c:pt>
                <c:pt idx="530">
                  <c:v>2.9671098670398877</c:v>
                </c:pt>
                <c:pt idx="531">
                  <c:v>2.8805686104649975</c:v>
                </c:pt>
                <c:pt idx="532">
                  <c:v>2.7544274261098476</c:v>
                </c:pt>
                <c:pt idx="533">
                  <c:v>2.6426239701538941</c:v>
                </c:pt>
                <c:pt idx="534">
                  <c:v>2.509800846793163</c:v>
                </c:pt>
                <c:pt idx="535">
                  <c:v>2.6383247886011052</c:v>
                </c:pt>
                <c:pt idx="536">
                  <c:v>2.8180762781098165</c:v>
                </c:pt>
                <c:pt idx="537">
                  <c:v>2.8742764408265282</c:v>
                </c:pt>
                <c:pt idx="538">
                  <c:v>3.0478887408828821</c:v>
                </c:pt>
                <c:pt idx="539">
                  <c:v>3.4279416336181319</c:v>
                </c:pt>
                <c:pt idx="540">
                  <c:v>3.9315966117947898</c:v>
                </c:pt>
                <c:pt idx="541">
                  <c:v>3.730850985853551</c:v>
                </c:pt>
                <c:pt idx="542">
                  <c:v>2.9871866033944952</c:v>
                </c:pt>
                <c:pt idx="543">
                  <c:v>1.6564317020181094</c:v>
                </c:pt>
                <c:pt idx="544">
                  <c:v>1.626822570496339</c:v>
                </c:pt>
                <c:pt idx="545">
                  <c:v>1.6643455823927957</c:v>
                </c:pt>
                <c:pt idx="546">
                  <c:v>1.6015321658857506</c:v>
                </c:pt>
                <c:pt idx="547">
                  <c:v>1.4847569744032212</c:v>
                </c:pt>
                <c:pt idx="548">
                  <c:v>1.5550955255150396</c:v>
                </c:pt>
                <c:pt idx="549">
                  <c:v>1.7630691850821341</c:v>
                </c:pt>
                <c:pt idx="550">
                  <c:v>3.2680431498316946</c:v>
                </c:pt>
                <c:pt idx="551">
                  <c:v>3.2831421570368269</c:v>
                </c:pt>
                <c:pt idx="552">
                  <c:v>2.9264634311746547</c:v>
                </c:pt>
                <c:pt idx="553">
                  <c:v>2.9768147635730702</c:v>
                </c:pt>
                <c:pt idx="554">
                  <c:v>3.3042209990797486</c:v>
                </c:pt>
                <c:pt idx="555">
                  <c:v>3.2100630639041907</c:v>
                </c:pt>
                <c:pt idx="556">
                  <c:v>3.072924237112785</c:v>
                </c:pt>
                <c:pt idx="557">
                  <c:v>3.0269252039264485</c:v>
                </c:pt>
                <c:pt idx="558">
                  <c:v>3.0117736095702501</c:v>
                </c:pt>
                <c:pt idx="559">
                  <c:v>3.1005750707710931</c:v>
                </c:pt>
                <c:pt idx="560">
                  <c:v>2.8509686146725768</c:v>
                </c:pt>
                <c:pt idx="561">
                  <c:v>2.7155935714524375</c:v>
                </c:pt>
                <c:pt idx="562">
                  <c:v>2.8797459434573862</c:v>
                </c:pt>
                <c:pt idx="563">
                  <c:v>3.013017818315308</c:v>
                </c:pt>
                <c:pt idx="564">
                  <c:v>2.8773606579975186</c:v>
                </c:pt>
                <c:pt idx="565">
                  <c:v>2.8287850363648128</c:v>
                </c:pt>
                <c:pt idx="566">
                  <c:v>2.9548004718473977</c:v>
                </c:pt>
                <c:pt idx="567">
                  <c:v>2.8786402875281314</c:v>
                </c:pt>
                <c:pt idx="568">
                  <c:v>2.8135058378037239</c:v>
                </c:pt>
                <c:pt idx="569">
                  <c:v>2.9442161780645812</c:v>
                </c:pt>
                <c:pt idx="570">
                  <c:v>2.9383911190613987</c:v>
                </c:pt>
                <c:pt idx="571">
                  <c:v>3.2667032920593333</c:v>
                </c:pt>
                <c:pt idx="572">
                  <c:v>3.3772013292149139</c:v>
                </c:pt>
                <c:pt idx="573">
                  <c:v>3.2054015636105193</c:v>
                </c:pt>
                <c:pt idx="574">
                  <c:v>3.2241998479645599</c:v>
                </c:pt>
                <c:pt idx="575">
                  <c:v>3.1843702488836749</c:v>
                </c:pt>
                <c:pt idx="576">
                  <c:v>3.0144784352469336</c:v>
                </c:pt>
                <c:pt idx="577">
                  <c:v>2.9296253051693024</c:v>
                </c:pt>
                <c:pt idx="578">
                  <c:v>2.7345102111457251</c:v>
                </c:pt>
                <c:pt idx="579">
                  <c:v>2.734898146190174</c:v>
                </c:pt>
                <c:pt idx="580">
                  <c:v>2.8318053807897416</c:v>
                </c:pt>
                <c:pt idx="581">
                  <c:v>2.8545845272206303</c:v>
                </c:pt>
                <c:pt idx="582">
                  <c:v>2.8456334852257248</c:v>
                </c:pt>
                <c:pt idx="583">
                  <c:v>2.8140979034315068</c:v>
                </c:pt>
                <c:pt idx="584">
                  <c:v>2.8328226922316664</c:v>
                </c:pt>
                <c:pt idx="585">
                  <c:v>2.7882575613226122</c:v>
                </c:pt>
                <c:pt idx="586">
                  <c:v>2.6810113493685224</c:v>
                </c:pt>
                <c:pt idx="587">
                  <c:v>2.6695898890895022</c:v>
                </c:pt>
                <c:pt idx="588">
                  <c:v>2.5883220581769701</c:v>
                </c:pt>
                <c:pt idx="589">
                  <c:v>2.2785358457873075</c:v>
                </c:pt>
                <c:pt idx="590">
                  <c:v>2.4053371253952167</c:v>
                </c:pt>
                <c:pt idx="591">
                  <c:v>2.3129701816717252</c:v>
                </c:pt>
                <c:pt idx="592">
                  <c:v>2.3537285167096211</c:v>
                </c:pt>
                <c:pt idx="593">
                  <c:v>2.3457574270288997</c:v>
                </c:pt>
                <c:pt idx="594">
                  <c:v>2.3032522256851751</c:v>
                </c:pt>
                <c:pt idx="595">
                  <c:v>2.1974324464230253</c:v>
                </c:pt>
                <c:pt idx="596">
                  <c:v>2.3153036880597599</c:v>
                </c:pt>
                <c:pt idx="597">
                  <c:v>2.0112821923976538</c:v>
                </c:pt>
                <c:pt idx="598">
                  <c:v>2.2882462218205557</c:v>
                </c:pt>
                <c:pt idx="599">
                  <c:v>2.3159990423507768</c:v>
                </c:pt>
                <c:pt idx="600">
                  <c:v>2.3646690622464352</c:v>
                </c:pt>
                <c:pt idx="601">
                  <c:v>2.3975459462368485</c:v>
                </c:pt>
                <c:pt idx="602">
                  <c:v>2.5041050903119868</c:v>
                </c:pt>
                <c:pt idx="603">
                  <c:v>2.744482352585973</c:v>
                </c:pt>
                <c:pt idx="604">
                  <c:v>2.9459901800327333</c:v>
                </c:pt>
                <c:pt idx="605">
                  <c:v>2.4429401347258315</c:v>
                </c:pt>
                <c:pt idx="606">
                  <c:v>2.3346568736047444</c:v>
                </c:pt>
                <c:pt idx="607">
                  <c:v>2.3520523797532107</c:v>
                </c:pt>
                <c:pt idx="608">
                  <c:v>2.4066157172804248</c:v>
                </c:pt>
                <c:pt idx="609">
                  <c:v>2.3052432192802161</c:v>
                </c:pt>
                <c:pt idx="610">
                  <c:v>2.3072363321325979</c:v>
                </c:pt>
                <c:pt idx="611">
                  <c:v>2.2978427489455622</c:v>
                </c:pt>
                <c:pt idx="612">
                  <c:v>2.4438634266379573</c:v>
                </c:pt>
                <c:pt idx="613">
                  <c:v>2.4653006258894825</c:v>
                </c:pt>
                <c:pt idx="614">
                  <c:v>2.4990189153127695</c:v>
                </c:pt>
                <c:pt idx="615">
                  <c:v>2.4725231896484527</c:v>
                </c:pt>
                <c:pt idx="616">
                  <c:v>2.7798178613396005</c:v>
                </c:pt>
                <c:pt idx="617">
                  <c:v>2.6203156140752113</c:v>
                </c:pt>
                <c:pt idx="618">
                  <c:v>2.4742535138286157</c:v>
                </c:pt>
                <c:pt idx="619">
                  <c:v>2.3665749768062634</c:v>
                </c:pt>
                <c:pt idx="620">
                  <c:v>2.2586016453171114</c:v>
                </c:pt>
                <c:pt idx="621">
                  <c:v>2.1985838533415238</c:v>
                </c:pt>
                <c:pt idx="622">
                  <c:v>2.1613466730188975</c:v>
                </c:pt>
                <c:pt idx="623">
                  <c:v>2.0804284446697934</c:v>
                </c:pt>
                <c:pt idx="624">
                  <c:v>2.0701384951810158</c:v>
                </c:pt>
                <c:pt idx="625">
                  <c:v>2.1989924866323953</c:v>
                </c:pt>
                <c:pt idx="626">
                  <c:v>2.3257928425952867</c:v>
                </c:pt>
                <c:pt idx="627">
                  <c:v>2.5217863827560532</c:v>
                </c:pt>
                <c:pt idx="628">
                  <c:v>2.7101604278074869</c:v>
                </c:pt>
                <c:pt idx="629">
                  <c:v>2.7563064105531123</c:v>
                </c:pt>
                <c:pt idx="630">
                  <c:v>2.7744143195577786</c:v>
                </c:pt>
                <c:pt idx="631">
                  <c:v>3.1851964204459273</c:v>
                </c:pt>
                <c:pt idx="632">
                  <c:v>3.68358144083451</c:v>
                </c:pt>
                <c:pt idx="633">
                  <c:v>3.7248349498736655</c:v>
                </c:pt>
                <c:pt idx="634">
                  <c:v>3.8299105664127193</c:v>
                </c:pt>
                <c:pt idx="635">
                  <c:v>3.7722360065604104</c:v>
                </c:pt>
                <c:pt idx="636">
                  <c:v>3.7782860877379294</c:v>
                </c:pt>
                <c:pt idx="637">
                  <c:v>3.7430624273974962</c:v>
                </c:pt>
                <c:pt idx="638">
                  <c:v>3.6477575644203339</c:v>
                </c:pt>
                <c:pt idx="639">
                  <c:v>3.3792240300375473</c:v>
                </c:pt>
                <c:pt idx="640">
                  <c:v>3.7672222757491083</c:v>
                </c:pt>
                <c:pt idx="641">
                  <c:v>3.0462137328565606</c:v>
                </c:pt>
                <c:pt idx="642">
                  <c:v>2.5073746312684371</c:v>
                </c:pt>
                <c:pt idx="643">
                  <c:v>2.2200868153351663</c:v>
                </c:pt>
                <c:pt idx="644">
                  <c:v>2.110057363581332</c:v>
                </c:pt>
                <c:pt idx="645">
                  <c:v>1.7601707982445736</c:v>
                </c:pt>
                <c:pt idx="646">
                  <c:v>1.5489634900990099</c:v>
                </c:pt>
                <c:pt idx="647">
                  <c:v>1.1876277136420001</c:v>
                </c:pt>
                <c:pt idx="648">
                  <c:v>1.2044362814354339</c:v>
                </c:pt>
                <c:pt idx="649">
                  <c:v>1.2866855205738579</c:v>
                </c:pt>
                <c:pt idx="650">
                  <c:v>1.1413580457224626</c:v>
                </c:pt>
                <c:pt idx="651">
                  <c:v>1.0072210441859133</c:v>
                </c:pt>
                <c:pt idx="652">
                  <c:v>0.79436450839328543</c:v>
                </c:pt>
                <c:pt idx="653">
                  <c:v>0.58980785296574778</c:v>
                </c:pt>
                <c:pt idx="654">
                  <c:v>0.47071641937221492</c:v>
                </c:pt>
                <c:pt idx="655">
                  <c:v>0.40042991525343125</c:v>
                </c:pt>
                <c:pt idx="656">
                  <c:v>0.37064971447042344</c:v>
                </c:pt>
                <c:pt idx="657">
                  <c:v>0.35322191944807596</c:v>
                </c:pt>
                <c:pt idx="658">
                  <c:v>0.27781834704574593</c:v>
                </c:pt>
                <c:pt idx="659">
                  <c:v>0.23306169901978585</c:v>
                </c:pt>
                <c:pt idx="660">
                  <c:v>0.20903437533441932</c:v>
                </c:pt>
                <c:pt idx="661">
                  <c:v>0.20309228437949961</c:v>
                </c:pt>
                <c:pt idx="662">
                  <c:v>0.21531236031453235</c:v>
                </c:pt>
                <c:pt idx="663">
                  <c:v>0.2203688495838165</c:v>
                </c:pt>
                <c:pt idx="664">
                  <c:v>0.21242586925652845</c:v>
                </c:pt>
                <c:pt idx="665">
                  <c:v>0.22138368217775947</c:v>
                </c:pt>
                <c:pt idx="666">
                  <c:v>0.21473681212664913</c:v>
                </c:pt>
                <c:pt idx="667">
                  <c:v>0.21239331827694952</c:v>
                </c:pt>
                <c:pt idx="668">
                  <c:v>0.21637814244173117</c:v>
                </c:pt>
                <c:pt idx="669">
                  <c:v>0.20022662567368341</c:v>
                </c:pt>
                <c:pt idx="670">
                  <c:v>0.19720767047234417</c:v>
                </c:pt>
                <c:pt idx="671">
                  <c:v>0.20453592405831222</c:v>
                </c:pt>
                <c:pt idx="672">
                  <c:v>0.20768496970553077</c:v>
                </c:pt>
                <c:pt idx="673">
                  <c:v>0.23178739525770176</c:v>
                </c:pt>
                <c:pt idx="674">
                  <c:v>0.24438840503483664</c:v>
                </c:pt>
                <c:pt idx="675">
                  <c:v>0.25740397061805026</c:v>
                </c:pt>
                <c:pt idx="676">
                  <c:v>0.28463337139838574</c:v>
                </c:pt>
                <c:pt idx="677">
                  <c:v>0.28904741356885566</c:v>
                </c:pt>
                <c:pt idx="678">
                  <c:v>0.29966061710529207</c:v>
                </c:pt>
                <c:pt idx="679">
                  <c:v>0.32771495692302688</c:v>
                </c:pt>
                <c:pt idx="680">
                  <c:v>0.35718332310986262</c:v>
                </c:pt>
                <c:pt idx="681">
                  <c:v>0.3664909140477805</c:v>
                </c:pt>
                <c:pt idx="682">
                  <c:v>0.40043100482300026</c:v>
                </c:pt>
                <c:pt idx="683">
                  <c:v>0.42677633604430765</c:v>
                </c:pt>
                <c:pt idx="684">
                  <c:v>0.45278573767116581</c:v>
                </c:pt>
                <c:pt idx="685">
                  <c:v>0.46523467635999688</c:v>
                </c:pt>
                <c:pt idx="686">
                  <c:v>0.50091890190787336</c:v>
                </c:pt>
                <c:pt idx="687">
                  <c:v>0.53302839678037239</c:v>
                </c:pt>
                <c:pt idx="688">
                  <c:v>0.59623095468118315</c:v>
                </c:pt>
                <c:pt idx="689">
                  <c:v>0.63339729313355408</c:v>
                </c:pt>
                <c:pt idx="690">
                  <c:v>0.65636972451359898</c:v>
                </c:pt>
                <c:pt idx="691">
                  <c:v>0.65086419126954442</c:v>
                </c:pt>
                <c:pt idx="692">
                  <c:v>0.66164954048850733</c:v>
                </c:pt>
                <c:pt idx="693">
                  <c:v>0.66641260248285916</c:v>
                </c:pt>
                <c:pt idx="694">
                  <c:v>0.66650470567109954</c:v>
                </c:pt>
                <c:pt idx="695">
                  <c:v>0.72135535391267269</c:v>
                </c:pt>
                <c:pt idx="696">
                  <c:v>0.76134703645763191</c:v>
                </c:pt>
                <c:pt idx="697">
                  <c:v>0.79196322152222032</c:v>
                </c:pt>
                <c:pt idx="698">
                  <c:v>0.81608261024982087</c:v>
                </c:pt>
                <c:pt idx="699">
                  <c:v>0.81498604572491762</c:v>
                </c:pt>
                <c:pt idx="700">
                  <c:v>0.8315403002978522</c:v>
                </c:pt>
                <c:pt idx="701">
                  <c:v>0.83500175258283171</c:v>
                </c:pt>
                <c:pt idx="702">
                  <c:v>0.85830131708362056</c:v>
                </c:pt>
                <c:pt idx="703">
                  <c:v>0.84946537720150916</c:v>
                </c:pt>
                <c:pt idx="704">
                  <c:v>0.86491058937552123</c:v>
                </c:pt>
                <c:pt idx="705">
                  <c:v>0.85834984351221755</c:v>
                </c:pt>
                <c:pt idx="706">
                  <c:v>0.8866794526789934</c:v>
                </c:pt>
                <c:pt idx="707">
                  <c:v>0.91409915451837709</c:v>
                </c:pt>
                <c:pt idx="708">
                  <c:v>1.0067721111123673</c:v>
                </c:pt>
                <c:pt idx="709">
                  <c:v>0.9716529477060073</c:v>
                </c:pt>
                <c:pt idx="710">
                  <c:v>1.0147762774601563</c:v>
                </c:pt>
                <c:pt idx="711">
                  <c:v>1.0447839188977339</c:v>
                </c:pt>
                <c:pt idx="712">
                  <c:v>1.0891990722954996</c:v>
                </c:pt>
                <c:pt idx="713">
                  <c:v>1.0605380046913211</c:v>
                </c:pt>
                <c:pt idx="714">
                  <c:v>0.95952354692842168</c:v>
                </c:pt>
                <c:pt idx="715">
                  <c:v>0.99679761851066717</c:v>
                </c:pt>
                <c:pt idx="716">
                  <c:v>1.0248109032152308</c:v>
                </c:pt>
                <c:pt idx="717">
                  <c:v>0.99589334893129589</c:v>
                </c:pt>
                <c:pt idx="718">
                  <c:v>0.93834994051392218</c:v>
                </c:pt>
                <c:pt idx="719">
                  <c:v>0.91828169825739447</c:v>
                </c:pt>
                <c:pt idx="720">
                  <c:v>0.92140200122938098</c:v>
                </c:pt>
                <c:pt idx="721">
                  <c:v>0.9442762173262329</c:v>
                </c:pt>
                <c:pt idx="722">
                  <c:v>0.85533049757921986</c:v>
                </c:pt>
                <c:pt idx="723">
                  <c:v>0.84219618852237765</c:v>
                </c:pt>
                <c:pt idx="724">
                  <c:v>0.82349160440266744</c:v>
                </c:pt>
                <c:pt idx="725">
                  <c:v>0.82171078362502048</c:v>
                </c:pt>
                <c:pt idx="726">
                  <c:v>0.80971659919028349</c:v>
                </c:pt>
                <c:pt idx="727">
                  <c:v>0.7845115770338762</c:v>
                </c:pt>
                <c:pt idx="728">
                  <c:v>0.84482840914514823</c:v>
                </c:pt>
                <c:pt idx="729">
                  <c:v>0.81655905810862128</c:v>
                </c:pt>
                <c:pt idx="730">
                  <c:v>0.78655164046222448</c:v>
                </c:pt>
                <c:pt idx="731">
                  <c:v>0.7835887384176764</c:v>
                </c:pt>
                <c:pt idx="732">
                  <c:v>0.77061691259667631</c:v>
                </c:pt>
                <c:pt idx="733">
                  <c:v>0.7858852182778493</c:v>
                </c:pt>
                <c:pt idx="734">
                  <c:v>0.79267794394050828</c:v>
                </c:pt>
                <c:pt idx="735">
                  <c:v>0.76705448053618164</c:v>
                </c:pt>
                <c:pt idx="736">
                  <c:v>0.82014624031430761</c:v>
                </c:pt>
                <c:pt idx="737">
                  <c:v>0.82318367526975389</c:v>
                </c:pt>
                <c:pt idx="738">
                  <c:v>0.83794816251186466</c:v>
                </c:pt>
                <c:pt idx="739">
                  <c:v>0.82564031996553855</c:v>
                </c:pt>
                <c:pt idx="740">
                  <c:v>0.83598924356356752</c:v>
                </c:pt>
                <c:pt idx="741">
                  <c:v>0.89787566160122267</c:v>
                </c:pt>
                <c:pt idx="742">
                  <c:v>0.82907672168176805</c:v>
                </c:pt>
                <c:pt idx="743">
                  <c:v>0.78779566712383076</c:v>
                </c:pt>
                <c:pt idx="744">
                  <c:v>0.79221672352647698</c:v>
                </c:pt>
                <c:pt idx="745">
                  <c:v>0.74414080716293829</c:v>
                </c:pt>
                <c:pt idx="746">
                  <c:v>0.73920675846179162</c:v>
                </c:pt>
                <c:pt idx="747">
                  <c:v>0.70097394938159274</c:v>
                </c:pt>
                <c:pt idx="748">
                  <c:v>0.64467027801405741</c:v>
                </c:pt>
                <c:pt idx="749">
                  <c:v>0.67704901947041596</c:v>
                </c:pt>
                <c:pt idx="750">
                  <c:v>0.64889659608983874</c:v>
                </c:pt>
                <c:pt idx="751">
                  <c:v>0.60790048498759774</c:v>
                </c:pt>
                <c:pt idx="752">
                  <c:v>0.64791219040956705</c:v>
                </c:pt>
                <c:pt idx="753">
                  <c:v>0.69273443263804391</c:v>
                </c:pt>
                <c:pt idx="754">
                  <c:v>0.70269566871202493</c:v>
                </c:pt>
                <c:pt idx="755">
                  <c:v>0.68859754630743319</c:v>
                </c:pt>
                <c:pt idx="756">
                  <c:v>0.72245269654963062</c:v>
                </c:pt>
                <c:pt idx="757">
                  <c:v>0.76752171278529591</c:v>
                </c:pt>
                <c:pt idx="758">
                  <c:v>0.7295010213014298</c:v>
                </c:pt>
                <c:pt idx="759">
                  <c:v>0.71903924118411999</c:v>
                </c:pt>
                <c:pt idx="760">
                  <c:v>0.6978076342238192</c:v>
                </c:pt>
                <c:pt idx="761">
                  <c:v>0.7090376612033088</c:v>
                </c:pt>
                <c:pt idx="762">
                  <c:v>0.73698707907103878</c:v>
                </c:pt>
                <c:pt idx="763">
                  <c:v>0.70774747570066998</c:v>
                </c:pt>
                <c:pt idx="764">
                  <c:v>0.79983427894076631</c:v>
                </c:pt>
                <c:pt idx="765">
                  <c:v>0.82103093707296304</c:v>
                </c:pt>
                <c:pt idx="766">
                  <c:v>0.91312645641560963</c:v>
                </c:pt>
                <c:pt idx="767">
                  <c:v>0.87278731706358181</c:v>
                </c:pt>
                <c:pt idx="768">
                  <c:v>0.82995505208782572</c:v>
                </c:pt>
                <c:pt idx="769">
                  <c:v>0.85204442249784562</c:v>
                </c:pt>
                <c:pt idx="770">
                  <c:v>0.79286422200198203</c:v>
                </c:pt>
                <c:pt idx="771">
                  <c:v>0.62603377312766861</c:v>
                </c:pt>
                <c:pt idx="772">
                  <c:v>0.64197250312464504</c:v>
                </c:pt>
                <c:pt idx="773">
                  <c:v>0.59586241817063912</c:v>
                </c:pt>
                <c:pt idx="774">
                  <c:v>0.57018340294171055</c:v>
                </c:pt>
                <c:pt idx="775">
                  <c:v>0.56515141878447017</c:v>
                </c:pt>
                <c:pt idx="776">
                  <c:v>0.52055808054116903</c:v>
                </c:pt>
                <c:pt idx="777">
                  <c:v>0.60334777927082128</c:v>
                </c:pt>
                <c:pt idx="778">
                  <c:v>0.65106886707053835</c:v>
                </c:pt>
                <c:pt idx="779">
                  <c:v>0.63253453914724322</c:v>
                </c:pt>
                <c:pt idx="780">
                  <c:v>0.55964221999560104</c:v>
                </c:pt>
                <c:pt idx="781">
                  <c:v>0.59868628353976305</c:v>
                </c:pt>
                <c:pt idx="782">
                  <c:v>0.62722208337700247</c:v>
                </c:pt>
                <c:pt idx="783">
                  <c:v>0.62974451701401335</c:v>
                </c:pt>
                <c:pt idx="784">
                  <c:v>0.62264362238232107</c:v>
                </c:pt>
                <c:pt idx="785">
                  <c:v>0.65662324219855572</c:v>
                </c:pt>
                <c:pt idx="786">
                  <c:v>0.70890840652446674</c:v>
                </c:pt>
                <c:pt idx="787">
                  <c:v>0.78854598305399226</c:v>
                </c:pt>
                <c:pt idx="788">
                  <c:v>0.7188841201716738</c:v>
                </c:pt>
                <c:pt idx="789">
                  <c:v>0.69557582556948439</c:v>
                </c:pt>
                <c:pt idx="790">
                  <c:v>0.66302382340444455</c:v>
                </c:pt>
                <c:pt idx="791">
                  <c:v>0.62793476146814486</c:v>
                </c:pt>
                <c:pt idx="792">
                  <c:v>0.72738772928526241</c:v>
                </c:pt>
                <c:pt idx="793">
                  <c:v>0.6246235343625457</c:v>
                </c:pt>
                <c:pt idx="794">
                  <c:v>0.48830292537843478</c:v>
                </c:pt>
                <c:pt idx="795">
                  <c:v>0.39617472425628125</c:v>
                </c:pt>
                <c:pt idx="796">
                  <c:v>0.41206085977306356</c:v>
                </c:pt>
                <c:pt idx="797">
                  <c:v>0.39866511182532682</c:v>
                </c:pt>
                <c:pt idx="798">
                  <c:v>0.35180138715469239</c:v>
                </c:pt>
                <c:pt idx="799">
                  <c:v>0.28840464425522244</c:v>
                </c:pt>
                <c:pt idx="800">
                  <c:v>0.27353322491925153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30-438F-B90B-E7FAABADB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915584"/>
        <c:axId val="112917120"/>
      </c:lineChart>
      <c:catAx>
        <c:axId val="11291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917120"/>
        <c:crosses val="autoZero"/>
        <c:auto val="1"/>
        <c:lblAlgn val="ctr"/>
        <c:lblOffset val="100"/>
        <c:noMultiLvlLbl val="0"/>
      </c:catAx>
      <c:valAx>
        <c:axId val="1129171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2915584"/>
        <c:crosses val="autoZero"/>
        <c:crossBetween val="between"/>
      </c:valAx>
    </c:plotArea>
    <c:plotVisOnly val="1"/>
    <c:dispBlanksAs val="gap"/>
    <c:showDLblsOverMax val="0"/>
  </c:chart>
  <c:spPr>
    <a:ln w="28575"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 19. </a:t>
            </a:r>
            <a:r>
              <a:rPr lang="pt-BR" sz="1800" b="1" i="0" u="none" strike="noStrike" baseline="0">
                <a:effectLst/>
              </a:rPr>
              <a:t>Número  de totalmente vacinados (2 doses ou mais)</a:t>
            </a:r>
            <a:endParaRPr lang="pt-B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188391440917967E-2"/>
          <c:y val="9.0106373419777577E-2"/>
          <c:w val="0.90576675737694856"/>
          <c:h val="0.8365542568951494"/>
        </c:manualLayout>
      </c:layout>
      <c:lineChart>
        <c:grouping val="standard"/>
        <c:varyColors val="0"/>
        <c:ser>
          <c:idx val="0"/>
          <c:order val="0"/>
          <c:tx>
            <c:strRef>
              <c:f>Plan1!$A$16</c:f>
              <c:strCache>
                <c:ptCount val="1"/>
                <c:pt idx="0">
                  <c:v>vermelho)</c:v>
                </c:pt>
              </c:strCache>
            </c:strRef>
          </c:tx>
          <c:marker>
            <c:symbol val="none"/>
          </c:marker>
          <c:cat>
            <c:numRef>
              <c:f>Plan1!$A$667:$A$824</c:f>
              <c:numCache>
                <c:formatCode>General</c:formatCode>
                <c:ptCount val="15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101</c:v>
                </c:pt>
                <c:pt idx="6">
                  <c:v>201</c:v>
                </c:pt>
                <c:pt idx="7">
                  <c:v>301</c:v>
                </c:pt>
                <c:pt idx="8">
                  <c:v>401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102</c:v>
                </c:pt>
                <c:pt idx="37">
                  <c:v>202</c:v>
                </c:pt>
                <c:pt idx="38">
                  <c:v>302</c:v>
                </c:pt>
                <c:pt idx="39">
                  <c:v>402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23</c:v>
                </c:pt>
                <c:pt idx="59">
                  <c:v>24</c:v>
                </c:pt>
                <c:pt idx="60">
                  <c:v>25</c:v>
                </c:pt>
                <c:pt idx="61">
                  <c:v>26</c:v>
                </c:pt>
                <c:pt idx="62">
                  <c:v>27</c:v>
                </c:pt>
                <c:pt idx="63">
                  <c:v>28</c:v>
                </c:pt>
                <c:pt idx="64">
                  <c:v>103</c:v>
                </c:pt>
                <c:pt idx="65">
                  <c:v>203</c:v>
                </c:pt>
                <c:pt idx="66">
                  <c:v>303</c:v>
                </c:pt>
                <c:pt idx="67">
                  <c:v>403</c:v>
                </c:pt>
                <c:pt idx="68">
                  <c:v>5</c:v>
                </c:pt>
                <c:pt idx="69">
                  <c:v>6</c:v>
                </c:pt>
                <c:pt idx="70">
                  <c:v>7</c:v>
                </c:pt>
                <c:pt idx="71">
                  <c:v>8</c:v>
                </c:pt>
                <c:pt idx="72">
                  <c:v>9</c:v>
                </c:pt>
                <c:pt idx="73">
                  <c:v>10</c:v>
                </c:pt>
                <c:pt idx="74">
                  <c:v>11</c:v>
                </c:pt>
                <c:pt idx="75">
                  <c:v>12</c:v>
                </c:pt>
                <c:pt idx="76">
                  <c:v>13</c:v>
                </c:pt>
                <c:pt idx="77">
                  <c:v>14</c:v>
                </c:pt>
                <c:pt idx="78">
                  <c:v>15</c:v>
                </c:pt>
                <c:pt idx="79">
                  <c:v>16</c:v>
                </c:pt>
                <c:pt idx="80">
                  <c:v>17</c:v>
                </c:pt>
                <c:pt idx="81">
                  <c:v>18</c:v>
                </c:pt>
                <c:pt idx="82">
                  <c:v>19</c:v>
                </c:pt>
                <c:pt idx="83">
                  <c:v>20</c:v>
                </c:pt>
                <c:pt idx="84">
                  <c:v>21</c:v>
                </c:pt>
                <c:pt idx="85">
                  <c:v>22</c:v>
                </c:pt>
                <c:pt idx="86">
                  <c:v>23</c:v>
                </c:pt>
                <c:pt idx="87">
                  <c:v>24</c:v>
                </c:pt>
                <c:pt idx="88">
                  <c:v>25</c:v>
                </c:pt>
                <c:pt idx="89">
                  <c:v>26</c:v>
                </c:pt>
                <c:pt idx="90">
                  <c:v>27</c:v>
                </c:pt>
                <c:pt idx="91">
                  <c:v>28</c:v>
                </c:pt>
                <c:pt idx="92">
                  <c:v>29</c:v>
                </c:pt>
                <c:pt idx="93">
                  <c:v>30</c:v>
                </c:pt>
                <c:pt idx="94">
                  <c:v>31</c:v>
                </c:pt>
                <c:pt idx="95">
                  <c:v>104</c:v>
                </c:pt>
                <c:pt idx="96">
                  <c:v>204</c:v>
                </c:pt>
                <c:pt idx="97">
                  <c:v>304</c:v>
                </c:pt>
                <c:pt idx="98">
                  <c:v>404</c:v>
                </c:pt>
                <c:pt idx="99">
                  <c:v>5</c:v>
                </c:pt>
                <c:pt idx="100">
                  <c:v>6</c:v>
                </c:pt>
                <c:pt idx="101">
                  <c:v>7</c:v>
                </c:pt>
                <c:pt idx="102">
                  <c:v>8</c:v>
                </c:pt>
                <c:pt idx="103">
                  <c:v>9</c:v>
                </c:pt>
                <c:pt idx="104">
                  <c:v>10</c:v>
                </c:pt>
                <c:pt idx="105">
                  <c:v>11</c:v>
                </c:pt>
                <c:pt idx="106">
                  <c:v>12</c:v>
                </c:pt>
                <c:pt idx="107">
                  <c:v>13</c:v>
                </c:pt>
                <c:pt idx="108">
                  <c:v>14</c:v>
                </c:pt>
                <c:pt idx="109">
                  <c:v>15</c:v>
                </c:pt>
                <c:pt idx="110">
                  <c:v>16</c:v>
                </c:pt>
                <c:pt idx="111">
                  <c:v>17</c:v>
                </c:pt>
                <c:pt idx="112">
                  <c:v>18</c:v>
                </c:pt>
                <c:pt idx="113">
                  <c:v>19</c:v>
                </c:pt>
                <c:pt idx="114">
                  <c:v>20</c:v>
                </c:pt>
                <c:pt idx="115">
                  <c:v>21</c:v>
                </c:pt>
                <c:pt idx="116">
                  <c:v>22</c:v>
                </c:pt>
                <c:pt idx="117">
                  <c:v>23</c:v>
                </c:pt>
                <c:pt idx="118">
                  <c:v>24</c:v>
                </c:pt>
                <c:pt idx="119">
                  <c:v>25</c:v>
                </c:pt>
                <c:pt idx="120">
                  <c:v>26</c:v>
                </c:pt>
                <c:pt idx="121">
                  <c:v>27</c:v>
                </c:pt>
                <c:pt idx="122">
                  <c:v>28</c:v>
                </c:pt>
                <c:pt idx="123">
                  <c:v>29</c:v>
                </c:pt>
                <c:pt idx="124">
                  <c:v>30</c:v>
                </c:pt>
                <c:pt idx="125">
                  <c:v>105</c:v>
                </c:pt>
                <c:pt idx="126">
                  <c:v>205</c:v>
                </c:pt>
                <c:pt idx="127">
                  <c:v>305</c:v>
                </c:pt>
                <c:pt idx="128">
                  <c:v>405</c:v>
                </c:pt>
                <c:pt idx="129">
                  <c:v>5</c:v>
                </c:pt>
                <c:pt idx="130">
                  <c:v>6</c:v>
                </c:pt>
                <c:pt idx="131">
                  <c:v>7</c:v>
                </c:pt>
                <c:pt idx="132">
                  <c:v>8</c:v>
                </c:pt>
                <c:pt idx="133">
                  <c:v>9</c:v>
                </c:pt>
                <c:pt idx="134">
                  <c:v>10</c:v>
                </c:pt>
                <c:pt idx="135">
                  <c:v>11</c:v>
                </c:pt>
                <c:pt idx="136">
                  <c:v>12</c:v>
                </c:pt>
                <c:pt idx="137">
                  <c:v>13</c:v>
                </c:pt>
                <c:pt idx="138">
                  <c:v>14</c:v>
                </c:pt>
                <c:pt idx="139">
                  <c:v>15</c:v>
                </c:pt>
                <c:pt idx="140">
                  <c:v>16</c:v>
                </c:pt>
                <c:pt idx="141">
                  <c:v>17</c:v>
                </c:pt>
                <c:pt idx="142">
                  <c:v>18</c:v>
                </c:pt>
                <c:pt idx="143">
                  <c:v>19</c:v>
                </c:pt>
                <c:pt idx="144">
                  <c:v>20</c:v>
                </c:pt>
                <c:pt idx="145">
                  <c:v>21</c:v>
                </c:pt>
                <c:pt idx="146">
                  <c:v>22</c:v>
                </c:pt>
                <c:pt idx="147">
                  <c:v>23</c:v>
                </c:pt>
                <c:pt idx="148">
                  <c:v>24</c:v>
                </c:pt>
                <c:pt idx="149">
                  <c:v>25</c:v>
                </c:pt>
                <c:pt idx="150">
                  <c:v>26</c:v>
                </c:pt>
                <c:pt idx="151">
                  <c:v>27</c:v>
                </c:pt>
                <c:pt idx="152">
                  <c:v>28</c:v>
                </c:pt>
                <c:pt idx="153">
                  <c:v>29</c:v>
                </c:pt>
                <c:pt idx="154">
                  <c:v>30</c:v>
                </c:pt>
                <c:pt idx="155">
                  <c:v>31</c:v>
                </c:pt>
                <c:pt idx="156">
                  <c:v>106</c:v>
                </c:pt>
                <c:pt idx="157">
                  <c:v>206</c:v>
                </c:pt>
              </c:numCache>
            </c:numRef>
          </c:cat>
          <c:val>
            <c:numRef>
              <c:f>Plan1!$BB$667:$BB$824</c:f>
              <c:numCache>
                <c:formatCode>#,##0</c:formatCode>
                <c:ptCount val="158"/>
                <c:pt idx="0">
                  <c:v>142548160</c:v>
                </c:pt>
                <c:pt idx="1">
                  <c:v>142681952</c:v>
                </c:pt>
                <c:pt idx="2">
                  <c:v>142887698</c:v>
                </c:pt>
                <c:pt idx="3">
                  <c:v>143195464</c:v>
                </c:pt>
                <c:pt idx="4">
                  <c:v>143318325</c:v>
                </c:pt>
                <c:pt idx="5">
                  <c:v>143356785</c:v>
                </c:pt>
                <c:pt idx="6">
                  <c:v>143412019</c:v>
                </c:pt>
                <c:pt idx="7">
                  <c:v>143539325</c:v>
                </c:pt>
                <c:pt idx="8">
                  <c:v>143707365</c:v>
                </c:pt>
                <c:pt idx="9">
                  <c:v>143810302</c:v>
                </c:pt>
                <c:pt idx="10">
                  <c:v>143955901</c:v>
                </c:pt>
                <c:pt idx="11">
                  <c:v>144226230</c:v>
                </c:pt>
                <c:pt idx="12">
                  <c:v>144291715</c:v>
                </c:pt>
                <c:pt idx="13">
                  <c:v>144322726</c:v>
                </c:pt>
                <c:pt idx="14">
                  <c:v>144623203</c:v>
                </c:pt>
                <c:pt idx="15">
                  <c:v>144763135</c:v>
                </c:pt>
                <c:pt idx="16">
                  <c:v>144902072</c:v>
                </c:pt>
                <c:pt idx="17">
                  <c:v>145151664</c:v>
                </c:pt>
                <c:pt idx="18">
                  <c:v>145276962</c:v>
                </c:pt>
                <c:pt idx="19">
                  <c:v>145623507</c:v>
                </c:pt>
                <c:pt idx="20">
                  <c:v>146615093</c:v>
                </c:pt>
                <c:pt idx="21">
                  <c:v>147308222</c:v>
                </c:pt>
                <c:pt idx="22">
                  <c:v>147658806</c:v>
                </c:pt>
                <c:pt idx="23">
                  <c:v>147754119</c:v>
                </c:pt>
                <c:pt idx="24">
                  <c:v>148164207</c:v>
                </c:pt>
                <c:pt idx="25">
                  <c:v>148228290</c:v>
                </c:pt>
                <c:pt idx="26">
                  <c:v>148292373</c:v>
                </c:pt>
                <c:pt idx="27">
                  <c:v>148355004</c:v>
                </c:pt>
                <c:pt idx="28">
                  <c:v>148417635</c:v>
                </c:pt>
                <c:pt idx="29">
                  <c:v>148559742</c:v>
                </c:pt>
                <c:pt idx="30">
                  <c:v>148856782</c:v>
                </c:pt>
                <c:pt idx="31">
                  <c:v>149253875</c:v>
                </c:pt>
                <c:pt idx="32">
                  <c:v>149539549</c:v>
                </c:pt>
                <c:pt idx="33">
                  <c:v>149657395</c:v>
                </c:pt>
                <c:pt idx="34">
                  <c:v>149682250</c:v>
                </c:pt>
                <c:pt idx="35">
                  <c:v>149909574</c:v>
                </c:pt>
                <c:pt idx="36">
                  <c:v>150100000</c:v>
                </c:pt>
                <c:pt idx="37">
                  <c:v>150416056</c:v>
                </c:pt>
                <c:pt idx="38">
                  <c:v>150625718</c:v>
                </c:pt>
                <c:pt idx="39">
                  <c:v>150824709</c:v>
                </c:pt>
                <c:pt idx="40">
                  <c:v>150934583</c:v>
                </c:pt>
                <c:pt idx="41">
                  <c:v>151067205</c:v>
                </c:pt>
                <c:pt idx="42">
                  <c:v>151212431</c:v>
                </c:pt>
                <c:pt idx="43">
                  <c:v>151535535</c:v>
                </c:pt>
                <c:pt idx="44">
                  <c:v>151661195</c:v>
                </c:pt>
                <c:pt idx="45">
                  <c:v>152012601</c:v>
                </c:pt>
                <c:pt idx="46">
                  <c:v>152299767</c:v>
                </c:pt>
                <c:pt idx="47">
                  <c:v>152496015</c:v>
                </c:pt>
                <c:pt idx="48">
                  <c:v>152516096</c:v>
                </c:pt>
                <c:pt idx="49">
                  <c:v>153038661</c:v>
                </c:pt>
                <c:pt idx="50">
                  <c:v>153161742.5</c:v>
                </c:pt>
                <c:pt idx="51">
                  <c:v>153284824</c:v>
                </c:pt>
                <c:pt idx="52">
                  <c:v>153442549</c:v>
                </c:pt>
                <c:pt idx="53">
                  <c:v>153759398</c:v>
                </c:pt>
                <c:pt idx="54">
                  <c:v>153891379</c:v>
                </c:pt>
                <c:pt idx="55">
                  <c:v>153705757</c:v>
                </c:pt>
                <c:pt idx="56">
                  <c:v>153725777</c:v>
                </c:pt>
                <c:pt idx="57">
                  <c:v>153905501</c:v>
                </c:pt>
                <c:pt idx="58">
                  <c:v>154202898</c:v>
                </c:pt>
                <c:pt idx="59">
                  <c:v>154515728</c:v>
                </c:pt>
                <c:pt idx="60">
                  <c:v>154696282</c:v>
                </c:pt>
                <c:pt idx="61">
                  <c:v>154764429</c:v>
                </c:pt>
                <c:pt idx="62">
                  <c:v>154958092</c:v>
                </c:pt>
                <c:pt idx="63">
                  <c:v>155168678</c:v>
                </c:pt>
                <c:pt idx="64">
                  <c:v>155194905</c:v>
                </c:pt>
                <c:pt idx="65">
                  <c:v>155320630</c:v>
                </c:pt>
                <c:pt idx="66">
                  <c:v>155318292</c:v>
                </c:pt>
                <c:pt idx="67">
                  <c:v>155627675</c:v>
                </c:pt>
                <c:pt idx="68">
                  <c:v>155727963</c:v>
                </c:pt>
                <c:pt idx="69">
                  <c:v>155757233</c:v>
                </c:pt>
                <c:pt idx="70">
                  <c:v>156248372</c:v>
                </c:pt>
                <c:pt idx="71">
                  <c:v>156528848</c:v>
                </c:pt>
                <c:pt idx="72">
                  <c:v>156477175</c:v>
                </c:pt>
                <c:pt idx="73">
                  <c:v>157257686</c:v>
                </c:pt>
                <c:pt idx="74">
                  <c:v>157334596</c:v>
                </c:pt>
                <c:pt idx="75">
                  <c:v>157691457</c:v>
                </c:pt>
                <c:pt idx="76">
                  <c:v>157634168</c:v>
                </c:pt>
                <c:pt idx="77">
                  <c:v>157970698</c:v>
                </c:pt>
                <c:pt idx="78">
                  <c:v>158117455</c:v>
                </c:pt>
                <c:pt idx="79">
                  <c:v>158347721</c:v>
                </c:pt>
                <c:pt idx="80">
                  <c:v>158564214</c:v>
                </c:pt>
                <c:pt idx="81">
                  <c:v>158897336</c:v>
                </c:pt>
                <c:pt idx="82">
                  <c:v>159019196</c:v>
                </c:pt>
                <c:pt idx="83">
                  <c:v>159317991</c:v>
                </c:pt>
                <c:pt idx="84">
                  <c:v>159207220</c:v>
                </c:pt>
                <c:pt idx="85">
                  <c:v>159347479</c:v>
                </c:pt>
                <c:pt idx="86">
                  <c:v>159506948</c:v>
                </c:pt>
                <c:pt idx="87">
                  <c:v>159634287</c:v>
                </c:pt>
                <c:pt idx="88">
                  <c:v>159786755</c:v>
                </c:pt>
                <c:pt idx="89">
                  <c:v>159881187</c:v>
                </c:pt>
                <c:pt idx="90">
                  <c:v>159922593</c:v>
                </c:pt>
                <c:pt idx="91">
                  <c:v>160074934</c:v>
                </c:pt>
                <c:pt idx="92">
                  <c:v>160317989</c:v>
                </c:pt>
                <c:pt idx="93">
                  <c:v>160507838</c:v>
                </c:pt>
                <c:pt idx="94">
                  <c:v>160659971</c:v>
                </c:pt>
                <c:pt idx="95">
                  <c:v>160817172</c:v>
                </c:pt>
                <c:pt idx="96">
                  <c:v>160917174</c:v>
                </c:pt>
                <c:pt idx="97">
                  <c:v>160945452</c:v>
                </c:pt>
                <c:pt idx="98">
                  <c:v>161194339</c:v>
                </c:pt>
                <c:pt idx="99">
                  <c:v>161382404</c:v>
                </c:pt>
                <c:pt idx="100">
                  <c:v>161626084</c:v>
                </c:pt>
                <c:pt idx="101">
                  <c:v>161815236</c:v>
                </c:pt>
                <c:pt idx="102">
                  <c:v>161930031</c:v>
                </c:pt>
                <c:pt idx="103">
                  <c:v>161986130</c:v>
                </c:pt>
                <c:pt idx="104">
                  <c:v>162050648</c:v>
                </c:pt>
                <c:pt idx="105">
                  <c:v>162126555</c:v>
                </c:pt>
                <c:pt idx="106">
                  <c:v>162270361</c:v>
                </c:pt>
                <c:pt idx="107">
                  <c:v>162407340</c:v>
                </c:pt>
                <c:pt idx="108">
                  <c:v>162579869</c:v>
                </c:pt>
                <c:pt idx="112">
                  <c:v>162950559</c:v>
                </c:pt>
                <c:pt idx="113">
                  <c:v>163127742.5</c:v>
                </c:pt>
                <c:pt idx="114">
                  <c:v>163304926</c:v>
                </c:pt>
                <c:pt idx="115">
                  <c:v>163228941</c:v>
                </c:pt>
                <c:pt idx="116">
                  <c:v>163256195</c:v>
                </c:pt>
                <c:pt idx="117">
                  <c:v>163322300</c:v>
                </c:pt>
                <c:pt idx="118">
                  <c:v>163326952</c:v>
                </c:pt>
                <c:pt idx="119">
                  <c:v>163400967</c:v>
                </c:pt>
                <c:pt idx="120">
                  <c:v>163482200</c:v>
                </c:pt>
                <c:pt idx="121">
                  <c:v>163675729</c:v>
                </c:pt>
                <c:pt idx="122">
                  <c:v>163675729</c:v>
                </c:pt>
                <c:pt idx="123">
                  <c:v>163923507</c:v>
                </c:pt>
                <c:pt idx="124">
                  <c:v>163978486</c:v>
                </c:pt>
                <c:pt idx="125">
                  <c:v>163989684</c:v>
                </c:pt>
                <c:pt idx="126">
                  <c:v>164101615</c:v>
                </c:pt>
                <c:pt idx="127">
                  <c:v>164217813</c:v>
                </c:pt>
                <c:pt idx="128">
                  <c:v>164385393</c:v>
                </c:pt>
                <c:pt idx="129">
                  <c:v>164464931</c:v>
                </c:pt>
                <c:pt idx="130">
                  <c:v>164531592.5</c:v>
                </c:pt>
                <c:pt idx="131">
                  <c:v>164598254</c:v>
                </c:pt>
                <c:pt idx="132">
                  <c:v>164611627</c:v>
                </c:pt>
                <c:pt idx="133">
                  <c:v>164666194</c:v>
                </c:pt>
                <c:pt idx="134">
                  <c:v>164720761</c:v>
                </c:pt>
                <c:pt idx="135">
                  <c:v>165050988</c:v>
                </c:pt>
                <c:pt idx="136">
                  <c:v>165122240</c:v>
                </c:pt>
                <c:pt idx="137">
                  <c:v>165160304</c:v>
                </c:pt>
                <c:pt idx="138">
                  <c:v>165170618</c:v>
                </c:pt>
                <c:pt idx="139">
                  <c:v>165173312</c:v>
                </c:pt>
                <c:pt idx="140">
                  <c:v>165239308</c:v>
                </c:pt>
                <c:pt idx="141">
                  <c:v>165289871.16666669</c:v>
                </c:pt>
                <c:pt idx="142">
                  <c:v>165340434.33333334</c:v>
                </c:pt>
                <c:pt idx="143">
                  <c:v>165423301.16666669</c:v>
                </c:pt>
                <c:pt idx="144">
                  <c:v>165506168</c:v>
                </c:pt>
                <c:pt idx="145">
                  <c:v>165512556.5</c:v>
                </c:pt>
                <c:pt idx="146">
                  <c:v>165518945</c:v>
                </c:pt>
                <c:pt idx="147">
                  <c:v>165594154</c:v>
                </c:pt>
                <c:pt idx="148">
                  <c:v>165739014</c:v>
                </c:pt>
                <c:pt idx="149">
                  <c:v>165816612</c:v>
                </c:pt>
                <c:pt idx="150">
                  <c:v>165927250</c:v>
                </c:pt>
                <c:pt idx="151">
                  <c:v>165961524</c:v>
                </c:pt>
                <c:pt idx="152">
                  <c:v>166003440</c:v>
                </c:pt>
                <c:pt idx="153">
                  <c:v>166021623</c:v>
                </c:pt>
                <c:pt idx="154">
                  <c:v>166071932</c:v>
                </c:pt>
                <c:pt idx="155">
                  <c:v>166144975</c:v>
                </c:pt>
                <c:pt idx="156">
                  <c:v>166219623</c:v>
                </c:pt>
                <c:pt idx="157">
                  <c:v>166263306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2-4130-9354-5DA8CA8F3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893312"/>
        <c:axId val="112899200"/>
      </c:lineChart>
      <c:catAx>
        <c:axId val="11289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899200"/>
        <c:crosses val="autoZero"/>
        <c:auto val="1"/>
        <c:lblAlgn val="ctr"/>
        <c:lblOffset val="100"/>
        <c:noMultiLvlLbl val="0"/>
      </c:catAx>
      <c:valAx>
        <c:axId val="1128992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2893312"/>
        <c:crosses val="autoZero"/>
        <c:crossBetween val="between"/>
      </c:valAx>
    </c:plotArea>
    <c:plotVisOnly val="1"/>
    <c:dispBlanksAs val="gap"/>
    <c:showDLblsOverMax val="0"/>
  </c:chart>
  <c:spPr>
    <a:ln w="28575"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12. Letalidade diária %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Plan1!$B$16</c:f>
              <c:strCache>
                <c:ptCount val="1"/>
                <c:pt idx="0">
                  <c:v>óbitos</c:v>
                </c:pt>
              </c:strCache>
            </c:strRef>
          </c:tx>
          <c:marker>
            <c:symbol val="none"/>
          </c:marker>
          <c:cat>
            <c:strRef>
              <c:f>Plan1!$A$18:$A$824</c:f>
              <c:strCache>
                <c:ptCount val="807"/>
                <c:pt idx="0">
                  <c:v>180320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104</c:v>
                </c:pt>
                <c:pt idx="15">
                  <c:v>204</c:v>
                </c:pt>
                <c:pt idx="16">
                  <c:v>304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105</c:v>
                </c:pt>
                <c:pt idx="45">
                  <c:v>205</c:v>
                </c:pt>
                <c:pt idx="46">
                  <c:v>305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106</c:v>
                </c:pt>
                <c:pt idx="76">
                  <c:v>206</c:v>
                </c:pt>
                <c:pt idx="77">
                  <c:v>306</c:v>
                </c:pt>
                <c:pt idx="78">
                  <c:v>4</c:v>
                </c:pt>
                <c:pt idx="79">
                  <c:v>5</c:v>
                </c:pt>
                <c:pt idx="80">
                  <c:v>6</c:v>
                </c:pt>
                <c:pt idx="81">
                  <c:v>7</c:v>
                </c:pt>
                <c:pt idx="82">
                  <c:v>8</c:v>
                </c:pt>
                <c:pt idx="83">
                  <c:v>9</c:v>
                </c:pt>
                <c:pt idx="84">
                  <c:v>10</c:v>
                </c:pt>
                <c:pt idx="85">
                  <c:v>11</c:v>
                </c:pt>
                <c:pt idx="86">
                  <c:v>12</c:v>
                </c:pt>
                <c:pt idx="87">
                  <c:v>13</c:v>
                </c:pt>
                <c:pt idx="88">
                  <c:v>14</c:v>
                </c:pt>
                <c:pt idx="89">
                  <c:v>15</c:v>
                </c:pt>
                <c:pt idx="90">
                  <c:v>16</c:v>
                </c:pt>
                <c:pt idx="91">
                  <c:v>17</c:v>
                </c:pt>
                <c:pt idx="92">
                  <c:v>18</c:v>
                </c:pt>
                <c:pt idx="93">
                  <c:v>19</c:v>
                </c:pt>
                <c:pt idx="94">
                  <c:v>20</c:v>
                </c:pt>
                <c:pt idx="95">
                  <c:v>21</c:v>
                </c:pt>
                <c:pt idx="96">
                  <c:v>22</c:v>
                </c:pt>
                <c:pt idx="97">
                  <c:v>23</c:v>
                </c:pt>
                <c:pt idx="98">
                  <c:v>24</c:v>
                </c:pt>
                <c:pt idx="99">
                  <c:v>25</c:v>
                </c:pt>
                <c:pt idx="100">
                  <c:v>26</c:v>
                </c:pt>
                <c:pt idx="101">
                  <c:v>27</c:v>
                </c:pt>
                <c:pt idx="102">
                  <c:v>28</c:v>
                </c:pt>
                <c:pt idx="103">
                  <c:v>29</c:v>
                </c:pt>
                <c:pt idx="104">
                  <c:v>30</c:v>
                </c:pt>
                <c:pt idx="105">
                  <c:v>107</c:v>
                </c:pt>
                <c:pt idx="106">
                  <c:v>207</c:v>
                </c:pt>
                <c:pt idx="107">
                  <c:v>307</c:v>
                </c:pt>
                <c:pt idx="108">
                  <c:v>4</c:v>
                </c:pt>
                <c:pt idx="109">
                  <c:v>5</c:v>
                </c:pt>
                <c:pt idx="110">
                  <c:v>6</c:v>
                </c:pt>
                <c:pt idx="111">
                  <c:v>7</c:v>
                </c:pt>
                <c:pt idx="112">
                  <c:v>8</c:v>
                </c:pt>
                <c:pt idx="113">
                  <c:v>9</c:v>
                </c:pt>
                <c:pt idx="114">
                  <c:v>10</c:v>
                </c:pt>
                <c:pt idx="115">
                  <c:v>11</c:v>
                </c:pt>
                <c:pt idx="116">
                  <c:v>12</c:v>
                </c:pt>
                <c:pt idx="117">
                  <c:v>13</c:v>
                </c:pt>
                <c:pt idx="118">
                  <c:v>14</c:v>
                </c:pt>
                <c:pt idx="119">
                  <c:v>15</c:v>
                </c:pt>
                <c:pt idx="120">
                  <c:v>16</c:v>
                </c:pt>
                <c:pt idx="121">
                  <c:v>17</c:v>
                </c:pt>
                <c:pt idx="122">
                  <c:v>18</c:v>
                </c:pt>
                <c:pt idx="123">
                  <c:v>19</c:v>
                </c:pt>
                <c:pt idx="124">
                  <c:v>20</c:v>
                </c:pt>
                <c:pt idx="125">
                  <c:v>21</c:v>
                </c:pt>
                <c:pt idx="126">
                  <c:v>22</c:v>
                </c:pt>
                <c:pt idx="127">
                  <c:v>23</c:v>
                </c:pt>
                <c:pt idx="128">
                  <c:v>24</c:v>
                </c:pt>
                <c:pt idx="129">
                  <c:v>25</c:v>
                </c:pt>
                <c:pt idx="130">
                  <c:v>26</c:v>
                </c:pt>
                <c:pt idx="131">
                  <c:v>27</c:v>
                </c:pt>
                <c:pt idx="132">
                  <c:v>28</c:v>
                </c:pt>
                <c:pt idx="133">
                  <c:v>29</c:v>
                </c:pt>
                <c:pt idx="134">
                  <c:v>30</c:v>
                </c:pt>
                <c:pt idx="135">
                  <c:v>31</c:v>
                </c:pt>
                <c:pt idx="136">
                  <c:v>108</c:v>
                </c:pt>
                <c:pt idx="137">
                  <c:v>208</c:v>
                </c:pt>
                <c:pt idx="138">
                  <c:v>308</c:v>
                </c:pt>
                <c:pt idx="139">
                  <c:v>4</c:v>
                </c:pt>
                <c:pt idx="140">
                  <c:v>5</c:v>
                </c:pt>
                <c:pt idx="141">
                  <c:v>6</c:v>
                </c:pt>
                <c:pt idx="142">
                  <c:v>7</c:v>
                </c:pt>
                <c:pt idx="143">
                  <c:v>8</c:v>
                </c:pt>
                <c:pt idx="144">
                  <c:v>9</c:v>
                </c:pt>
                <c:pt idx="145">
                  <c:v>10</c:v>
                </c:pt>
                <c:pt idx="146">
                  <c:v>11</c:v>
                </c:pt>
                <c:pt idx="147">
                  <c:v>12</c:v>
                </c:pt>
                <c:pt idx="148">
                  <c:v>13</c:v>
                </c:pt>
                <c:pt idx="149">
                  <c:v>14</c:v>
                </c:pt>
                <c:pt idx="150">
                  <c:v>15</c:v>
                </c:pt>
                <c:pt idx="151">
                  <c:v>16</c:v>
                </c:pt>
                <c:pt idx="152">
                  <c:v>17</c:v>
                </c:pt>
                <c:pt idx="153">
                  <c:v>18</c:v>
                </c:pt>
                <c:pt idx="154">
                  <c:v>19</c:v>
                </c:pt>
                <c:pt idx="155">
                  <c:v>20</c:v>
                </c:pt>
                <c:pt idx="156">
                  <c:v>21</c:v>
                </c:pt>
                <c:pt idx="157">
                  <c:v>22</c:v>
                </c:pt>
                <c:pt idx="158">
                  <c:v>23</c:v>
                </c:pt>
                <c:pt idx="159">
                  <c:v>24</c:v>
                </c:pt>
                <c:pt idx="160">
                  <c:v>25</c:v>
                </c:pt>
                <c:pt idx="161">
                  <c:v>26</c:v>
                </c:pt>
                <c:pt idx="162">
                  <c:v>27</c:v>
                </c:pt>
                <c:pt idx="163">
                  <c:v>28</c:v>
                </c:pt>
                <c:pt idx="164">
                  <c:v>29</c:v>
                </c:pt>
                <c:pt idx="165">
                  <c:v>30</c:v>
                </c:pt>
                <c:pt idx="166">
                  <c:v>31</c:v>
                </c:pt>
                <c:pt idx="167">
                  <c:v>109</c:v>
                </c:pt>
                <c:pt idx="168">
                  <c:v>209</c:v>
                </c:pt>
                <c:pt idx="169">
                  <c:v>309</c:v>
                </c:pt>
                <c:pt idx="170">
                  <c:v>4</c:v>
                </c:pt>
                <c:pt idx="171">
                  <c:v>5</c:v>
                </c:pt>
                <c:pt idx="172">
                  <c:v>6</c:v>
                </c:pt>
                <c:pt idx="173">
                  <c:v>7</c:v>
                </c:pt>
                <c:pt idx="174">
                  <c:v>8</c:v>
                </c:pt>
                <c:pt idx="175">
                  <c:v>9</c:v>
                </c:pt>
                <c:pt idx="176">
                  <c:v>10</c:v>
                </c:pt>
                <c:pt idx="177">
                  <c:v>11</c:v>
                </c:pt>
                <c:pt idx="178">
                  <c:v>12</c:v>
                </c:pt>
                <c:pt idx="179">
                  <c:v>13</c:v>
                </c:pt>
                <c:pt idx="180">
                  <c:v>14</c:v>
                </c:pt>
                <c:pt idx="181">
                  <c:v>15</c:v>
                </c:pt>
                <c:pt idx="182">
                  <c:v>16</c:v>
                </c:pt>
                <c:pt idx="183">
                  <c:v>17</c:v>
                </c:pt>
                <c:pt idx="184">
                  <c:v>18</c:v>
                </c:pt>
                <c:pt idx="185">
                  <c:v>19</c:v>
                </c:pt>
                <c:pt idx="186">
                  <c:v>20</c:v>
                </c:pt>
                <c:pt idx="187">
                  <c:v>21</c:v>
                </c:pt>
                <c:pt idx="188">
                  <c:v>22</c:v>
                </c:pt>
                <c:pt idx="189">
                  <c:v>23</c:v>
                </c:pt>
                <c:pt idx="190">
                  <c:v>24</c:v>
                </c:pt>
                <c:pt idx="191">
                  <c:v>25</c:v>
                </c:pt>
                <c:pt idx="192">
                  <c:v>26</c:v>
                </c:pt>
                <c:pt idx="193">
                  <c:v>27</c:v>
                </c:pt>
                <c:pt idx="194">
                  <c:v>28</c:v>
                </c:pt>
                <c:pt idx="195">
                  <c:v>29</c:v>
                </c:pt>
                <c:pt idx="196">
                  <c:v>30</c:v>
                </c:pt>
                <c:pt idx="197">
                  <c:v>110</c:v>
                </c:pt>
                <c:pt idx="198">
                  <c:v>210</c:v>
                </c:pt>
                <c:pt idx="199">
                  <c:v>310</c:v>
                </c:pt>
                <c:pt idx="200">
                  <c:v>4</c:v>
                </c:pt>
                <c:pt idx="201">
                  <c:v>5</c:v>
                </c:pt>
                <c:pt idx="202">
                  <c:v>6</c:v>
                </c:pt>
                <c:pt idx="203">
                  <c:v>7</c:v>
                </c:pt>
                <c:pt idx="204">
                  <c:v>8</c:v>
                </c:pt>
                <c:pt idx="205">
                  <c:v>9</c:v>
                </c:pt>
                <c:pt idx="206">
                  <c:v>10</c:v>
                </c:pt>
                <c:pt idx="207">
                  <c:v>11</c:v>
                </c:pt>
                <c:pt idx="208">
                  <c:v>12</c:v>
                </c:pt>
                <c:pt idx="209">
                  <c:v>13</c:v>
                </c:pt>
                <c:pt idx="210">
                  <c:v>14</c:v>
                </c:pt>
                <c:pt idx="211">
                  <c:v>15</c:v>
                </c:pt>
                <c:pt idx="212">
                  <c:v>16</c:v>
                </c:pt>
                <c:pt idx="213">
                  <c:v>17</c:v>
                </c:pt>
                <c:pt idx="214">
                  <c:v>18</c:v>
                </c:pt>
                <c:pt idx="215">
                  <c:v>19</c:v>
                </c:pt>
                <c:pt idx="216">
                  <c:v>20</c:v>
                </c:pt>
                <c:pt idx="217">
                  <c:v>21</c:v>
                </c:pt>
                <c:pt idx="218">
                  <c:v>22</c:v>
                </c:pt>
                <c:pt idx="219">
                  <c:v>23</c:v>
                </c:pt>
                <c:pt idx="220">
                  <c:v>24</c:v>
                </c:pt>
                <c:pt idx="221">
                  <c:v>25</c:v>
                </c:pt>
                <c:pt idx="222">
                  <c:v>26</c:v>
                </c:pt>
                <c:pt idx="223">
                  <c:v>27</c:v>
                </c:pt>
                <c:pt idx="224">
                  <c:v>28</c:v>
                </c:pt>
                <c:pt idx="225">
                  <c:v>29</c:v>
                </c:pt>
                <c:pt idx="226">
                  <c:v>30</c:v>
                </c:pt>
                <c:pt idx="227">
                  <c:v>31</c:v>
                </c:pt>
                <c:pt idx="228">
                  <c:v>111</c:v>
                </c:pt>
                <c:pt idx="229">
                  <c:v>211</c:v>
                </c:pt>
                <c:pt idx="230">
                  <c:v>311</c:v>
                </c:pt>
                <c:pt idx="231">
                  <c:v>4</c:v>
                </c:pt>
                <c:pt idx="232">
                  <c:v>5</c:v>
                </c:pt>
                <c:pt idx="233">
                  <c:v>6</c:v>
                </c:pt>
                <c:pt idx="234">
                  <c:v>7</c:v>
                </c:pt>
                <c:pt idx="235">
                  <c:v>8</c:v>
                </c:pt>
                <c:pt idx="236">
                  <c:v>9</c:v>
                </c:pt>
                <c:pt idx="237">
                  <c:v>10</c:v>
                </c:pt>
                <c:pt idx="238">
                  <c:v>11</c:v>
                </c:pt>
                <c:pt idx="239">
                  <c:v>12</c:v>
                </c:pt>
                <c:pt idx="240">
                  <c:v>13</c:v>
                </c:pt>
                <c:pt idx="241">
                  <c:v>14</c:v>
                </c:pt>
                <c:pt idx="242">
                  <c:v>15</c:v>
                </c:pt>
                <c:pt idx="243">
                  <c:v>16</c:v>
                </c:pt>
                <c:pt idx="244">
                  <c:v>17</c:v>
                </c:pt>
                <c:pt idx="245">
                  <c:v>18</c:v>
                </c:pt>
                <c:pt idx="246">
                  <c:v>19</c:v>
                </c:pt>
                <c:pt idx="247">
                  <c:v>20</c:v>
                </c:pt>
                <c:pt idx="248">
                  <c:v>21</c:v>
                </c:pt>
                <c:pt idx="249">
                  <c:v>22</c:v>
                </c:pt>
                <c:pt idx="250">
                  <c:v>23</c:v>
                </c:pt>
                <c:pt idx="251">
                  <c:v>24</c:v>
                </c:pt>
                <c:pt idx="252">
                  <c:v>25</c:v>
                </c:pt>
                <c:pt idx="253">
                  <c:v>26</c:v>
                </c:pt>
                <c:pt idx="254">
                  <c:v>27</c:v>
                </c:pt>
                <c:pt idx="255">
                  <c:v>28</c:v>
                </c:pt>
                <c:pt idx="256">
                  <c:v>29</c:v>
                </c:pt>
                <c:pt idx="257">
                  <c:v>30</c:v>
                </c:pt>
                <c:pt idx="258">
                  <c:v>112</c:v>
                </c:pt>
                <c:pt idx="259">
                  <c:v>212</c:v>
                </c:pt>
                <c:pt idx="260">
                  <c:v>312</c:v>
                </c:pt>
                <c:pt idx="261">
                  <c:v>4</c:v>
                </c:pt>
                <c:pt idx="262">
                  <c:v>5</c:v>
                </c:pt>
                <c:pt idx="263">
                  <c:v>6</c:v>
                </c:pt>
                <c:pt idx="264">
                  <c:v>7</c:v>
                </c:pt>
                <c:pt idx="265">
                  <c:v>8</c:v>
                </c:pt>
                <c:pt idx="266">
                  <c:v>9</c:v>
                </c:pt>
                <c:pt idx="267">
                  <c:v>10</c:v>
                </c:pt>
                <c:pt idx="268">
                  <c:v>11</c:v>
                </c:pt>
                <c:pt idx="269">
                  <c:v>12</c:v>
                </c:pt>
                <c:pt idx="270">
                  <c:v>13</c:v>
                </c:pt>
                <c:pt idx="271">
                  <c:v>14</c:v>
                </c:pt>
                <c:pt idx="272">
                  <c:v>15</c:v>
                </c:pt>
                <c:pt idx="273">
                  <c:v>16</c:v>
                </c:pt>
                <c:pt idx="274">
                  <c:v>17</c:v>
                </c:pt>
                <c:pt idx="275">
                  <c:v>18</c:v>
                </c:pt>
                <c:pt idx="276">
                  <c:v>19</c:v>
                </c:pt>
                <c:pt idx="277">
                  <c:v>20</c:v>
                </c:pt>
                <c:pt idx="278">
                  <c:v>21</c:v>
                </c:pt>
                <c:pt idx="279">
                  <c:v>22</c:v>
                </c:pt>
                <c:pt idx="280">
                  <c:v>23</c:v>
                </c:pt>
                <c:pt idx="281">
                  <c:v>24</c:v>
                </c:pt>
                <c:pt idx="282">
                  <c:v>25</c:v>
                </c:pt>
                <c:pt idx="283">
                  <c:v>26</c:v>
                </c:pt>
                <c:pt idx="284">
                  <c:v>27</c:v>
                </c:pt>
                <c:pt idx="285">
                  <c:v>28</c:v>
                </c:pt>
                <c:pt idx="286">
                  <c:v>29</c:v>
                </c:pt>
                <c:pt idx="287">
                  <c:v>30</c:v>
                </c:pt>
                <c:pt idx="288">
                  <c:v>31</c:v>
                </c:pt>
                <c:pt idx="289">
                  <c:v>010121</c:v>
                </c:pt>
                <c:pt idx="290">
                  <c:v>201</c:v>
                </c:pt>
                <c:pt idx="291">
                  <c:v>301</c:v>
                </c:pt>
                <c:pt idx="292">
                  <c:v>4</c:v>
                </c:pt>
                <c:pt idx="293">
                  <c:v>5</c:v>
                </c:pt>
                <c:pt idx="294">
                  <c:v>6</c:v>
                </c:pt>
                <c:pt idx="295">
                  <c:v>7</c:v>
                </c:pt>
                <c:pt idx="296">
                  <c:v>8</c:v>
                </c:pt>
                <c:pt idx="297">
                  <c:v>9</c:v>
                </c:pt>
                <c:pt idx="298">
                  <c:v>10</c:v>
                </c:pt>
                <c:pt idx="299">
                  <c:v>11</c:v>
                </c:pt>
                <c:pt idx="300">
                  <c:v>12</c:v>
                </c:pt>
                <c:pt idx="301">
                  <c:v>13</c:v>
                </c:pt>
                <c:pt idx="302">
                  <c:v>14</c:v>
                </c:pt>
                <c:pt idx="303">
                  <c:v>15</c:v>
                </c:pt>
                <c:pt idx="304">
                  <c:v>16</c:v>
                </c:pt>
                <c:pt idx="305">
                  <c:v>17</c:v>
                </c:pt>
                <c:pt idx="306">
                  <c:v>18</c:v>
                </c:pt>
                <c:pt idx="307">
                  <c:v>19</c:v>
                </c:pt>
                <c:pt idx="308">
                  <c:v>20</c:v>
                </c:pt>
                <c:pt idx="309">
                  <c:v>21</c:v>
                </c:pt>
                <c:pt idx="310">
                  <c:v>22</c:v>
                </c:pt>
                <c:pt idx="311">
                  <c:v>23</c:v>
                </c:pt>
                <c:pt idx="312">
                  <c:v>24</c:v>
                </c:pt>
                <c:pt idx="313">
                  <c:v>25</c:v>
                </c:pt>
                <c:pt idx="314">
                  <c:v>26</c:v>
                </c:pt>
                <c:pt idx="315">
                  <c:v>27</c:v>
                </c:pt>
                <c:pt idx="316">
                  <c:v>28</c:v>
                </c:pt>
                <c:pt idx="317">
                  <c:v>29</c:v>
                </c:pt>
                <c:pt idx="318">
                  <c:v>30</c:v>
                </c:pt>
                <c:pt idx="319">
                  <c:v>31</c:v>
                </c:pt>
                <c:pt idx="320">
                  <c:v>102</c:v>
                </c:pt>
                <c:pt idx="321">
                  <c:v>202</c:v>
                </c:pt>
                <c:pt idx="322">
                  <c:v>302</c:v>
                </c:pt>
                <c:pt idx="323">
                  <c:v>4</c:v>
                </c:pt>
                <c:pt idx="324">
                  <c:v>5</c:v>
                </c:pt>
                <c:pt idx="325">
                  <c:v>6</c:v>
                </c:pt>
                <c:pt idx="326">
                  <c:v>7</c:v>
                </c:pt>
                <c:pt idx="327">
                  <c:v>8</c:v>
                </c:pt>
                <c:pt idx="328">
                  <c:v>9</c:v>
                </c:pt>
                <c:pt idx="329">
                  <c:v>10</c:v>
                </c:pt>
                <c:pt idx="330">
                  <c:v>11</c:v>
                </c:pt>
                <c:pt idx="331">
                  <c:v>12</c:v>
                </c:pt>
                <c:pt idx="332">
                  <c:v>13</c:v>
                </c:pt>
                <c:pt idx="333">
                  <c:v>14</c:v>
                </c:pt>
                <c:pt idx="334">
                  <c:v>15</c:v>
                </c:pt>
                <c:pt idx="335">
                  <c:v>16</c:v>
                </c:pt>
                <c:pt idx="336">
                  <c:v>17</c:v>
                </c:pt>
                <c:pt idx="337">
                  <c:v>18</c:v>
                </c:pt>
                <c:pt idx="338">
                  <c:v>19</c:v>
                </c:pt>
                <c:pt idx="339">
                  <c:v>20</c:v>
                </c:pt>
                <c:pt idx="340">
                  <c:v>21</c:v>
                </c:pt>
                <c:pt idx="341">
                  <c:v>22</c:v>
                </c:pt>
                <c:pt idx="342">
                  <c:v>23</c:v>
                </c:pt>
                <c:pt idx="343">
                  <c:v>24</c:v>
                </c:pt>
                <c:pt idx="344">
                  <c:v>25</c:v>
                </c:pt>
                <c:pt idx="345">
                  <c:v>26</c:v>
                </c:pt>
                <c:pt idx="346">
                  <c:v>27</c:v>
                </c:pt>
                <c:pt idx="347">
                  <c:v>28</c:v>
                </c:pt>
                <c:pt idx="348">
                  <c:v>103</c:v>
                </c:pt>
                <c:pt idx="349">
                  <c:v>203</c:v>
                </c:pt>
                <c:pt idx="350">
                  <c:v>303</c:v>
                </c:pt>
                <c:pt idx="351">
                  <c:v>4</c:v>
                </c:pt>
                <c:pt idx="352">
                  <c:v>5</c:v>
                </c:pt>
                <c:pt idx="353">
                  <c:v>6</c:v>
                </c:pt>
                <c:pt idx="354">
                  <c:v>7</c:v>
                </c:pt>
                <c:pt idx="355">
                  <c:v>8</c:v>
                </c:pt>
                <c:pt idx="356">
                  <c:v>9</c:v>
                </c:pt>
                <c:pt idx="357">
                  <c:v>10</c:v>
                </c:pt>
                <c:pt idx="358">
                  <c:v>11</c:v>
                </c:pt>
                <c:pt idx="359">
                  <c:v>12</c:v>
                </c:pt>
                <c:pt idx="360">
                  <c:v>13</c:v>
                </c:pt>
                <c:pt idx="361">
                  <c:v>14</c:v>
                </c:pt>
                <c:pt idx="362">
                  <c:v>15</c:v>
                </c:pt>
                <c:pt idx="363">
                  <c:v>16</c:v>
                </c:pt>
                <c:pt idx="364">
                  <c:v>17</c:v>
                </c:pt>
                <c:pt idx="365">
                  <c:v>18</c:v>
                </c:pt>
                <c:pt idx="366">
                  <c:v>19</c:v>
                </c:pt>
                <c:pt idx="367">
                  <c:v>20</c:v>
                </c:pt>
                <c:pt idx="368">
                  <c:v>21</c:v>
                </c:pt>
                <c:pt idx="369">
                  <c:v>22</c:v>
                </c:pt>
                <c:pt idx="370">
                  <c:v>23</c:v>
                </c:pt>
                <c:pt idx="371">
                  <c:v>24</c:v>
                </c:pt>
                <c:pt idx="372">
                  <c:v>25</c:v>
                </c:pt>
                <c:pt idx="373">
                  <c:v>26</c:v>
                </c:pt>
                <c:pt idx="374">
                  <c:v>27</c:v>
                </c:pt>
                <c:pt idx="375">
                  <c:v>28</c:v>
                </c:pt>
                <c:pt idx="376">
                  <c:v>29</c:v>
                </c:pt>
                <c:pt idx="377">
                  <c:v>30</c:v>
                </c:pt>
                <c:pt idx="378">
                  <c:v>31</c:v>
                </c:pt>
                <c:pt idx="379">
                  <c:v>104</c:v>
                </c:pt>
                <c:pt idx="380">
                  <c:v>204</c:v>
                </c:pt>
                <c:pt idx="381">
                  <c:v>304</c:v>
                </c:pt>
                <c:pt idx="382">
                  <c:v>4</c:v>
                </c:pt>
                <c:pt idx="383">
                  <c:v>5</c:v>
                </c:pt>
                <c:pt idx="384">
                  <c:v>6</c:v>
                </c:pt>
                <c:pt idx="385">
                  <c:v>7</c:v>
                </c:pt>
                <c:pt idx="386">
                  <c:v>8</c:v>
                </c:pt>
                <c:pt idx="387">
                  <c:v>9</c:v>
                </c:pt>
                <c:pt idx="388">
                  <c:v>10</c:v>
                </c:pt>
                <c:pt idx="389">
                  <c:v>11</c:v>
                </c:pt>
                <c:pt idx="390">
                  <c:v>12</c:v>
                </c:pt>
                <c:pt idx="391">
                  <c:v>13</c:v>
                </c:pt>
                <c:pt idx="392">
                  <c:v>14</c:v>
                </c:pt>
                <c:pt idx="393">
                  <c:v>15</c:v>
                </c:pt>
                <c:pt idx="394">
                  <c:v>16</c:v>
                </c:pt>
                <c:pt idx="395">
                  <c:v>17</c:v>
                </c:pt>
                <c:pt idx="396">
                  <c:v>18</c:v>
                </c:pt>
                <c:pt idx="397">
                  <c:v>19</c:v>
                </c:pt>
                <c:pt idx="398">
                  <c:v>20</c:v>
                </c:pt>
                <c:pt idx="399">
                  <c:v>21</c:v>
                </c:pt>
                <c:pt idx="400">
                  <c:v>22</c:v>
                </c:pt>
                <c:pt idx="401">
                  <c:v>23</c:v>
                </c:pt>
                <c:pt idx="402">
                  <c:v>24</c:v>
                </c:pt>
                <c:pt idx="403">
                  <c:v>25</c:v>
                </c:pt>
                <c:pt idx="404">
                  <c:v>26</c:v>
                </c:pt>
                <c:pt idx="405">
                  <c:v>27</c:v>
                </c:pt>
                <c:pt idx="406">
                  <c:v>28</c:v>
                </c:pt>
                <c:pt idx="407">
                  <c:v>29</c:v>
                </c:pt>
                <c:pt idx="408">
                  <c:v>30</c:v>
                </c:pt>
                <c:pt idx="409">
                  <c:v>105</c:v>
                </c:pt>
                <c:pt idx="410">
                  <c:v>205</c:v>
                </c:pt>
                <c:pt idx="411">
                  <c:v>305</c:v>
                </c:pt>
                <c:pt idx="412">
                  <c:v>4</c:v>
                </c:pt>
                <c:pt idx="413">
                  <c:v>5</c:v>
                </c:pt>
                <c:pt idx="414">
                  <c:v>6</c:v>
                </c:pt>
                <c:pt idx="415">
                  <c:v>7</c:v>
                </c:pt>
                <c:pt idx="416">
                  <c:v>8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12</c:v>
                </c:pt>
                <c:pt idx="421">
                  <c:v>13</c:v>
                </c:pt>
                <c:pt idx="422">
                  <c:v>14</c:v>
                </c:pt>
                <c:pt idx="423">
                  <c:v>15</c:v>
                </c:pt>
                <c:pt idx="424">
                  <c:v>16</c:v>
                </c:pt>
                <c:pt idx="425">
                  <c:v>17</c:v>
                </c:pt>
                <c:pt idx="426">
                  <c:v>18</c:v>
                </c:pt>
                <c:pt idx="427">
                  <c:v>19</c:v>
                </c:pt>
                <c:pt idx="428">
                  <c:v>20</c:v>
                </c:pt>
                <c:pt idx="429">
                  <c:v>21</c:v>
                </c:pt>
                <c:pt idx="430">
                  <c:v>22</c:v>
                </c:pt>
                <c:pt idx="431">
                  <c:v>23</c:v>
                </c:pt>
                <c:pt idx="432">
                  <c:v>24</c:v>
                </c:pt>
                <c:pt idx="433">
                  <c:v>25</c:v>
                </c:pt>
                <c:pt idx="434">
                  <c:v>26</c:v>
                </c:pt>
                <c:pt idx="435">
                  <c:v>27</c:v>
                </c:pt>
                <c:pt idx="436">
                  <c:v>28</c:v>
                </c:pt>
                <c:pt idx="437">
                  <c:v>29</c:v>
                </c:pt>
                <c:pt idx="438">
                  <c:v>30</c:v>
                </c:pt>
                <c:pt idx="439">
                  <c:v>31</c:v>
                </c:pt>
                <c:pt idx="440">
                  <c:v>106</c:v>
                </c:pt>
                <c:pt idx="441">
                  <c:v>206</c:v>
                </c:pt>
                <c:pt idx="442">
                  <c:v>306</c:v>
                </c:pt>
                <c:pt idx="443">
                  <c:v>4</c:v>
                </c:pt>
                <c:pt idx="444">
                  <c:v>5</c:v>
                </c:pt>
                <c:pt idx="445">
                  <c:v>6</c:v>
                </c:pt>
                <c:pt idx="446">
                  <c:v>7</c:v>
                </c:pt>
                <c:pt idx="447">
                  <c:v>8</c:v>
                </c:pt>
                <c:pt idx="448">
                  <c:v>9</c:v>
                </c:pt>
                <c:pt idx="449">
                  <c:v>10</c:v>
                </c:pt>
                <c:pt idx="450">
                  <c:v>11</c:v>
                </c:pt>
                <c:pt idx="451">
                  <c:v>12</c:v>
                </c:pt>
                <c:pt idx="452">
                  <c:v>13</c:v>
                </c:pt>
                <c:pt idx="453">
                  <c:v>14</c:v>
                </c:pt>
                <c:pt idx="454">
                  <c:v>15</c:v>
                </c:pt>
                <c:pt idx="455">
                  <c:v>16</c:v>
                </c:pt>
                <c:pt idx="456">
                  <c:v>17</c:v>
                </c:pt>
                <c:pt idx="457">
                  <c:v>18</c:v>
                </c:pt>
                <c:pt idx="458">
                  <c:v>19</c:v>
                </c:pt>
                <c:pt idx="459">
                  <c:v>20</c:v>
                </c:pt>
                <c:pt idx="460">
                  <c:v>21</c:v>
                </c:pt>
                <c:pt idx="461">
                  <c:v>22</c:v>
                </c:pt>
                <c:pt idx="462">
                  <c:v>23</c:v>
                </c:pt>
                <c:pt idx="463">
                  <c:v>24</c:v>
                </c:pt>
                <c:pt idx="464">
                  <c:v>25</c:v>
                </c:pt>
                <c:pt idx="465">
                  <c:v>26</c:v>
                </c:pt>
                <c:pt idx="466">
                  <c:v>27</c:v>
                </c:pt>
                <c:pt idx="467">
                  <c:v>28</c:v>
                </c:pt>
                <c:pt idx="468">
                  <c:v>29</c:v>
                </c:pt>
                <c:pt idx="469">
                  <c:v>30</c:v>
                </c:pt>
                <c:pt idx="470">
                  <c:v>107</c:v>
                </c:pt>
                <c:pt idx="471">
                  <c:v>207</c:v>
                </c:pt>
                <c:pt idx="472">
                  <c:v>307</c:v>
                </c:pt>
                <c:pt idx="473">
                  <c:v>4</c:v>
                </c:pt>
                <c:pt idx="474">
                  <c:v>5</c:v>
                </c:pt>
                <c:pt idx="475">
                  <c:v>6</c:v>
                </c:pt>
                <c:pt idx="476">
                  <c:v>7</c:v>
                </c:pt>
                <c:pt idx="477">
                  <c:v>8</c:v>
                </c:pt>
                <c:pt idx="478">
                  <c:v>9</c:v>
                </c:pt>
                <c:pt idx="479">
                  <c:v>10</c:v>
                </c:pt>
                <c:pt idx="480">
                  <c:v>11</c:v>
                </c:pt>
                <c:pt idx="481">
                  <c:v>12</c:v>
                </c:pt>
                <c:pt idx="482">
                  <c:v>13</c:v>
                </c:pt>
                <c:pt idx="483">
                  <c:v>14</c:v>
                </c:pt>
                <c:pt idx="484">
                  <c:v>15</c:v>
                </c:pt>
                <c:pt idx="485">
                  <c:v>16</c:v>
                </c:pt>
                <c:pt idx="486">
                  <c:v>17</c:v>
                </c:pt>
                <c:pt idx="487">
                  <c:v>18</c:v>
                </c:pt>
                <c:pt idx="488">
                  <c:v>19</c:v>
                </c:pt>
                <c:pt idx="489">
                  <c:v>20</c:v>
                </c:pt>
                <c:pt idx="490">
                  <c:v>21</c:v>
                </c:pt>
                <c:pt idx="491">
                  <c:v>22</c:v>
                </c:pt>
                <c:pt idx="492">
                  <c:v>23</c:v>
                </c:pt>
                <c:pt idx="493">
                  <c:v>24</c:v>
                </c:pt>
                <c:pt idx="494">
                  <c:v>25</c:v>
                </c:pt>
                <c:pt idx="495">
                  <c:v>26</c:v>
                </c:pt>
                <c:pt idx="496">
                  <c:v>27</c:v>
                </c:pt>
                <c:pt idx="497">
                  <c:v>28</c:v>
                </c:pt>
                <c:pt idx="498">
                  <c:v>29</c:v>
                </c:pt>
                <c:pt idx="499">
                  <c:v>30</c:v>
                </c:pt>
                <c:pt idx="500">
                  <c:v>31</c:v>
                </c:pt>
                <c:pt idx="501">
                  <c:v>108</c:v>
                </c:pt>
                <c:pt idx="502">
                  <c:v>208</c:v>
                </c:pt>
                <c:pt idx="503">
                  <c:v>308</c:v>
                </c:pt>
                <c:pt idx="504">
                  <c:v>4</c:v>
                </c:pt>
                <c:pt idx="505">
                  <c:v>5</c:v>
                </c:pt>
                <c:pt idx="506">
                  <c:v>6</c:v>
                </c:pt>
                <c:pt idx="507">
                  <c:v>7</c:v>
                </c:pt>
                <c:pt idx="508">
                  <c:v>8</c:v>
                </c:pt>
                <c:pt idx="509">
                  <c:v>9</c:v>
                </c:pt>
                <c:pt idx="510">
                  <c:v>10</c:v>
                </c:pt>
                <c:pt idx="511">
                  <c:v>11</c:v>
                </c:pt>
                <c:pt idx="512">
                  <c:v>12</c:v>
                </c:pt>
                <c:pt idx="513">
                  <c:v>13</c:v>
                </c:pt>
                <c:pt idx="514">
                  <c:v>14</c:v>
                </c:pt>
                <c:pt idx="515">
                  <c:v>15</c:v>
                </c:pt>
                <c:pt idx="516">
                  <c:v>16</c:v>
                </c:pt>
                <c:pt idx="517">
                  <c:v>17</c:v>
                </c:pt>
                <c:pt idx="518">
                  <c:v>18</c:v>
                </c:pt>
                <c:pt idx="519">
                  <c:v>19</c:v>
                </c:pt>
                <c:pt idx="520">
                  <c:v>20</c:v>
                </c:pt>
                <c:pt idx="521">
                  <c:v>21</c:v>
                </c:pt>
                <c:pt idx="522">
                  <c:v>22</c:v>
                </c:pt>
                <c:pt idx="523">
                  <c:v>23</c:v>
                </c:pt>
                <c:pt idx="524">
                  <c:v>24</c:v>
                </c:pt>
                <c:pt idx="525">
                  <c:v>25</c:v>
                </c:pt>
                <c:pt idx="526">
                  <c:v>26</c:v>
                </c:pt>
                <c:pt idx="527">
                  <c:v>27</c:v>
                </c:pt>
                <c:pt idx="528">
                  <c:v>28</c:v>
                </c:pt>
                <c:pt idx="529">
                  <c:v>29</c:v>
                </c:pt>
                <c:pt idx="530">
                  <c:v>30</c:v>
                </c:pt>
                <c:pt idx="531">
                  <c:v>31</c:v>
                </c:pt>
                <c:pt idx="532">
                  <c:v>109</c:v>
                </c:pt>
                <c:pt idx="533">
                  <c:v>209</c:v>
                </c:pt>
                <c:pt idx="534">
                  <c:v>309</c:v>
                </c:pt>
                <c:pt idx="535">
                  <c:v>4</c:v>
                </c:pt>
                <c:pt idx="536">
                  <c:v>5</c:v>
                </c:pt>
                <c:pt idx="537">
                  <c:v>6</c:v>
                </c:pt>
                <c:pt idx="538">
                  <c:v>7</c:v>
                </c:pt>
                <c:pt idx="539">
                  <c:v>8</c:v>
                </c:pt>
                <c:pt idx="540">
                  <c:v>9</c:v>
                </c:pt>
                <c:pt idx="541">
                  <c:v>10</c:v>
                </c:pt>
                <c:pt idx="542">
                  <c:v>11</c:v>
                </c:pt>
                <c:pt idx="543">
                  <c:v>12</c:v>
                </c:pt>
                <c:pt idx="544">
                  <c:v>13</c:v>
                </c:pt>
                <c:pt idx="545">
                  <c:v>14</c:v>
                </c:pt>
                <c:pt idx="546">
                  <c:v>15</c:v>
                </c:pt>
                <c:pt idx="547">
                  <c:v>16</c:v>
                </c:pt>
                <c:pt idx="548">
                  <c:v>17</c:v>
                </c:pt>
                <c:pt idx="549">
                  <c:v>18</c:v>
                </c:pt>
                <c:pt idx="550">
                  <c:v>19</c:v>
                </c:pt>
                <c:pt idx="551">
                  <c:v>20</c:v>
                </c:pt>
                <c:pt idx="552">
                  <c:v>21</c:v>
                </c:pt>
                <c:pt idx="553">
                  <c:v>22</c:v>
                </c:pt>
                <c:pt idx="554">
                  <c:v>23</c:v>
                </c:pt>
                <c:pt idx="555">
                  <c:v>24</c:v>
                </c:pt>
                <c:pt idx="556">
                  <c:v>25</c:v>
                </c:pt>
                <c:pt idx="557">
                  <c:v>26</c:v>
                </c:pt>
                <c:pt idx="558">
                  <c:v>27</c:v>
                </c:pt>
                <c:pt idx="559">
                  <c:v>28</c:v>
                </c:pt>
                <c:pt idx="560">
                  <c:v>29</c:v>
                </c:pt>
                <c:pt idx="561">
                  <c:v>30</c:v>
                </c:pt>
                <c:pt idx="562">
                  <c:v>110</c:v>
                </c:pt>
                <c:pt idx="563">
                  <c:v>210</c:v>
                </c:pt>
                <c:pt idx="564">
                  <c:v>310</c:v>
                </c:pt>
                <c:pt idx="565">
                  <c:v>410</c:v>
                </c:pt>
                <c:pt idx="566">
                  <c:v>5</c:v>
                </c:pt>
                <c:pt idx="567">
                  <c:v>6</c:v>
                </c:pt>
                <c:pt idx="568">
                  <c:v>7</c:v>
                </c:pt>
                <c:pt idx="569">
                  <c:v>8</c:v>
                </c:pt>
                <c:pt idx="570">
                  <c:v>9</c:v>
                </c:pt>
                <c:pt idx="571">
                  <c:v>10</c:v>
                </c:pt>
                <c:pt idx="572">
                  <c:v>11</c:v>
                </c:pt>
                <c:pt idx="573">
                  <c:v>12</c:v>
                </c:pt>
                <c:pt idx="574">
                  <c:v>13</c:v>
                </c:pt>
                <c:pt idx="575">
                  <c:v>14</c:v>
                </c:pt>
                <c:pt idx="576">
                  <c:v>15</c:v>
                </c:pt>
                <c:pt idx="577">
                  <c:v>16</c:v>
                </c:pt>
                <c:pt idx="578">
                  <c:v>17</c:v>
                </c:pt>
                <c:pt idx="579">
                  <c:v>18</c:v>
                </c:pt>
                <c:pt idx="580">
                  <c:v>19</c:v>
                </c:pt>
                <c:pt idx="581">
                  <c:v>20</c:v>
                </c:pt>
                <c:pt idx="582">
                  <c:v>21</c:v>
                </c:pt>
                <c:pt idx="583">
                  <c:v>22</c:v>
                </c:pt>
                <c:pt idx="584">
                  <c:v>23</c:v>
                </c:pt>
                <c:pt idx="585">
                  <c:v>24</c:v>
                </c:pt>
                <c:pt idx="586">
                  <c:v>25</c:v>
                </c:pt>
                <c:pt idx="587">
                  <c:v>26</c:v>
                </c:pt>
                <c:pt idx="588">
                  <c:v>27</c:v>
                </c:pt>
                <c:pt idx="589">
                  <c:v>28</c:v>
                </c:pt>
                <c:pt idx="590">
                  <c:v>29</c:v>
                </c:pt>
                <c:pt idx="591">
                  <c:v>30</c:v>
                </c:pt>
                <c:pt idx="592">
                  <c:v>31</c:v>
                </c:pt>
                <c:pt idx="593">
                  <c:v>111</c:v>
                </c:pt>
                <c:pt idx="594">
                  <c:v>211</c:v>
                </c:pt>
                <c:pt idx="595">
                  <c:v>311</c:v>
                </c:pt>
                <c:pt idx="596">
                  <c:v>411</c:v>
                </c:pt>
                <c:pt idx="597">
                  <c:v>5</c:v>
                </c:pt>
                <c:pt idx="598">
                  <c:v>6</c:v>
                </c:pt>
                <c:pt idx="599">
                  <c:v>7</c:v>
                </c:pt>
                <c:pt idx="600">
                  <c:v>8</c:v>
                </c:pt>
                <c:pt idx="601">
                  <c:v>9</c:v>
                </c:pt>
                <c:pt idx="602">
                  <c:v>10</c:v>
                </c:pt>
                <c:pt idx="603">
                  <c:v>11</c:v>
                </c:pt>
                <c:pt idx="604">
                  <c:v>12</c:v>
                </c:pt>
                <c:pt idx="605">
                  <c:v>13</c:v>
                </c:pt>
                <c:pt idx="606">
                  <c:v>14</c:v>
                </c:pt>
                <c:pt idx="607">
                  <c:v>15</c:v>
                </c:pt>
                <c:pt idx="608">
                  <c:v>16</c:v>
                </c:pt>
                <c:pt idx="609">
                  <c:v>17</c:v>
                </c:pt>
                <c:pt idx="610">
                  <c:v>18</c:v>
                </c:pt>
                <c:pt idx="611">
                  <c:v>19</c:v>
                </c:pt>
                <c:pt idx="612">
                  <c:v>20</c:v>
                </c:pt>
                <c:pt idx="613">
                  <c:v>21</c:v>
                </c:pt>
                <c:pt idx="614">
                  <c:v>22</c:v>
                </c:pt>
                <c:pt idx="615">
                  <c:v>23</c:v>
                </c:pt>
                <c:pt idx="616">
                  <c:v>24</c:v>
                </c:pt>
                <c:pt idx="617">
                  <c:v>25</c:v>
                </c:pt>
                <c:pt idx="618">
                  <c:v>26</c:v>
                </c:pt>
                <c:pt idx="619">
                  <c:v>27</c:v>
                </c:pt>
                <c:pt idx="620">
                  <c:v>28</c:v>
                </c:pt>
                <c:pt idx="621">
                  <c:v>29</c:v>
                </c:pt>
                <c:pt idx="622">
                  <c:v>30</c:v>
                </c:pt>
                <c:pt idx="623">
                  <c:v>112</c:v>
                </c:pt>
                <c:pt idx="624">
                  <c:v>212</c:v>
                </c:pt>
                <c:pt idx="625">
                  <c:v>312</c:v>
                </c:pt>
                <c:pt idx="626">
                  <c:v>4</c:v>
                </c:pt>
                <c:pt idx="627">
                  <c:v>5</c:v>
                </c:pt>
                <c:pt idx="628">
                  <c:v>6</c:v>
                </c:pt>
                <c:pt idx="629">
                  <c:v>7</c:v>
                </c:pt>
                <c:pt idx="630">
                  <c:v>8</c:v>
                </c:pt>
                <c:pt idx="631">
                  <c:v>9</c:v>
                </c:pt>
                <c:pt idx="632">
                  <c:v>10</c:v>
                </c:pt>
                <c:pt idx="633">
                  <c:v>11</c:v>
                </c:pt>
                <c:pt idx="634">
                  <c:v>12</c:v>
                </c:pt>
                <c:pt idx="635">
                  <c:v>13</c:v>
                </c:pt>
                <c:pt idx="636">
                  <c:v>14</c:v>
                </c:pt>
                <c:pt idx="637">
                  <c:v>15</c:v>
                </c:pt>
                <c:pt idx="638">
                  <c:v>16</c:v>
                </c:pt>
                <c:pt idx="639">
                  <c:v>17</c:v>
                </c:pt>
                <c:pt idx="640">
                  <c:v>18</c:v>
                </c:pt>
                <c:pt idx="641">
                  <c:v>19</c:v>
                </c:pt>
                <c:pt idx="642">
                  <c:v>20</c:v>
                </c:pt>
                <c:pt idx="643">
                  <c:v>21</c:v>
                </c:pt>
                <c:pt idx="644">
                  <c:v>22</c:v>
                </c:pt>
                <c:pt idx="645">
                  <c:v>23</c:v>
                </c:pt>
                <c:pt idx="646">
                  <c:v>24</c:v>
                </c:pt>
                <c:pt idx="647">
                  <c:v>25</c:v>
                </c:pt>
                <c:pt idx="648">
                  <c:v>26</c:v>
                </c:pt>
                <c:pt idx="649">
                  <c:v>27</c:v>
                </c:pt>
                <c:pt idx="650">
                  <c:v>28</c:v>
                </c:pt>
                <c:pt idx="651">
                  <c:v>29</c:v>
                </c:pt>
                <c:pt idx="652">
                  <c:v>30</c:v>
                </c:pt>
                <c:pt idx="653">
                  <c:v>31</c:v>
                </c:pt>
                <c:pt idx="654">
                  <c:v>101</c:v>
                </c:pt>
                <c:pt idx="655">
                  <c:v>201</c:v>
                </c:pt>
                <c:pt idx="656">
                  <c:v>301</c:v>
                </c:pt>
                <c:pt idx="657">
                  <c:v>401</c:v>
                </c:pt>
                <c:pt idx="658">
                  <c:v>5</c:v>
                </c:pt>
                <c:pt idx="659">
                  <c:v>6</c:v>
                </c:pt>
                <c:pt idx="660">
                  <c:v>7</c:v>
                </c:pt>
                <c:pt idx="661">
                  <c:v>8</c:v>
                </c:pt>
                <c:pt idx="662">
                  <c:v>9</c:v>
                </c:pt>
                <c:pt idx="663">
                  <c:v>10</c:v>
                </c:pt>
                <c:pt idx="664">
                  <c:v>11</c:v>
                </c:pt>
                <c:pt idx="665">
                  <c:v>12</c:v>
                </c:pt>
                <c:pt idx="666">
                  <c:v>13</c:v>
                </c:pt>
                <c:pt idx="667">
                  <c:v>14</c:v>
                </c:pt>
                <c:pt idx="668">
                  <c:v>15</c:v>
                </c:pt>
                <c:pt idx="669">
                  <c:v>16</c:v>
                </c:pt>
                <c:pt idx="670">
                  <c:v>17</c:v>
                </c:pt>
                <c:pt idx="671">
                  <c:v>18</c:v>
                </c:pt>
                <c:pt idx="672">
                  <c:v>19</c:v>
                </c:pt>
                <c:pt idx="673">
                  <c:v>20</c:v>
                </c:pt>
                <c:pt idx="674">
                  <c:v>21</c:v>
                </c:pt>
                <c:pt idx="675">
                  <c:v>22</c:v>
                </c:pt>
                <c:pt idx="676">
                  <c:v>23</c:v>
                </c:pt>
                <c:pt idx="677">
                  <c:v>24</c:v>
                </c:pt>
                <c:pt idx="678">
                  <c:v>25</c:v>
                </c:pt>
                <c:pt idx="679">
                  <c:v>26</c:v>
                </c:pt>
                <c:pt idx="680">
                  <c:v>27</c:v>
                </c:pt>
                <c:pt idx="681">
                  <c:v>28</c:v>
                </c:pt>
                <c:pt idx="682">
                  <c:v>29</c:v>
                </c:pt>
                <c:pt idx="683">
                  <c:v>30</c:v>
                </c:pt>
                <c:pt idx="684">
                  <c:v>31</c:v>
                </c:pt>
                <c:pt idx="685">
                  <c:v>102</c:v>
                </c:pt>
                <c:pt idx="686">
                  <c:v>202</c:v>
                </c:pt>
                <c:pt idx="687">
                  <c:v>302</c:v>
                </c:pt>
                <c:pt idx="688">
                  <c:v>402</c:v>
                </c:pt>
                <c:pt idx="689">
                  <c:v>5</c:v>
                </c:pt>
                <c:pt idx="690">
                  <c:v>6</c:v>
                </c:pt>
                <c:pt idx="691">
                  <c:v>7</c:v>
                </c:pt>
                <c:pt idx="692">
                  <c:v>8</c:v>
                </c:pt>
                <c:pt idx="693">
                  <c:v>9</c:v>
                </c:pt>
                <c:pt idx="694">
                  <c:v>10</c:v>
                </c:pt>
                <c:pt idx="695">
                  <c:v>11</c:v>
                </c:pt>
                <c:pt idx="696">
                  <c:v>12</c:v>
                </c:pt>
                <c:pt idx="697">
                  <c:v>13</c:v>
                </c:pt>
                <c:pt idx="698">
                  <c:v>14</c:v>
                </c:pt>
                <c:pt idx="699">
                  <c:v>15</c:v>
                </c:pt>
                <c:pt idx="700">
                  <c:v>16</c:v>
                </c:pt>
                <c:pt idx="701">
                  <c:v>17</c:v>
                </c:pt>
                <c:pt idx="702">
                  <c:v>18</c:v>
                </c:pt>
                <c:pt idx="703">
                  <c:v>19</c:v>
                </c:pt>
                <c:pt idx="704">
                  <c:v>20</c:v>
                </c:pt>
                <c:pt idx="705">
                  <c:v>21</c:v>
                </c:pt>
                <c:pt idx="706">
                  <c:v>22</c:v>
                </c:pt>
                <c:pt idx="707">
                  <c:v>23</c:v>
                </c:pt>
                <c:pt idx="708">
                  <c:v>24</c:v>
                </c:pt>
                <c:pt idx="709">
                  <c:v>25</c:v>
                </c:pt>
                <c:pt idx="710">
                  <c:v>26</c:v>
                </c:pt>
                <c:pt idx="711">
                  <c:v>27</c:v>
                </c:pt>
                <c:pt idx="712">
                  <c:v>28</c:v>
                </c:pt>
                <c:pt idx="713">
                  <c:v>103</c:v>
                </c:pt>
                <c:pt idx="714">
                  <c:v>203</c:v>
                </c:pt>
                <c:pt idx="715">
                  <c:v>303</c:v>
                </c:pt>
                <c:pt idx="716">
                  <c:v>403</c:v>
                </c:pt>
                <c:pt idx="717">
                  <c:v>5</c:v>
                </c:pt>
                <c:pt idx="718">
                  <c:v>6</c:v>
                </c:pt>
                <c:pt idx="719">
                  <c:v>7</c:v>
                </c:pt>
                <c:pt idx="720">
                  <c:v>8</c:v>
                </c:pt>
                <c:pt idx="721">
                  <c:v>9</c:v>
                </c:pt>
                <c:pt idx="722">
                  <c:v>10</c:v>
                </c:pt>
                <c:pt idx="723">
                  <c:v>11</c:v>
                </c:pt>
                <c:pt idx="724">
                  <c:v>12</c:v>
                </c:pt>
                <c:pt idx="725">
                  <c:v>13</c:v>
                </c:pt>
                <c:pt idx="726">
                  <c:v>14</c:v>
                </c:pt>
                <c:pt idx="727">
                  <c:v>15</c:v>
                </c:pt>
                <c:pt idx="728">
                  <c:v>16</c:v>
                </c:pt>
                <c:pt idx="729">
                  <c:v>17</c:v>
                </c:pt>
                <c:pt idx="730">
                  <c:v>18</c:v>
                </c:pt>
                <c:pt idx="731">
                  <c:v>19</c:v>
                </c:pt>
                <c:pt idx="732">
                  <c:v>20</c:v>
                </c:pt>
                <c:pt idx="733">
                  <c:v>21</c:v>
                </c:pt>
                <c:pt idx="734">
                  <c:v>22</c:v>
                </c:pt>
                <c:pt idx="735">
                  <c:v>23</c:v>
                </c:pt>
                <c:pt idx="736">
                  <c:v>24</c:v>
                </c:pt>
                <c:pt idx="737">
                  <c:v>25</c:v>
                </c:pt>
                <c:pt idx="738">
                  <c:v>26</c:v>
                </c:pt>
                <c:pt idx="739">
                  <c:v>27</c:v>
                </c:pt>
                <c:pt idx="740">
                  <c:v>28</c:v>
                </c:pt>
                <c:pt idx="741">
                  <c:v>29</c:v>
                </c:pt>
                <c:pt idx="742">
                  <c:v>30</c:v>
                </c:pt>
                <c:pt idx="743">
                  <c:v>31</c:v>
                </c:pt>
                <c:pt idx="744">
                  <c:v>104</c:v>
                </c:pt>
                <c:pt idx="745">
                  <c:v>204</c:v>
                </c:pt>
                <c:pt idx="746">
                  <c:v>304</c:v>
                </c:pt>
                <c:pt idx="747">
                  <c:v>404</c:v>
                </c:pt>
                <c:pt idx="748">
                  <c:v>5</c:v>
                </c:pt>
                <c:pt idx="749">
                  <c:v>6</c:v>
                </c:pt>
                <c:pt idx="750">
                  <c:v>7</c:v>
                </c:pt>
                <c:pt idx="751">
                  <c:v>8</c:v>
                </c:pt>
                <c:pt idx="752">
                  <c:v>9</c:v>
                </c:pt>
                <c:pt idx="753">
                  <c:v>10</c:v>
                </c:pt>
                <c:pt idx="754">
                  <c:v>11</c:v>
                </c:pt>
                <c:pt idx="755">
                  <c:v>12</c:v>
                </c:pt>
                <c:pt idx="756">
                  <c:v>13</c:v>
                </c:pt>
                <c:pt idx="757">
                  <c:v>14</c:v>
                </c:pt>
                <c:pt idx="758">
                  <c:v>15</c:v>
                </c:pt>
                <c:pt idx="759">
                  <c:v>16</c:v>
                </c:pt>
                <c:pt idx="760">
                  <c:v>17</c:v>
                </c:pt>
                <c:pt idx="761">
                  <c:v>18</c:v>
                </c:pt>
                <c:pt idx="762">
                  <c:v>19</c:v>
                </c:pt>
                <c:pt idx="763">
                  <c:v>20</c:v>
                </c:pt>
                <c:pt idx="764">
                  <c:v>21</c:v>
                </c:pt>
                <c:pt idx="765">
                  <c:v>22</c:v>
                </c:pt>
                <c:pt idx="766">
                  <c:v>23</c:v>
                </c:pt>
                <c:pt idx="767">
                  <c:v>24</c:v>
                </c:pt>
                <c:pt idx="768">
                  <c:v>25</c:v>
                </c:pt>
                <c:pt idx="769">
                  <c:v>26</c:v>
                </c:pt>
                <c:pt idx="770">
                  <c:v>27</c:v>
                </c:pt>
                <c:pt idx="771">
                  <c:v>28</c:v>
                </c:pt>
                <c:pt idx="772">
                  <c:v>29</c:v>
                </c:pt>
                <c:pt idx="773">
                  <c:v>30</c:v>
                </c:pt>
                <c:pt idx="774">
                  <c:v>105</c:v>
                </c:pt>
                <c:pt idx="775">
                  <c:v>205</c:v>
                </c:pt>
                <c:pt idx="776">
                  <c:v>305</c:v>
                </c:pt>
                <c:pt idx="777">
                  <c:v>405</c:v>
                </c:pt>
                <c:pt idx="778">
                  <c:v>5</c:v>
                </c:pt>
                <c:pt idx="779">
                  <c:v>6</c:v>
                </c:pt>
                <c:pt idx="780">
                  <c:v>7</c:v>
                </c:pt>
                <c:pt idx="781">
                  <c:v>8</c:v>
                </c:pt>
                <c:pt idx="782">
                  <c:v>9</c:v>
                </c:pt>
                <c:pt idx="783">
                  <c:v>10</c:v>
                </c:pt>
                <c:pt idx="784">
                  <c:v>11</c:v>
                </c:pt>
                <c:pt idx="785">
                  <c:v>12</c:v>
                </c:pt>
                <c:pt idx="786">
                  <c:v>13</c:v>
                </c:pt>
                <c:pt idx="787">
                  <c:v>14</c:v>
                </c:pt>
                <c:pt idx="788">
                  <c:v>15</c:v>
                </c:pt>
                <c:pt idx="789">
                  <c:v>16</c:v>
                </c:pt>
                <c:pt idx="790">
                  <c:v>17</c:v>
                </c:pt>
                <c:pt idx="791">
                  <c:v>18</c:v>
                </c:pt>
                <c:pt idx="792">
                  <c:v>19</c:v>
                </c:pt>
                <c:pt idx="793">
                  <c:v>20</c:v>
                </c:pt>
                <c:pt idx="794">
                  <c:v>21</c:v>
                </c:pt>
                <c:pt idx="795">
                  <c:v>22</c:v>
                </c:pt>
                <c:pt idx="796">
                  <c:v>23</c:v>
                </c:pt>
                <c:pt idx="797">
                  <c:v>24</c:v>
                </c:pt>
                <c:pt idx="798">
                  <c:v>25</c:v>
                </c:pt>
                <c:pt idx="799">
                  <c:v>26</c:v>
                </c:pt>
                <c:pt idx="800">
                  <c:v>27</c:v>
                </c:pt>
                <c:pt idx="801">
                  <c:v>28</c:v>
                </c:pt>
                <c:pt idx="802">
                  <c:v>29</c:v>
                </c:pt>
                <c:pt idx="803">
                  <c:v>30</c:v>
                </c:pt>
                <c:pt idx="804">
                  <c:v>31</c:v>
                </c:pt>
                <c:pt idx="805">
                  <c:v>106</c:v>
                </c:pt>
                <c:pt idx="806">
                  <c:v>206</c:v>
                </c:pt>
              </c:strCache>
            </c:strRef>
          </c:cat>
          <c:val>
            <c:numRef>
              <c:f>Plan1!$R$18:$R$824</c:f>
              <c:numCache>
                <c:formatCode>#,##0.00</c:formatCode>
                <c:ptCount val="807"/>
                <c:pt idx="0">
                  <c:v>0.93457943925233644</c:v>
                </c:pt>
                <c:pt idx="1">
                  <c:v>1.1272141706924315</c:v>
                </c:pt>
                <c:pt idx="2">
                  <c:v>1.2168141592920354</c:v>
                </c:pt>
                <c:pt idx="3">
                  <c:v>1.5957446808510638</c:v>
                </c:pt>
                <c:pt idx="4">
                  <c:v>1.6170763260025873</c:v>
                </c:pt>
                <c:pt idx="5">
                  <c:v>1.7979904812268641</c:v>
                </c:pt>
                <c:pt idx="6">
                  <c:v>2.089959109495684</c:v>
                </c:pt>
                <c:pt idx="7">
                  <c:v>2.342786683107275</c:v>
                </c:pt>
                <c:pt idx="8">
                  <c:v>2.641509433962264</c:v>
                </c:pt>
                <c:pt idx="9">
                  <c:v>2.6924202516827624</c:v>
                </c:pt>
                <c:pt idx="10">
                  <c:v>2.9200819672131146</c:v>
                </c:pt>
                <c:pt idx="11">
                  <c:v>3.1954887218045114</c:v>
                </c:pt>
                <c:pt idx="12">
                  <c:v>3.4723738807599913</c:v>
                </c:pt>
                <c:pt idx="13">
                  <c:v>3.5158299807591393</c:v>
                </c:pt>
                <c:pt idx="14">
                  <c:v>3.5254534815681686</c:v>
                </c:pt>
                <c:pt idx="15">
                  <c:v>3.7800252844500632</c:v>
                </c:pt>
                <c:pt idx="16">
                  <c:v>3.9642226148409896</c:v>
                </c:pt>
                <c:pt idx="17">
                  <c:v>4.2031523642732047</c:v>
                </c:pt>
                <c:pt idx="18">
                  <c:v>4.3665768194070083</c:v>
                </c:pt>
                <c:pt idx="19">
                  <c:v>4.5869276708692768</c:v>
                </c:pt>
                <c:pt idx="20">
                  <c:v>4.8625792811839323</c:v>
                </c:pt>
                <c:pt idx="21">
                  <c:v>5.0229170590820615</c:v>
                </c:pt>
                <c:pt idx="22">
                  <c:v>5.2696421571372571</c:v>
                </c:pt>
                <c:pt idx="23">
                  <c:v>5.3773296669721971</c:v>
                </c:pt>
                <c:pt idx="24">
                  <c:v>5.4228783712066386</c:v>
                </c:pt>
                <c:pt idx="25">
                  <c:v>5.51671252650097</c:v>
                </c:pt>
                <c:pt idx="26">
                  <c:v>5.6679470763977804</c:v>
                </c:pt>
                <c:pt idx="27">
                  <c:v>6.0644446203784339</c:v>
                </c:pt>
                <c:pt idx="28">
                  <c:v>6.129943502824859</c:v>
                </c:pt>
                <c:pt idx="29">
                  <c:v>6.3237469186524242</c:v>
                </c:pt>
                <c:pt idx="30">
                  <c:v>6.3565108960275518</c:v>
                </c:pt>
                <c:pt idx="31">
                  <c:v>6.4127435175824479</c:v>
                </c:pt>
                <c:pt idx="32">
                  <c:v>6.3693278832721063</c:v>
                </c:pt>
                <c:pt idx="33">
                  <c:v>6.3447086361956391</c:v>
                </c:pt>
                <c:pt idx="34">
                  <c:v>6.3627289398546854</c:v>
                </c:pt>
                <c:pt idx="35">
                  <c:v>6.3509408396529494</c:v>
                </c:pt>
                <c:pt idx="36">
                  <c:v>6.6940111533177076</c:v>
                </c:pt>
                <c:pt idx="37">
                  <c:v>6.9251816209076331</c:v>
                </c:pt>
                <c:pt idx="38">
                  <c:v>6.8639012801449351</c:v>
                </c:pt>
                <c:pt idx="39">
                  <c:v>6.7945320579110655</c:v>
                </c:pt>
                <c:pt idx="40">
                  <c:v>6.8314762184027309</c:v>
                </c:pt>
                <c:pt idx="41">
                  <c:v>6.9791058064157134</c:v>
                </c:pt>
                <c:pt idx="42">
                  <c:v>6.9931680356183312</c:v>
                </c:pt>
                <c:pt idx="43">
                  <c:v>6.9114546732255802</c:v>
                </c:pt>
                <c:pt idx="44">
                  <c:v>6.910218476017862</c:v>
                </c:pt>
                <c:pt idx="45">
                  <c:v>6.9905446411002599</c:v>
                </c:pt>
                <c:pt idx="46">
                  <c:v>6.9453369847845217</c:v>
                </c:pt>
                <c:pt idx="47">
                  <c:v>6.9263081865009219</c:v>
                </c:pt>
                <c:pt idx="48">
                  <c:v>6.9049383254151593</c:v>
                </c:pt>
                <c:pt idx="49">
                  <c:v>6.8169113066811482</c:v>
                </c:pt>
                <c:pt idx="50">
                  <c:v>6.7694995040930825</c:v>
                </c:pt>
                <c:pt idx="51">
                  <c:v>6.8101122976989981</c:v>
                </c:pt>
                <c:pt idx="52">
                  <c:v>6.8148442660271007</c:v>
                </c:pt>
                <c:pt idx="53">
                  <c:v>6.8365509314746866</c:v>
                </c:pt>
                <c:pt idx="54">
                  <c:v>6.8430651513981378</c:v>
                </c:pt>
                <c:pt idx="55">
                  <c:v>6.9824144513455222</c:v>
                </c:pt>
                <c:pt idx="56">
                  <c:v>6.9581000560923725</c:v>
                </c:pt>
                <c:pt idx="57">
                  <c:v>6.8958889797849379</c:v>
                </c:pt>
                <c:pt idx="58">
                  <c:v>6.7898434170550308</c:v>
                </c:pt>
                <c:pt idx="59">
                  <c:v>6.7053555343953475</c:v>
                </c:pt>
                <c:pt idx="60">
                  <c:v>6.6857474697195949</c:v>
                </c:pt>
                <c:pt idx="61">
                  <c:v>6.6053024939029186</c:v>
                </c:pt>
                <c:pt idx="62">
                  <c:v>6.6160336931391459</c:v>
                </c:pt>
                <c:pt idx="63">
                  <c:v>6.4678869191539858</c:v>
                </c:pt>
                <c:pt idx="64">
                  <c:v>6.4649598338530803</c:v>
                </c:pt>
                <c:pt idx="65">
                  <c:v>6.361026322947203</c:v>
                </c:pt>
                <c:pt idx="66">
                  <c:v>6.3365361919182037</c:v>
                </c:pt>
                <c:pt idx="67">
                  <c:v>6.2404497661139118</c:v>
                </c:pt>
                <c:pt idx="68">
                  <c:v>6.2611697048263792</c:v>
                </c:pt>
                <c:pt idx="69">
                  <c:v>6.2654963166693083</c:v>
                </c:pt>
                <c:pt idx="70">
                  <c:v>6.2158073531947133</c:v>
                </c:pt>
                <c:pt idx="71">
                  <c:v>6.1049019026191251</c:v>
                </c:pt>
                <c:pt idx="72">
                  <c:v>5.993129334474145</c:v>
                </c:pt>
                <c:pt idx="73">
                  <c:v>5.7848487280314584</c:v>
                </c:pt>
                <c:pt idx="74">
                  <c:v>5.6937082523225255</c:v>
                </c:pt>
                <c:pt idx="75">
                  <c:v>5.6866123275467428</c:v>
                </c:pt>
                <c:pt idx="76">
                  <c:v>5.6175648156317353</c:v>
                </c:pt>
                <c:pt idx="77">
                  <c:v>5.5731349826032162</c:v>
                </c:pt>
                <c:pt idx="78">
                  <c:v>5.532400669332505</c:v>
                </c:pt>
                <c:pt idx="79">
                  <c:v>5.4239041393930663</c:v>
                </c:pt>
                <c:pt idx="80">
                  <c:v>5.3485646541283591</c:v>
                </c:pt>
                <c:pt idx="81">
                  <c:v>5.319195573961661</c:v>
                </c:pt>
                <c:pt idx="82">
                  <c:v>5.2486541461582501</c:v>
                </c:pt>
                <c:pt idx="83">
                  <c:v>5.18768764722053</c:v>
                </c:pt>
                <c:pt idx="84">
                  <c:v>5.1338778922165575</c:v>
                </c:pt>
                <c:pt idx="85">
                  <c:v>5.0962640057891218</c:v>
                </c:pt>
                <c:pt idx="86">
                  <c:v>5.049517836785161</c:v>
                </c:pt>
                <c:pt idx="87">
                  <c:v>5.0295252916092696</c:v>
                </c:pt>
                <c:pt idx="88">
                  <c:v>4.9994123625101112</c:v>
                </c:pt>
                <c:pt idx="89">
                  <c:v>4.9484272440542156</c:v>
                </c:pt>
                <c:pt idx="90">
                  <c:v>4.8938777004287095</c:v>
                </c:pt>
                <c:pt idx="91">
                  <c:v>4.8593733891903543</c:v>
                </c:pt>
                <c:pt idx="92">
                  <c:v>4.8679068376859318</c:v>
                </c:pt>
                <c:pt idx="93">
                  <c:v>4.726700610841081</c:v>
                </c:pt>
                <c:pt idx="94">
                  <c:v>4.6777100918665706</c:v>
                </c:pt>
                <c:pt idx="95">
                  <c:v>4.6604844570787218</c:v>
                </c:pt>
                <c:pt idx="96">
                  <c:v>4.6256438127391242</c:v>
                </c:pt>
                <c:pt idx="97">
                  <c:v>4.5828886154241628</c:v>
                </c:pt>
                <c:pt idx="98">
                  <c:v>4.5178343511053489</c:v>
                </c:pt>
                <c:pt idx="99">
                  <c:v>4.4645123411888443</c:v>
                </c:pt>
                <c:pt idx="100">
                  <c:v>4.3833307032359574</c:v>
                </c:pt>
                <c:pt idx="101">
                  <c:v>4.3393282829549351</c:v>
                </c:pt>
                <c:pt idx="102">
                  <c:v>4.2860307421498094</c:v>
                </c:pt>
                <c:pt idx="103">
                  <c:v>4.2601613439884183</c:v>
                </c:pt>
                <c:pt idx="104">
                  <c:v>4.2354728662357068</c:v>
                </c:pt>
                <c:pt idx="105">
                  <c:v>4.1773974813003445</c:v>
                </c:pt>
                <c:pt idx="106">
                  <c:v>4.1289423606573541</c:v>
                </c:pt>
                <c:pt idx="107">
                  <c:v>4.0985109577209444</c:v>
                </c:pt>
                <c:pt idx="108">
                  <c:v>4.0779256653674407</c:v>
                </c:pt>
                <c:pt idx="109">
                  <c:v>4.0421404036534971</c:v>
                </c:pt>
                <c:pt idx="110">
                  <c:v>4.0315582775905847</c:v>
                </c:pt>
                <c:pt idx="111">
                  <c:v>3.9929418298097219</c:v>
                </c:pt>
                <c:pt idx="112">
                  <c:v>3.965456160019019</c:v>
                </c:pt>
                <c:pt idx="113">
                  <c:v>3.9368928368606046</c:v>
                </c:pt>
                <c:pt idx="114">
                  <c:v>3.9085803214253647</c:v>
                </c:pt>
                <c:pt idx="115">
                  <c:v>3.8837208796987417</c:v>
                </c:pt>
                <c:pt idx="116">
                  <c:v>3.8662484138687883</c:v>
                </c:pt>
                <c:pt idx="117">
                  <c:v>3.8624249785085376</c:v>
                </c:pt>
                <c:pt idx="118">
                  <c:v>3.8453731454574451</c:v>
                </c:pt>
                <c:pt idx="119">
                  <c:v>3.8318867081128554</c:v>
                </c:pt>
                <c:pt idx="120">
                  <c:v>3.8130019883478647</c:v>
                </c:pt>
                <c:pt idx="121">
                  <c:v>3.8039788216607922</c:v>
                </c:pt>
                <c:pt idx="122">
                  <c:v>3.7979593744548841</c:v>
                </c:pt>
                <c:pt idx="123">
                  <c:v>3.7874732843912269</c:v>
                </c:pt>
                <c:pt idx="124">
                  <c:v>3.7824895305293769</c:v>
                </c:pt>
                <c:pt idx="125">
                  <c:v>3.7662494715056134</c:v>
                </c:pt>
                <c:pt idx="126">
                  <c:v>3.7139243262715453</c:v>
                </c:pt>
                <c:pt idx="127">
                  <c:v>3.6772402553591759</c:v>
                </c:pt>
                <c:pt idx="128">
                  <c:v>3.6361894216846946</c:v>
                </c:pt>
                <c:pt idx="129">
                  <c:v>3.6093629117263402</c:v>
                </c:pt>
                <c:pt idx="130">
                  <c:v>3.5973372464410733</c:v>
                </c:pt>
                <c:pt idx="131">
                  <c:v>3.586376209584953</c:v>
                </c:pt>
                <c:pt idx="132">
                  <c:v>3.5672644305090979</c:v>
                </c:pt>
                <c:pt idx="133">
                  <c:v>3.5291475152982681</c:v>
                </c:pt>
                <c:pt idx="134">
                  <c:v>3.4959593142369183</c:v>
                </c:pt>
                <c:pt idx="135">
                  <c:v>3.4717799735813477</c:v>
                </c:pt>
                <c:pt idx="136">
                  <c:v>3.4558983135440675</c:v>
                </c:pt>
                <c:pt idx="137">
                  <c:v>3.4434168293933838</c:v>
                </c:pt>
                <c:pt idx="138">
                  <c:v>3.4416253432012982</c:v>
                </c:pt>
                <c:pt idx="139">
                  <c:v>3.4221296004808988</c:v>
                </c:pt>
                <c:pt idx="140">
                  <c:v>3.4029386316217107</c:v>
                </c:pt>
                <c:pt idx="141">
                  <c:v>3.3810421166713853</c:v>
                </c:pt>
                <c:pt idx="142">
                  <c:v>3.360291520506467</c:v>
                </c:pt>
                <c:pt idx="143">
                  <c:v>3.3365644897787163</c:v>
                </c:pt>
                <c:pt idx="144">
                  <c:v>3.331684006559533</c:v>
                </c:pt>
                <c:pt idx="145">
                  <c:v>3.3326767686021586</c:v>
                </c:pt>
                <c:pt idx="146">
                  <c:v>3.3125315472692556</c:v>
                </c:pt>
                <c:pt idx="147">
                  <c:v>3.2885618995771608</c:v>
                </c:pt>
                <c:pt idx="148">
                  <c:v>3.2686188255525956</c:v>
                </c:pt>
                <c:pt idx="149">
                  <c:v>3.2502108179737381</c:v>
                </c:pt>
                <c:pt idx="150">
                  <c:v>3.2339491571604588</c:v>
                </c:pt>
                <c:pt idx="151">
                  <c:v>3.2299111466799841</c:v>
                </c:pt>
                <c:pt idx="152">
                  <c:v>3.230639547935247</c:v>
                </c:pt>
                <c:pt idx="153">
                  <c:v>3.2245934196828019</c:v>
                </c:pt>
                <c:pt idx="154">
                  <c:v>3.2131713757866476</c:v>
                </c:pt>
                <c:pt idx="155">
                  <c:v>3.2074148019298754</c:v>
                </c:pt>
                <c:pt idx="156">
                  <c:v>3.2080979774284546</c:v>
                </c:pt>
                <c:pt idx="157">
                  <c:v>3.1896911210489973</c:v>
                </c:pt>
                <c:pt idx="158">
                  <c:v>3.1830482959603699</c:v>
                </c:pt>
                <c:pt idx="159">
                  <c:v>3.1829085494471383</c:v>
                </c:pt>
                <c:pt idx="160">
                  <c:v>3.1752969917608738</c:v>
                </c:pt>
                <c:pt idx="161">
                  <c:v>3.1637795123272303</c:v>
                </c:pt>
                <c:pt idx="162">
                  <c:v>3.1538377146670213</c:v>
                </c:pt>
                <c:pt idx="163">
                  <c:v>3.1400520340077347</c:v>
                </c:pt>
                <c:pt idx="164">
                  <c:v>3.1322874005872161</c:v>
                </c:pt>
                <c:pt idx="165">
                  <c:v>3.130304734503055</c:v>
                </c:pt>
                <c:pt idx="166">
                  <c:v>3.1070845311604667</c:v>
                </c:pt>
                <c:pt idx="167">
                  <c:v>3.103655898744937</c:v>
                </c:pt>
                <c:pt idx="168">
                  <c:v>3.0963742389580502</c:v>
                </c:pt>
                <c:pt idx="169">
                  <c:v>3.0826588238201746</c:v>
                </c:pt>
                <c:pt idx="170">
                  <c:v>3.0729808481920449</c:v>
                </c:pt>
                <c:pt idx="171">
                  <c:v>3.0629406025376569</c:v>
                </c:pt>
                <c:pt idx="172">
                  <c:v>3.0618188392031529</c:v>
                </c:pt>
                <c:pt idx="173">
                  <c:v>3.0620373527039022</c:v>
                </c:pt>
                <c:pt idx="174">
                  <c:v>3.0615415051268582</c:v>
                </c:pt>
                <c:pt idx="175">
                  <c:v>3.0636539335303805</c:v>
                </c:pt>
                <c:pt idx="176">
                  <c:v>3.0561849801510133</c:v>
                </c:pt>
                <c:pt idx="177">
                  <c:v>3.0456272184404307</c:v>
                </c:pt>
                <c:pt idx="178">
                  <c:v>3.0416663384198461</c:v>
                </c:pt>
                <c:pt idx="179">
                  <c:v>3.040609198014296</c:v>
                </c:pt>
                <c:pt idx="180">
                  <c:v>3.0374908266245839</c:v>
                </c:pt>
                <c:pt idx="181">
                  <c:v>3.0382736213930666</c:v>
                </c:pt>
                <c:pt idx="182">
                  <c:v>3.0344533736678723</c:v>
                </c:pt>
                <c:pt idx="183">
                  <c:v>3.0293376718445977</c:v>
                </c:pt>
                <c:pt idx="184">
                  <c:v>3.0207669528891365</c:v>
                </c:pt>
                <c:pt idx="185">
                  <c:v>3.0157803719547109</c:v>
                </c:pt>
                <c:pt idx="186">
                  <c:v>3.0124803543457661</c:v>
                </c:pt>
                <c:pt idx="187">
                  <c:v>3.0120065797047992</c:v>
                </c:pt>
                <c:pt idx="188">
                  <c:v>3.0065055104796494</c:v>
                </c:pt>
                <c:pt idx="189">
                  <c:v>3.0050045594215802</c:v>
                </c:pt>
                <c:pt idx="190">
                  <c:v>3.0018397354969806</c:v>
                </c:pt>
                <c:pt idx="191">
                  <c:v>2.9985430186684123</c:v>
                </c:pt>
                <c:pt idx="192">
                  <c:v>2.9978285819654671</c:v>
                </c:pt>
                <c:pt idx="193">
                  <c:v>2.9961654002660656</c:v>
                </c:pt>
                <c:pt idx="194">
                  <c:v>2.9939176472050049</c:v>
                </c:pt>
                <c:pt idx="195">
                  <c:v>2.9916426044548929</c:v>
                </c:pt>
                <c:pt idx="196">
                  <c:v>2.9891644192084654</c:v>
                </c:pt>
                <c:pt idx="197">
                  <c:v>2.9853611780346938</c:v>
                </c:pt>
                <c:pt idx="198">
                  <c:v>2.978781626678459</c:v>
                </c:pt>
                <c:pt idx="199">
                  <c:v>2.9762587861814969</c:v>
                </c:pt>
                <c:pt idx="200">
                  <c:v>2.9781851372132042</c:v>
                </c:pt>
                <c:pt idx="201">
                  <c:v>2.9708132721006524</c:v>
                </c:pt>
                <c:pt idx="202">
                  <c:v>2.9686661692436038</c:v>
                </c:pt>
                <c:pt idx="203">
                  <c:v>2.9646824486936856</c:v>
                </c:pt>
                <c:pt idx="204">
                  <c:v>2.9631741596993284</c:v>
                </c:pt>
                <c:pt idx="205">
                  <c:v>2.9600188249066171</c:v>
                </c:pt>
                <c:pt idx="206">
                  <c:v>2.950524761186526</c:v>
                </c:pt>
                <c:pt idx="207">
                  <c:v>2.9487973990488596</c:v>
                </c:pt>
                <c:pt idx="208">
                  <c:v>2.94572200964036</c:v>
                </c:pt>
                <c:pt idx="209">
                  <c:v>2.9373264832076385</c:v>
                </c:pt>
                <c:pt idx="210">
                  <c:v>2.9344177100950977</c:v>
                </c:pt>
                <c:pt idx="211">
                  <c:v>2.9312816239107615</c:v>
                </c:pt>
                <c:pt idx="212">
                  <c:v>2.9325883059718358</c:v>
                </c:pt>
                <c:pt idx="213">
                  <c:v>2.9364240969048612</c:v>
                </c:pt>
                <c:pt idx="214">
                  <c:v>2.9297460658280441</c:v>
                </c:pt>
                <c:pt idx="215">
                  <c:v>2.9230545584666823</c:v>
                </c:pt>
                <c:pt idx="216">
                  <c:v>2.9212989376700413</c:v>
                </c:pt>
                <c:pt idx="217">
                  <c:v>2.9182899829511899</c:v>
                </c:pt>
                <c:pt idx="218">
                  <c:v>2.911354173005694</c:v>
                </c:pt>
                <c:pt idx="219">
                  <c:v>2.9226704508322987</c:v>
                </c:pt>
                <c:pt idx="220">
                  <c:v>2.9161766913995777</c:v>
                </c:pt>
                <c:pt idx="221">
                  <c:v>2.913793515802245</c:v>
                </c:pt>
                <c:pt idx="222">
                  <c:v>2.9095360848555405</c:v>
                </c:pt>
                <c:pt idx="223">
                  <c:v>2.9035805269823776</c:v>
                </c:pt>
                <c:pt idx="224">
                  <c:v>2.8973875429521065</c:v>
                </c:pt>
                <c:pt idx="225">
                  <c:v>2.8934019018259582</c:v>
                </c:pt>
                <c:pt idx="226">
                  <c:v>2.8908631317750357</c:v>
                </c:pt>
                <c:pt idx="227">
                  <c:v>2.8890654306415251</c:v>
                </c:pt>
                <c:pt idx="228">
                  <c:v>2.887454315428017</c:v>
                </c:pt>
                <c:pt idx="229">
                  <c:v>2.8860272072241435</c:v>
                </c:pt>
                <c:pt idx="230">
                  <c:v>2.8838578469393363</c:v>
                </c:pt>
                <c:pt idx="231">
                  <c:v>2.8826989946772823</c:v>
                </c:pt>
                <c:pt idx="232">
                  <c:v>2.8815740210015286</c:v>
                </c:pt>
                <c:pt idx="233">
                  <c:v>2.8767839531434061</c:v>
                </c:pt>
                <c:pt idx="234">
                  <c:v>2.8708668908482915</c:v>
                </c:pt>
                <c:pt idx="235">
                  <c:v>2.8685173096984307</c:v>
                </c:pt>
                <c:pt idx="236">
                  <c:v>2.8654800548577741</c:v>
                </c:pt>
                <c:pt idx="237">
                  <c:v>2.8562342897204016</c:v>
                </c:pt>
                <c:pt idx="238">
                  <c:v>2.8423343370429013</c:v>
                </c:pt>
                <c:pt idx="239">
                  <c:v>2.8413214015309025</c:v>
                </c:pt>
                <c:pt idx="240">
                  <c:v>2.8366059563649118</c:v>
                </c:pt>
                <c:pt idx="241">
                  <c:v>2.8329367088564306</c:v>
                </c:pt>
                <c:pt idx="242">
                  <c:v>2.8292543924758431</c:v>
                </c:pt>
                <c:pt idx="243">
                  <c:v>2.825835412150274</c:v>
                </c:pt>
                <c:pt idx="244">
                  <c:v>2.8218470733298111</c:v>
                </c:pt>
                <c:pt idx="245">
                  <c:v>2.816304864492956</c:v>
                </c:pt>
                <c:pt idx="246">
                  <c:v>2.8102707481035298</c:v>
                </c:pt>
                <c:pt idx="247">
                  <c:v>2.8028094233503196</c:v>
                </c:pt>
                <c:pt idx="248">
                  <c:v>2.792663689539391</c:v>
                </c:pt>
                <c:pt idx="249">
                  <c:v>2.7872375860710767</c:v>
                </c:pt>
                <c:pt idx="250">
                  <c:v>2.7848371978730633</c:v>
                </c:pt>
                <c:pt idx="251">
                  <c:v>2.7800443979848564</c:v>
                </c:pt>
                <c:pt idx="252">
                  <c:v>2.7696096157257668</c:v>
                </c:pt>
                <c:pt idx="253">
                  <c:v>2.764043277777509</c:v>
                </c:pt>
                <c:pt idx="254">
                  <c:v>2.7572283505362871</c:v>
                </c:pt>
                <c:pt idx="255">
                  <c:v>2.7445565772571765</c:v>
                </c:pt>
                <c:pt idx="256">
                  <c:v>2.7376839226958443</c:v>
                </c:pt>
                <c:pt idx="257">
                  <c:v>2.7329135495633241</c:v>
                </c:pt>
                <c:pt idx="258">
                  <c:v>2.7214728405269071</c:v>
                </c:pt>
                <c:pt idx="259">
                  <c:v>2.7115263523646602</c:v>
                </c:pt>
                <c:pt idx="260">
                  <c:v>2.7022198628196485</c:v>
                </c:pt>
                <c:pt idx="261">
                  <c:v>2.6929199622154778</c:v>
                </c:pt>
                <c:pt idx="262">
                  <c:v>2.6858610984021012</c:v>
                </c:pt>
                <c:pt idx="263">
                  <c:v>2.6800477726443757</c:v>
                </c:pt>
                <c:pt idx="264">
                  <c:v>2.6763165418564845</c:v>
                </c:pt>
                <c:pt idx="265">
                  <c:v>2.6690573501909478</c:v>
                </c:pt>
                <c:pt idx="266">
                  <c:v>2.6601613820144014</c:v>
                </c:pt>
                <c:pt idx="267">
                  <c:v>2.6505470666287514</c:v>
                </c:pt>
                <c:pt idx="268">
                  <c:v>2.6396246046662872</c:v>
                </c:pt>
                <c:pt idx="269">
                  <c:v>2.6326685884993792</c:v>
                </c:pt>
                <c:pt idx="270">
                  <c:v>2.6285027941216952</c:v>
                </c:pt>
                <c:pt idx="271">
                  <c:v>2.625692898196657</c:v>
                </c:pt>
                <c:pt idx="272">
                  <c:v>2.6218416353395586</c:v>
                </c:pt>
                <c:pt idx="273">
                  <c:v>2.6101087722810656</c:v>
                </c:pt>
                <c:pt idx="274">
                  <c:v>2.5996667101172504</c:v>
                </c:pt>
                <c:pt idx="275">
                  <c:v>2.591977679234474</c:v>
                </c:pt>
                <c:pt idx="276">
                  <c:v>2.5838559091154871</c:v>
                </c:pt>
                <c:pt idx="277">
                  <c:v>2.5806821557614321</c:v>
                </c:pt>
                <c:pt idx="278">
                  <c:v>2.5786935722357565</c:v>
                </c:pt>
                <c:pt idx="279">
                  <c:v>2.5721924257037547</c:v>
                </c:pt>
                <c:pt idx="280">
                  <c:v>2.5691909662932146</c:v>
                </c:pt>
                <c:pt idx="281">
                  <c:v>2.559550026062607</c:v>
                </c:pt>
                <c:pt idx="282">
                  <c:v>2.5580638122891526</c:v>
                </c:pt>
                <c:pt idx="283">
                  <c:v>2.5562587244896591</c:v>
                </c:pt>
                <c:pt idx="284">
                  <c:v>2.5549496083620711</c:v>
                </c:pt>
                <c:pt idx="285">
                  <c:v>2.5528680985068384</c:v>
                </c:pt>
                <c:pt idx="286">
                  <c:v>2.5477659851110181</c:v>
                </c:pt>
                <c:pt idx="287">
                  <c:v>2.5451543772482044</c:v>
                </c:pt>
                <c:pt idx="288">
                  <c:v>2.5401454262439223</c:v>
                </c:pt>
                <c:pt idx="289">
                  <c:v>2.5385699860576798</c:v>
                </c:pt>
                <c:pt idx="290">
                  <c:v>2.537220899155249</c:v>
                </c:pt>
                <c:pt idx="291">
                  <c:v>2.5352715979974834</c:v>
                </c:pt>
                <c:pt idx="292">
                  <c:v>2.5351664053150662</c:v>
                </c:pt>
                <c:pt idx="293">
                  <c:v>2.5317053607350837</c:v>
                </c:pt>
                <c:pt idx="294">
                  <c:v>2.5276781282053462</c:v>
                </c:pt>
                <c:pt idx="295">
                  <c:v>2.523823459581036</c:v>
                </c:pt>
                <c:pt idx="296">
                  <c:v>2.5142715995169613</c:v>
                </c:pt>
                <c:pt idx="297">
                  <c:v>2.5094759939422984</c:v>
                </c:pt>
                <c:pt idx="298">
                  <c:v>2.5064088382929524</c:v>
                </c:pt>
                <c:pt idx="299">
                  <c:v>2.503333914035363</c:v>
                </c:pt>
                <c:pt idx="300">
                  <c:v>2.4980315400183981</c:v>
                </c:pt>
                <c:pt idx="301">
                  <c:v>2.4948231653345174</c:v>
                </c:pt>
                <c:pt idx="302">
                  <c:v>2.4880751707128717</c:v>
                </c:pt>
                <c:pt idx="303">
                  <c:v>2.481352420519134</c:v>
                </c:pt>
                <c:pt idx="304">
                  <c:v>2.4755504655773142</c:v>
                </c:pt>
                <c:pt idx="305" formatCode="0.0">
                  <c:v>2.4739526388038344</c:v>
                </c:pt>
                <c:pt idx="306" formatCode="0.0">
                  <c:v>2.4708895592439966</c:v>
                </c:pt>
                <c:pt idx="307" formatCode="0.0">
                  <c:v>2.4663871650989502</c:v>
                </c:pt>
                <c:pt idx="308" formatCode="0.0">
                  <c:v>2.4640769974726466</c:v>
                </c:pt>
                <c:pt idx="309" formatCode="0.0">
                  <c:v>2.462443449940424</c:v>
                </c:pt>
                <c:pt idx="310" formatCode="0.0">
                  <c:v>2.4591174114659364</c:v>
                </c:pt>
                <c:pt idx="311" formatCode="0.0">
                  <c:v>2.4554472021853622</c:v>
                </c:pt>
                <c:pt idx="312" formatCode="0.0">
                  <c:v>2.4543902494177239</c:v>
                </c:pt>
                <c:pt idx="313" formatCode="0.0">
                  <c:v>2.4536558471329308</c:v>
                </c:pt>
                <c:pt idx="314" formatCode="0.0">
                  <c:v>2.4496815899576907</c:v>
                </c:pt>
                <c:pt idx="315" formatCode="0.0">
                  <c:v>2.4469459145812698</c:v>
                </c:pt>
                <c:pt idx="316" formatCode="0.0">
                  <c:v>2.4465427171550016</c:v>
                </c:pt>
                <c:pt idx="317" formatCode="0.0">
                  <c:v>2.4428484221189439</c:v>
                </c:pt>
                <c:pt idx="318" formatCode="0.0">
                  <c:v>2.4410492028833395</c:v>
                </c:pt>
                <c:pt idx="319" formatCode="0.0">
                  <c:v>2.4398467812645097</c:v>
                </c:pt>
                <c:pt idx="320" formatCode="0.0">
                  <c:v>2.4392482093205472</c:v>
                </c:pt>
                <c:pt idx="321" formatCode="0.0">
                  <c:v>2.4378285500636641</c:v>
                </c:pt>
                <c:pt idx="322" formatCode="0.0">
                  <c:v>2.4367657927727655</c:v>
                </c:pt>
                <c:pt idx="323" formatCode="0.0">
                  <c:v>2.4355035753698564</c:v>
                </c:pt>
                <c:pt idx="324" formatCode="0.0">
                  <c:v>2.4354413886292519</c:v>
                </c:pt>
                <c:pt idx="325" formatCode="0.0">
                  <c:v>2.4341693244036882</c:v>
                </c:pt>
                <c:pt idx="326" formatCode="0.0">
                  <c:v>2.4318188405705783</c:v>
                </c:pt>
                <c:pt idx="327" formatCode="0.0">
                  <c:v>2.4318395828571266</c:v>
                </c:pt>
                <c:pt idx="328" formatCode="0.0">
                  <c:v>2.4326929065237635</c:v>
                </c:pt>
                <c:pt idx="329" formatCode="0.0">
                  <c:v>2.4315626550807492</c:v>
                </c:pt>
                <c:pt idx="330" formatCode="0.0">
                  <c:v>2.4329945417483079</c:v>
                </c:pt>
                <c:pt idx="331" formatCode="0.0">
                  <c:v>2.4330170492747367</c:v>
                </c:pt>
                <c:pt idx="332" formatCode="0.0">
                  <c:v>2.4323799554695094</c:v>
                </c:pt>
                <c:pt idx="333" formatCode="0.0">
                  <c:v>2.4334088051337774</c:v>
                </c:pt>
                <c:pt idx="334" formatCode="0.0">
                  <c:v>2.4315544707427423</c:v>
                </c:pt>
                <c:pt idx="335" formatCode="0.0">
                  <c:v>2.4289362554792251</c:v>
                </c:pt>
                <c:pt idx="336" formatCode="0.0">
                  <c:v>2.4268093196340095</c:v>
                </c:pt>
                <c:pt idx="337" formatCode="0.0">
                  <c:v>2.4291419657532964</c:v>
                </c:pt>
                <c:pt idx="338" formatCode="0.0">
                  <c:v>2.429701043267237</c:v>
                </c:pt>
                <c:pt idx="339" formatCode="0.0">
                  <c:v>2.4265098614013345</c:v>
                </c:pt>
                <c:pt idx="340" formatCode="0.0">
                  <c:v>2.4250292604722983</c:v>
                </c:pt>
                <c:pt idx="341" formatCode="0.0">
                  <c:v>2.4248614689183099</c:v>
                </c:pt>
                <c:pt idx="342" formatCode="0.0">
                  <c:v>2.4233036187575783</c:v>
                </c:pt>
                <c:pt idx="343" formatCode="0.0">
                  <c:v>2.4218362023349198</c:v>
                </c:pt>
                <c:pt idx="344" formatCode="0.0">
                  <c:v>2.4212407178604805</c:v>
                </c:pt>
                <c:pt idx="345" formatCode="0.0">
                  <c:v>2.419133518981154</c:v>
                </c:pt>
                <c:pt idx="346" formatCode="0.0">
                  <c:v>2.4195628090197072</c:v>
                </c:pt>
                <c:pt idx="347" formatCode="0.0">
                  <c:v>2.4174318088251647</c:v>
                </c:pt>
                <c:pt idx="348" formatCode="0.0">
                  <c:v>2.4159156788428806</c:v>
                </c:pt>
                <c:pt idx="349" formatCode="0.0">
                  <c:v>2.4189119958076022</c:v>
                </c:pt>
                <c:pt idx="350" formatCode="0.0">
                  <c:v>2.4192935400230979</c:v>
                </c:pt>
                <c:pt idx="351" formatCode="0.0">
                  <c:v>2.4191900601916951</c:v>
                </c:pt>
                <c:pt idx="352" formatCode="0.0">
                  <c:v>2.4186147647643552</c:v>
                </c:pt>
                <c:pt idx="353" formatCode="0.0">
                  <c:v>2.417389746346208</c:v>
                </c:pt>
                <c:pt idx="354" formatCode="0.0">
                  <c:v>2.4095714166564641</c:v>
                </c:pt>
                <c:pt idx="355" formatCode="0.0">
                  <c:v>2.4116004008871617</c:v>
                </c:pt>
                <c:pt idx="356" formatCode="0.0">
                  <c:v>2.414090693074896</c:v>
                </c:pt>
                <c:pt idx="357" formatCode="0.0">
                  <c:v>2.4176126800959348</c:v>
                </c:pt>
                <c:pt idx="358" formatCode="0.0">
                  <c:v>2.4203960398320885</c:v>
                </c:pt>
                <c:pt idx="359" formatCode="0.0">
                  <c:v>2.4214316350812206</c:v>
                </c:pt>
                <c:pt idx="360" formatCode="0.0">
                  <c:v>2.4233756583692112</c:v>
                </c:pt>
                <c:pt idx="361" formatCode="0.0">
                  <c:v>2.4238112742184534</c:v>
                </c:pt>
                <c:pt idx="362" formatCode="0.0">
                  <c:v>2.4259473165405647</c:v>
                </c:pt>
                <c:pt idx="363" formatCode="0.0">
                  <c:v>2.4324694707423622</c:v>
                </c:pt>
                <c:pt idx="364" formatCode="0.0">
                  <c:v>2.4369700569149972</c:v>
                </c:pt>
                <c:pt idx="365" formatCode="0.0">
                  <c:v>2.4415063286843801</c:v>
                </c:pt>
                <c:pt idx="366" formatCode="0.0">
                  <c:v>2.4461124850541074</c:v>
                </c:pt>
                <c:pt idx="367" formatCode="0.0">
                  <c:v>2.4508142084894264</c:v>
                </c:pt>
                <c:pt idx="368" formatCode="0.0">
                  <c:v>2.4516852580123341</c:v>
                </c:pt>
                <c:pt idx="369" formatCode="0.0">
                  <c:v>2.4534877845043059</c:v>
                </c:pt>
                <c:pt idx="370" formatCode="0.0">
                  <c:v>2.4623409966926322</c:v>
                </c:pt>
                <c:pt idx="371" formatCode="0.0">
                  <c:v>2.4624404369969559</c:v>
                </c:pt>
                <c:pt idx="372" formatCode="0.0">
                  <c:v>2.4643553041376447</c:v>
                </c:pt>
                <c:pt idx="373" formatCode="0.0">
                  <c:v>2.4769726717036384</c:v>
                </c:pt>
                <c:pt idx="374" formatCode="0.0">
                  <c:v>2.4876949999807834</c:v>
                </c:pt>
                <c:pt idx="375" formatCode="0.0">
                  <c:v>2.4918863823837829</c:v>
                </c:pt>
                <c:pt idx="376" formatCode="0.0">
                  <c:v>2.498681360165262</c:v>
                </c:pt>
                <c:pt idx="377" formatCode="0.0">
                  <c:v>2.5105380913448121</c:v>
                </c:pt>
                <c:pt idx="378" formatCode="0.0">
                  <c:v>2.5239511346826045</c:v>
                </c:pt>
                <c:pt idx="379" formatCode="0.0">
                  <c:v>2.5349698198597697</c:v>
                </c:pt>
                <c:pt idx="380" formatCode="0.0">
                  <c:v>2.5430325426476408</c:v>
                </c:pt>
                <c:pt idx="381" formatCode="0.0">
                  <c:v>2.5500398722389854</c:v>
                </c:pt>
                <c:pt idx="382" formatCode="0.0">
                  <c:v>2.5534599139219134</c:v>
                </c:pt>
                <c:pt idx="383" formatCode="0.0">
                  <c:v>2.5581522313774299</c:v>
                </c:pt>
                <c:pt idx="384" formatCode="0.0">
                  <c:v>2.5741073326548682</c:v>
                </c:pt>
                <c:pt idx="385" formatCode="0.0">
                  <c:v>2.584649532156134</c:v>
                </c:pt>
                <c:pt idx="386" formatCode="0.0">
                  <c:v>2.5988151425480819</c:v>
                </c:pt>
                <c:pt idx="387" formatCode="0.0">
                  <c:v>2.6087715864346328</c:v>
                </c:pt>
                <c:pt idx="388" formatCode="0.0">
                  <c:v>2.6143801059292975</c:v>
                </c:pt>
                <c:pt idx="389" formatCode="0.0">
                  <c:v>2.6203736194277298</c:v>
                </c:pt>
                <c:pt idx="390" formatCode="0.0">
                  <c:v>2.6256952955124722</c:v>
                </c:pt>
                <c:pt idx="391" formatCode="0.0">
                  <c:v>2.6373286723014102</c:v>
                </c:pt>
                <c:pt idx="392" formatCode="0.0">
                  <c:v>2.647986147240839</c:v>
                </c:pt>
                <c:pt idx="393" formatCode="0.0">
                  <c:v>2.6599180569574576</c:v>
                </c:pt>
                <c:pt idx="394" formatCode="0.0">
                  <c:v>2.6674488746916913</c:v>
                </c:pt>
                <c:pt idx="395" formatCode="0.0">
                  <c:v>2.6754346396948403</c:v>
                </c:pt>
                <c:pt idx="396" formatCode="0.0">
                  <c:v>2.6785727094036735</c:v>
                </c:pt>
                <c:pt idx="397" formatCode="0.0">
                  <c:v>2.683192879979722</c:v>
                </c:pt>
                <c:pt idx="398" formatCode="0.0">
                  <c:v>2.6939940082066003</c:v>
                </c:pt>
                <c:pt idx="399" formatCode="0.0">
                  <c:v>2.7027606911032311</c:v>
                </c:pt>
                <c:pt idx="400" formatCode="0.0">
                  <c:v>2.7078269554087777</c:v>
                </c:pt>
                <c:pt idx="401" formatCode="0.0">
                  <c:v>2.7154095592743701</c:v>
                </c:pt>
                <c:pt idx="402" formatCode="0.0">
                  <c:v>2.7231270057785433</c:v>
                </c:pt>
                <c:pt idx="403" formatCode="0.0">
                  <c:v>2.7262275468478068</c:v>
                </c:pt>
                <c:pt idx="404" formatCode="0.0">
                  <c:v>2.7292383762909123</c:v>
                </c:pt>
                <c:pt idx="405" formatCode="0.0">
                  <c:v>2.7364612747092885</c:v>
                </c:pt>
                <c:pt idx="406" formatCode="0.0">
                  <c:v>2.7426899847953088</c:v>
                </c:pt>
                <c:pt idx="407" formatCode="0.0">
                  <c:v>2.7507718486939456</c:v>
                </c:pt>
                <c:pt idx="408" formatCode="0.0">
                  <c:v>2.7566347164952427</c:v>
                </c:pt>
                <c:pt idx="409" formatCode="0.0">
                  <c:v>2.7609607558050699</c:v>
                </c:pt>
                <c:pt idx="410" formatCode="0.0">
                  <c:v>2.7638299434125688</c:v>
                </c:pt>
                <c:pt idx="411" formatCode="0.0">
                  <c:v>2.7639578420861697</c:v>
                </c:pt>
                <c:pt idx="412" formatCode="0.0">
                  <c:v>2.7714097991415274</c:v>
                </c:pt>
                <c:pt idx="413" formatCode="0.0">
                  <c:v>2.7760586441342476</c:v>
                </c:pt>
                <c:pt idx="414" formatCode="0.0">
                  <c:v>2.7795013706088665</c:v>
                </c:pt>
                <c:pt idx="415" formatCode="0.0">
                  <c:v>2.7797639878679901</c:v>
                </c:pt>
                <c:pt idx="416" formatCode="0.0">
                  <c:v>2.781957289163195</c:v>
                </c:pt>
                <c:pt idx="417" formatCode="0.0">
                  <c:v>2.7823205553812653</c:v>
                </c:pt>
                <c:pt idx="418" formatCode="0.0">
                  <c:v>2.7831941964094984</c:v>
                </c:pt>
                <c:pt idx="419" formatCode="0.0">
                  <c:v>2.7851466348028477</c:v>
                </c:pt>
                <c:pt idx="420" formatCode="0.0">
                  <c:v>2.7878189933058128</c:v>
                </c:pt>
                <c:pt idx="421" formatCode="0.0">
                  <c:v>2.7894074345718844</c:v>
                </c:pt>
                <c:pt idx="422" formatCode="0.0">
                  <c:v>2.7883272504072303</c:v>
                </c:pt>
                <c:pt idx="423" formatCode="0.0">
                  <c:v>2.7891911626566577</c:v>
                </c:pt>
                <c:pt idx="424" formatCode="0.0">
                  <c:v>2.7892282846869723</c:v>
                </c:pt>
                <c:pt idx="425" formatCode="0.0">
                  <c:v>2.7894709351944877</c:v>
                </c:pt>
                <c:pt idx="426" formatCode="0.0">
                  <c:v>2.7922812674664939</c:v>
                </c:pt>
                <c:pt idx="427" formatCode="0.0">
                  <c:v>2.793921363327196</c:v>
                </c:pt>
                <c:pt idx="428" formatCode="0.0">
                  <c:v>2.7951654483381447</c:v>
                </c:pt>
                <c:pt idx="429" formatCode="0.0">
                  <c:v>2.7949589375566939</c:v>
                </c:pt>
                <c:pt idx="430" formatCode="0.0">
                  <c:v>2.7936993865516229</c:v>
                </c:pt>
                <c:pt idx="431" formatCode="0.0">
                  <c:v>2.7928184862903285</c:v>
                </c:pt>
                <c:pt idx="432" formatCode="0.0">
                  <c:v>2.7915278427028962</c:v>
                </c:pt>
                <c:pt idx="433" formatCode="0.0">
                  <c:v>2.7921988794627506</c:v>
                </c:pt>
                <c:pt idx="434">
                  <c:v>2.7933069705027944</c:v>
                </c:pt>
                <c:pt idx="435">
                  <c:v>2.7951157791464865</c:v>
                </c:pt>
                <c:pt idx="436">
                  <c:v>2.8010773360291745</c:v>
                </c:pt>
                <c:pt idx="437">
                  <c:v>2.7997191914593698</c:v>
                </c:pt>
                <c:pt idx="438">
                  <c:v>2.7984012803709919</c:v>
                </c:pt>
                <c:pt idx="439">
                  <c:v>2.7977708528703187</c:v>
                </c:pt>
                <c:pt idx="440">
                  <c:v>2.7987728783105927</c:v>
                </c:pt>
                <c:pt idx="441">
                  <c:v>2.7976477846486776</c:v>
                </c:pt>
                <c:pt idx="442">
                  <c:v>2.7961499192136325</c:v>
                </c:pt>
                <c:pt idx="443">
                  <c:v>2.796397615146081</c:v>
                </c:pt>
                <c:pt idx="444">
                  <c:v>2.7957964591038409</c:v>
                </c:pt>
                <c:pt idx="445">
                  <c:v>2.7941237216822752</c:v>
                </c:pt>
                <c:pt idx="446">
                  <c:v>2.7941790477841155</c:v>
                </c:pt>
                <c:pt idx="447">
                  <c:v>2.8013435217870959</c:v>
                </c:pt>
                <c:pt idx="448">
                  <c:v>2.8016408650634261</c:v>
                </c:pt>
                <c:pt idx="449">
                  <c:v>2.8006421549751588</c:v>
                </c:pt>
                <c:pt idx="450">
                  <c:v>2.7995135603153996</c:v>
                </c:pt>
                <c:pt idx="451">
                  <c:v>2.7985387880244881</c:v>
                </c:pt>
                <c:pt idx="452">
                  <c:v>2.7995322512230394</c:v>
                </c:pt>
                <c:pt idx="453">
                  <c:v>2.7980973323133309</c:v>
                </c:pt>
                <c:pt idx="454">
                  <c:v>2.7996358610619914</c:v>
                </c:pt>
                <c:pt idx="455">
                  <c:v>2.8011628549391103</c:v>
                </c:pt>
                <c:pt idx="456">
                  <c:v>2.8025917924613934</c:v>
                </c:pt>
                <c:pt idx="457">
                  <c:v>2.80089917097775</c:v>
                </c:pt>
                <c:pt idx="458">
                  <c:v>2.8011114562935222</c:v>
                </c:pt>
                <c:pt idx="459">
                  <c:v>2.7998828319785245</c:v>
                </c:pt>
                <c:pt idx="460">
                  <c:v>2.7981214710943458</c:v>
                </c:pt>
                <c:pt idx="461">
                  <c:v>2.796184827087699</c:v>
                </c:pt>
                <c:pt idx="462">
                  <c:v>2.7915150358449154</c:v>
                </c:pt>
                <c:pt idx="463">
                  <c:v>2.7915972419820414</c:v>
                </c:pt>
                <c:pt idx="464">
                  <c:v>2.7903661004727618</c:v>
                </c:pt>
                <c:pt idx="465">
                  <c:v>2.7894626621301502</c:v>
                </c:pt>
                <c:pt idx="466">
                  <c:v>2.7884066302899919</c:v>
                </c:pt>
                <c:pt idx="467">
                  <c:v>2.7873924917413926</c:v>
                </c:pt>
                <c:pt idx="468">
                  <c:v>2.7880050081768024</c:v>
                </c:pt>
                <c:pt idx="469">
                  <c:v>2.7923994852354341</c:v>
                </c:pt>
                <c:pt idx="470">
                  <c:v>2.7933811683571848</c:v>
                </c:pt>
                <c:pt idx="471">
                  <c:v>2.7938416124895209</c:v>
                </c:pt>
                <c:pt idx="472">
                  <c:v>2.794479289384491</c:v>
                </c:pt>
                <c:pt idx="473">
                  <c:v>2.7947733914233401</c:v>
                </c:pt>
                <c:pt idx="474">
                  <c:v>2.7949493179997784</c:v>
                </c:pt>
                <c:pt idx="475">
                  <c:v>2.7951282023267701</c:v>
                </c:pt>
                <c:pt idx="476">
                  <c:v>2.7955580004867535</c:v>
                </c:pt>
                <c:pt idx="477">
                  <c:v>2.796762036970728</c:v>
                </c:pt>
                <c:pt idx="478">
                  <c:v>2.7958871026847882</c:v>
                </c:pt>
                <c:pt idx="479">
                  <c:v>2.7953158820395987</c:v>
                </c:pt>
                <c:pt idx="480">
                  <c:v>2.7954566507375178</c:v>
                </c:pt>
                <c:pt idx="481">
                  <c:v>2.7967064970608755</c:v>
                </c:pt>
                <c:pt idx="482">
                  <c:v>2.798257002573874</c:v>
                </c:pt>
                <c:pt idx="483">
                  <c:v>2.7981540548058121</c:v>
                </c:pt>
                <c:pt idx="484">
                  <c:v>2.7985528410957246</c:v>
                </c:pt>
                <c:pt idx="485">
                  <c:v>2.7995897733394108</c:v>
                </c:pt>
                <c:pt idx="486">
                  <c:v>2.7991081705665675</c:v>
                </c:pt>
                <c:pt idx="487">
                  <c:v>2.799086555287253</c:v>
                </c:pt>
                <c:pt idx="488">
                  <c:v>2.7998985206533114</c:v>
                </c:pt>
                <c:pt idx="489">
                  <c:v>2.8028283178441979</c:v>
                </c:pt>
                <c:pt idx="490">
                  <c:v>2.8020760904175712</c:v>
                </c:pt>
                <c:pt idx="491">
                  <c:v>2.8023531132715416</c:v>
                </c:pt>
                <c:pt idx="492">
                  <c:v>2.7937461695005466</c:v>
                </c:pt>
                <c:pt idx="493">
                  <c:v>2.7940343629108439</c:v>
                </c:pt>
                <c:pt idx="494">
                  <c:v>2.7939130784629751</c:v>
                </c:pt>
                <c:pt idx="495">
                  <c:v>2.793902014258701</c:v>
                </c:pt>
                <c:pt idx="496">
                  <c:v>2.7946050884653282</c:v>
                </c:pt>
                <c:pt idx="497">
                  <c:v>2.7946536323041737</c:v>
                </c:pt>
                <c:pt idx="498">
                  <c:v>2.795647684053594</c:v>
                </c:pt>
                <c:pt idx="499">
                  <c:v>2.7944613212400582</c:v>
                </c:pt>
                <c:pt idx="500">
                  <c:v>2.7941217676033783</c:v>
                </c:pt>
                <c:pt idx="501">
                  <c:v>2.7934904067853679</c:v>
                </c:pt>
                <c:pt idx="502">
                  <c:v>2.793306336736249</c:v>
                </c:pt>
                <c:pt idx="503">
                  <c:v>2.7949312503761994</c:v>
                </c:pt>
                <c:pt idx="504">
                  <c:v>2.7948715157544739</c:v>
                </c:pt>
                <c:pt idx="505">
                  <c:v>2.7947979573492066</c:v>
                </c:pt>
                <c:pt idx="506">
                  <c:v>2.7938854356139271</c:v>
                </c:pt>
                <c:pt idx="507">
                  <c:v>2.7945700527456596</c:v>
                </c:pt>
                <c:pt idx="508">
                  <c:v>2.794596811946652</c:v>
                </c:pt>
                <c:pt idx="509">
                  <c:v>2.7936515268030364</c:v>
                </c:pt>
                <c:pt idx="510">
                  <c:v>2.7946329432750217</c:v>
                </c:pt>
                <c:pt idx="511">
                  <c:v>2.7952396680240224</c:v>
                </c:pt>
                <c:pt idx="512">
                  <c:v>2.7951445487587301</c:v>
                </c:pt>
                <c:pt idx="513">
                  <c:v>2.7951684693475669</c:v>
                </c:pt>
                <c:pt idx="514">
                  <c:v>2.7955664534384579</c:v>
                </c:pt>
                <c:pt idx="515">
                  <c:v>2.795561209583207</c:v>
                </c:pt>
                <c:pt idx="516">
                  <c:v>2.7949427905784909</c:v>
                </c:pt>
                <c:pt idx="517">
                  <c:v>2.7952799021844519</c:v>
                </c:pt>
                <c:pt idx="518">
                  <c:v>2.7944902931686975</c:v>
                </c:pt>
                <c:pt idx="519">
                  <c:v>2.7946355457744883</c:v>
                </c:pt>
                <c:pt idx="520">
                  <c:v>2.7945111334859409</c:v>
                </c:pt>
                <c:pt idx="521">
                  <c:v>2.793860816793281</c:v>
                </c:pt>
                <c:pt idx="522">
                  <c:v>2.7935442384505347</c:v>
                </c:pt>
                <c:pt idx="523">
                  <c:v>2.7932566257885161</c:v>
                </c:pt>
                <c:pt idx="524">
                  <c:v>2.7932514020853159</c:v>
                </c:pt>
                <c:pt idx="525">
                  <c:v>2.7935503199192251</c:v>
                </c:pt>
                <c:pt idx="526">
                  <c:v>2.7936948857390176</c:v>
                </c:pt>
                <c:pt idx="527">
                  <c:v>2.7936916422204883</c:v>
                </c:pt>
                <c:pt idx="528">
                  <c:v>2.7937356466024665</c:v>
                </c:pt>
                <c:pt idx="529">
                  <c:v>2.79347913353108</c:v>
                </c:pt>
                <c:pt idx="530">
                  <c:v>2.7933110848827929</c:v>
                </c:pt>
                <c:pt idx="531">
                  <c:v>2.7939585906484048</c:v>
                </c:pt>
                <c:pt idx="532">
                  <c:v>2.7938721587227486</c:v>
                </c:pt>
                <c:pt idx="533">
                  <c:v>2.7939707485754686</c:v>
                </c:pt>
                <c:pt idx="534">
                  <c:v>2.7943792005081307</c:v>
                </c:pt>
                <c:pt idx="535">
                  <c:v>2.7946595739247639</c:v>
                </c:pt>
                <c:pt idx="536">
                  <c:v>2.7946673511623055</c:v>
                </c:pt>
                <c:pt idx="537">
                  <c:v>2.7939232196291739</c:v>
                </c:pt>
                <c:pt idx="538">
                  <c:v>2.7937058220232913</c:v>
                </c:pt>
                <c:pt idx="539">
                  <c:v>2.7929887265536357</c:v>
                </c:pt>
                <c:pt idx="540">
                  <c:v>2.7922414521974446</c:v>
                </c:pt>
                <c:pt idx="541">
                  <c:v>2.7934852512009392</c:v>
                </c:pt>
                <c:pt idx="542">
                  <c:v>2.7947893109349975</c:v>
                </c:pt>
                <c:pt idx="543">
                  <c:v>2.7951042407256272</c:v>
                </c:pt>
                <c:pt idx="544">
                  <c:v>2.7952211904710218</c:v>
                </c:pt>
                <c:pt idx="545">
                  <c:v>2.7969092389399126</c:v>
                </c:pt>
                <c:pt idx="546">
                  <c:v>2.7987471441501222</c:v>
                </c:pt>
                <c:pt idx="547">
                  <c:v>2.7971041129145719</c:v>
                </c:pt>
                <c:pt idx="548">
                  <c:v>2.7946593717456518</c:v>
                </c:pt>
                <c:pt idx="549">
                  <c:v>2.781978678784482</c:v>
                </c:pt>
                <c:pt idx="550">
                  <c:v>2.781902569793953</c:v>
                </c:pt>
                <c:pt idx="551">
                  <c:v>2.7827573137343067</c:v>
                </c:pt>
                <c:pt idx="552">
                  <c:v>2.7840131813717863</c:v>
                </c:pt>
                <c:pt idx="553">
                  <c:v>2.7832908855360423</c:v>
                </c:pt>
                <c:pt idx="554">
                  <c:v>2.7830820031575056</c:v>
                </c:pt>
                <c:pt idx="555">
                  <c:v>2.7838113952751664</c:v>
                </c:pt>
                <c:pt idx="556">
                  <c:v>2.7845566627942677</c:v>
                </c:pt>
                <c:pt idx="557">
                  <c:v>2.7845470295952621</c:v>
                </c:pt>
                <c:pt idx="558">
                  <c:v>2.7836003940932077</c:v>
                </c:pt>
                <c:pt idx="559">
                  <c:v>2.7852254528037532</c:v>
                </c:pt>
                <c:pt idx="560">
                  <c:v>2.7860950925884991</c:v>
                </c:pt>
                <c:pt idx="561">
                  <c:v>2.78542990529585</c:v>
                </c:pt>
                <c:pt idx="562">
                  <c:v>2.7853882534878092</c:v>
                </c:pt>
                <c:pt idx="563">
                  <c:v>2.7858639040171687</c:v>
                </c:pt>
                <c:pt idx="564">
                  <c:v>2.7857778889216336</c:v>
                </c:pt>
                <c:pt idx="565">
                  <c:v>2.7852583224250624</c:v>
                </c:pt>
                <c:pt idx="566">
                  <c:v>2.7855848839374904</c:v>
                </c:pt>
                <c:pt idx="567">
                  <c:v>2.7857028465277169</c:v>
                </c:pt>
                <c:pt idx="568">
                  <c:v>2.7858961063448664</c:v>
                </c:pt>
                <c:pt idx="569">
                  <c:v>2.7865104408352668</c:v>
                </c:pt>
                <c:pt idx="570">
                  <c:v>2.786325581365154</c:v>
                </c:pt>
                <c:pt idx="571">
                  <c:v>2.7859936016154347</c:v>
                </c:pt>
                <c:pt idx="572">
                  <c:v>2.7860774805948205</c:v>
                </c:pt>
                <c:pt idx="573">
                  <c:v>2.7859698646184534</c:v>
                </c:pt>
                <c:pt idx="574">
                  <c:v>2.7858048384063907</c:v>
                </c:pt>
                <c:pt idx="575">
                  <c:v>2.7864773432282881</c:v>
                </c:pt>
                <c:pt idx="576">
                  <c:v>2.7870443892886847</c:v>
                </c:pt>
                <c:pt idx="577">
                  <c:v>2.7879017067052292</c:v>
                </c:pt>
                <c:pt idx="578">
                  <c:v>2.7878596781823508</c:v>
                </c:pt>
                <c:pt idx="579">
                  <c:v>2.7874399508873404</c:v>
                </c:pt>
                <c:pt idx="580">
                  <c:v>2.7875132191802985</c:v>
                </c:pt>
                <c:pt idx="581">
                  <c:v>2.7873404909311099</c:v>
                </c:pt>
                <c:pt idx="582">
                  <c:v>2.7873708177442751</c:v>
                </c:pt>
                <c:pt idx="583">
                  <c:v>2.7876012220083659</c:v>
                </c:pt>
                <c:pt idx="584">
                  <c:v>2.7876886861460708</c:v>
                </c:pt>
                <c:pt idx="585">
                  <c:v>2.7876521886090302</c:v>
                </c:pt>
                <c:pt idx="586">
                  <c:v>2.7876102794911906</c:v>
                </c:pt>
                <c:pt idx="587">
                  <c:v>2.7877715332548014</c:v>
                </c:pt>
                <c:pt idx="588">
                  <c:v>2.7875685376160901</c:v>
                </c:pt>
                <c:pt idx="589">
                  <c:v>2.7874737712319759</c:v>
                </c:pt>
                <c:pt idx="590">
                  <c:v>2.7877691940545786</c:v>
                </c:pt>
                <c:pt idx="591">
                  <c:v>2.7876907402775593</c:v>
                </c:pt>
                <c:pt idx="592">
                  <c:v>2.7872549459262634</c:v>
                </c:pt>
                <c:pt idx="593">
                  <c:v>2.7871907342368885</c:v>
                </c:pt>
                <c:pt idx="594">
                  <c:v>2.7871269984818605</c:v>
                </c:pt>
                <c:pt idx="595">
                  <c:v>2.7859539929034893</c:v>
                </c:pt>
                <c:pt idx="596">
                  <c:v>2.7863175086879743</c:v>
                </c:pt>
                <c:pt idx="597">
                  <c:v>2.7862592870811511</c:v>
                </c:pt>
                <c:pt idx="598">
                  <c:v>2.7862973226413947</c:v>
                </c:pt>
                <c:pt idx="599">
                  <c:v>2.785856987265829</c:v>
                </c:pt>
                <c:pt idx="600">
                  <c:v>2.7856084679295083</c:v>
                </c:pt>
                <c:pt idx="601">
                  <c:v>2.7850459470287015</c:v>
                </c:pt>
                <c:pt idx="602">
                  <c:v>2.7843063481801376</c:v>
                </c:pt>
                <c:pt idx="603">
                  <c:v>2.783491557212483</c:v>
                </c:pt>
                <c:pt idx="604">
                  <c:v>2.7844509923225749</c:v>
                </c:pt>
                <c:pt idx="605">
                  <c:v>2.7845970426067423</c:v>
                </c:pt>
                <c:pt idx="606">
                  <c:v>2.7843675045732339</c:v>
                </c:pt>
                <c:pt idx="607">
                  <c:v>2.7842949269401749</c:v>
                </c:pt>
                <c:pt idx="608">
                  <c:v>2.7841735121714826</c:v>
                </c:pt>
                <c:pt idx="609">
                  <c:v>2.7841863160458109</c:v>
                </c:pt>
                <c:pt idx="610">
                  <c:v>2.7839566221251739</c:v>
                </c:pt>
                <c:pt idx="611">
                  <c:v>2.7835131532042392</c:v>
                </c:pt>
                <c:pt idx="612">
                  <c:v>2.7833974527545968</c:v>
                </c:pt>
                <c:pt idx="613">
                  <c:v>2.7831978108053059</c:v>
                </c:pt>
                <c:pt idx="614">
                  <c:v>2.7832557764381298</c:v>
                </c:pt>
                <c:pt idx="615">
                  <c:v>2.7825558558702856</c:v>
                </c:pt>
                <c:pt idx="616">
                  <c:v>2.7827627631414855</c:v>
                </c:pt>
                <c:pt idx="617">
                  <c:v>2.7824986733532806</c:v>
                </c:pt>
                <c:pt idx="618">
                  <c:v>2.7825123539696506</c:v>
                </c:pt>
                <c:pt idx="619">
                  <c:v>2.7824558277051397</c:v>
                </c:pt>
                <c:pt idx="620">
                  <c:v>2.7823778538821573</c:v>
                </c:pt>
                <c:pt idx="621">
                  <c:v>2.7823531857080872</c:v>
                </c:pt>
                <c:pt idx="622">
                  <c:v>2.7825491061840535</c:v>
                </c:pt>
                <c:pt idx="623">
                  <c:v>2.7823129008577432</c:v>
                </c:pt>
                <c:pt idx="624">
                  <c:v>2.7816379926649488</c:v>
                </c:pt>
                <c:pt idx="625">
                  <c:v>2.7813574834366932</c:v>
                </c:pt>
                <c:pt idx="626">
                  <c:v>2.7810203625085248</c:v>
                </c:pt>
                <c:pt idx="627">
                  <c:v>2.7807468081599778</c:v>
                </c:pt>
                <c:pt idx="628">
                  <c:v>2.7805874143254017</c:v>
                </c:pt>
                <c:pt idx="629">
                  <c:v>2.7805491231007045</c:v>
                </c:pt>
                <c:pt idx="630">
                  <c:v>2.7803294414609954</c:v>
                </c:pt>
                <c:pt idx="631">
                  <c:v>2.7801098030274547</c:v>
                </c:pt>
                <c:pt idx="632">
                  <c:v>2.7802281224839764</c:v>
                </c:pt>
                <c:pt idx="633">
                  <c:v>2.7804397822143065</c:v>
                </c:pt>
                <c:pt idx="634">
                  <c:v>2.7805980786618538</c:v>
                </c:pt>
                <c:pt idx="635">
                  <c:v>2.7805401308942264</c:v>
                </c:pt>
                <c:pt idx="636">
                  <c:v>2.7805386221514472</c:v>
                </c:pt>
                <c:pt idx="637">
                  <c:v>2.7809306505678033</c:v>
                </c:pt>
                <c:pt idx="638">
                  <c:v>2.7812332456099895</c:v>
                </c:pt>
                <c:pt idx="639">
                  <c:v>2.7812718649377381</c:v>
                </c:pt>
                <c:pt idx="640">
                  <c:v>2.7815810262264677</c:v>
                </c:pt>
                <c:pt idx="641">
                  <c:v>2.7816597157965144</c:v>
                </c:pt>
                <c:pt idx="642">
                  <c:v>2.7816397595429416</c:v>
                </c:pt>
                <c:pt idx="643">
                  <c:v>2.781545571651947</c:v>
                </c:pt>
                <c:pt idx="644">
                  <c:v>2.7817647983768659</c:v>
                </c:pt>
                <c:pt idx="645">
                  <c:v>2.7817922228806724</c:v>
                </c:pt>
                <c:pt idx="646">
                  <c:v>2.7821926068768041</c:v>
                </c:pt>
                <c:pt idx="647">
                  <c:v>2.781844005471775</c:v>
                </c:pt>
                <c:pt idx="648">
                  <c:v>2.7813419249416689</c:v>
                </c:pt>
                <c:pt idx="649">
                  <c:v>2.7808778821136158</c:v>
                </c:pt>
                <c:pt idx="650">
                  <c:v>2.7804987284196359</c:v>
                </c:pt>
                <c:pt idx="651">
                  <c:v>2.779830398319282</c:v>
                </c:pt>
                <c:pt idx="652">
                  <c:v>2.7789302583784194</c:v>
                </c:pt>
                <c:pt idx="653">
                  <c:v>2.7780957491714409</c:v>
                </c:pt>
                <c:pt idx="654">
                  <c:v>2.777836602249085</c:v>
                </c:pt>
                <c:pt idx="655">
                  <c:v>2.777761702015026</c:v>
                </c:pt>
                <c:pt idx="656">
                  <c:v>2.7765625470097022</c:v>
                </c:pt>
                <c:pt idx="657">
                  <c:v>2.7749540845909739</c:v>
                </c:pt>
                <c:pt idx="658">
                  <c:v>2.772125055454</c:v>
                </c:pt>
                <c:pt idx="659">
                  <c:v>2.7672296919865675</c:v>
                </c:pt>
                <c:pt idx="660">
                  <c:v>2.7613040749144906</c:v>
                </c:pt>
                <c:pt idx="661">
                  <c:v>2.7556173425380885</c:v>
                </c:pt>
                <c:pt idx="662">
                  <c:v>2.7529636169646898</c:v>
                </c:pt>
                <c:pt idx="663">
                  <c:v>2.7492798646954708</c:v>
                </c:pt>
                <c:pt idx="664">
                  <c:v>2.7409549617496878</c:v>
                </c:pt>
                <c:pt idx="665">
                  <c:v>2.7308849847565471</c:v>
                </c:pt>
                <c:pt idx="666">
                  <c:v>2.7200811086093877</c:v>
                </c:pt>
                <c:pt idx="667">
                  <c:v>2.708063696094507</c:v>
                </c:pt>
                <c:pt idx="668">
                  <c:v>2.7029304441117108</c:v>
                </c:pt>
                <c:pt idx="669">
                  <c:v>2.699614446972376</c:v>
                </c:pt>
                <c:pt idx="670">
                  <c:v>2.6913876297653667</c:v>
                </c:pt>
                <c:pt idx="671">
                  <c:v>2.6774208374378019</c:v>
                </c:pt>
                <c:pt idx="672">
                  <c:v>2.6554403785582434</c:v>
                </c:pt>
                <c:pt idx="673">
                  <c:v>2.6378951372977171</c:v>
                </c:pt>
                <c:pt idx="674">
                  <c:v>2.6208173580139627</c:v>
                </c:pt>
                <c:pt idx="675">
                  <c:v>2.6000568359029619</c:v>
                </c:pt>
                <c:pt idx="676">
                  <c:v>2.5916389724575377</c:v>
                </c:pt>
                <c:pt idx="677">
                  <c:v>2.5830262889338971</c:v>
                </c:pt>
                <c:pt idx="678">
                  <c:v>2.5638988821928366</c:v>
                </c:pt>
                <c:pt idx="679">
                  <c:v>2.5454808540817928</c:v>
                </c:pt>
                <c:pt idx="680">
                  <c:v>2.5225798636657939</c:v>
                </c:pt>
                <c:pt idx="681">
                  <c:v>2.4997762594258082</c:v>
                </c:pt>
                <c:pt idx="682">
                  <c:v>2.4820024590972003</c:v>
                </c:pt>
                <c:pt idx="683">
                  <c:v>2.4729237797432728</c:v>
                </c:pt>
                <c:pt idx="684">
                  <c:v>2.4646908622400985</c:v>
                </c:pt>
                <c:pt idx="685">
                  <c:v>2.4512341067654164</c:v>
                </c:pt>
                <c:pt idx="686">
                  <c:v>2.436994175763747</c:v>
                </c:pt>
                <c:pt idx="687">
                  <c:v>2.4137984542754936</c:v>
                </c:pt>
                <c:pt idx="688">
                  <c:v>2.3977666656673899</c:v>
                </c:pt>
                <c:pt idx="689">
                  <c:v>2.3869328225446913</c:v>
                </c:pt>
                <c:pt idx="690">
                  <c:v>2.3827056649351084</c:v>
                </c:pt>
                <c:pt idx="691">
                  <c:v>2.3781873402869529</c:v>
                </c:pt>
                <c:pt idx="692">
                  <c:v>2.3674475458255202</c:v>
                </c:pt>
                <c:pt idx="693">
                  <c:v>2.356028914227601</c:v>
                </c:pt>
                <c:pt idx="694">
                  <c:v>2.3450654129588413</c:v>
                </c:pt>
                <c:pt idx="695">
                  <c:v>2.3348639383497898</c:v>
                </c:pt>
                <c:pt idx="696">
                  <c:v>2.3267988393790695</c:v>
                </c:pt>
                <c:pt idx="697">
                  <c:v>2.3230661858220807</c:v>
                </c:pt>
                <c:pt idx="698">
                  <c:v>2.3198502632299305</c:v>
                </c:pt>
                <c:pt idx="699">
                  <c:v>2.3127524719177237</c:v>
                </c:pt>
                <c:pt idx="700">
                  <c:v>2.3042685209122182</c:v>
                </c:pt>
                <c:pt idx="701">
                  <c:v>2.2976488428886146</c:v>
                </c:pt>
                <c:pt idx="702">
                  <c:v>2.2915687959161102</c:v>
                </c:pt>
                <c:pt idx="703">
                  <c:v>2.2867847338870915</c:v>
                </c:pt>
                <c:pt idx="704">
                  <c:v>2.2843567990033886</c:v>
                </c:pt>
                <c:pt idx="705">
                  <c:v>2.2820584532196158</c:v>
                </c:pt>
                <c:pt idx="706">
                  <c:v>2.2768652063799939</c:v>
                </c:pt>
                <c:pt idx="707">
                  <c:v>2.2695404841382119</c:v>
                </c:pt>
                <c:pt idx="708">
                  <c:v>2.2654424732239029</c:v>
                </c:pt>
                <c:pt idx="709">
                  <c:v>2.2610394251456705</c:v>
                </c:pt>
                <c:pt idx="710">
                  <c:v>2.2578956452526278</c:v>
                </c:pt>
                <c:pt idx="711">
                  <c:v>2.2567321987947642</c:v>
                </c:pt>
                <c:pt idx="712">
                  <c:v>2.2561014924161933</c:v>
                </c:pt>
                <c:pt idx="713">
                  <c:v>2.2552190710802362</c:v>
                </c:pt>
                <c:pt idx="714">
                  <c:v>2.2540486931273587</c:v>
                </c:pt>
                <c:pt idx="715">
                  <c:v>2.2508862627253778</c:v>
                </c:pt>
                <c:pt idx="716">
                  <c:v>2.2480013763914695</c:v>
                </c:pt>
                <c:pt idx="717">
                  <c:v>2.2459006048059851</c:v>
                </c:pt>
                <c:pt idx="718">
                  <c:v>2.2454321164130788</c:v>
                </c:pt>
                <c:pt idx="719">
                  <c:v>2.2445632597425429</c:v>
                </c:pt>
                <c:pt idx="720">
                  <c:v>2.2403047058146992</c:v>
                </c:pt>
                <c:pt idx="721">
                  <c:v>2.2387718699589456</c:v>
                </c:pt>
                <c:pt idx="722">
                  <c:v>2.2365653146738573</c:v>
                </c:pt>
                <c:pt idx="723">
                  <c:v>2.2339752328149589</c:v>
                </c:pt>
                <c:pt idx="724">
                  <c:v>2.2316338743019299</c:v>
                </c:pt>
                <c:pt idx="725">
                  <c:v>2.2310018396581701</c:v>
                </c:pt>
                <c:pt idx="726">
                  <c:v>2.2303506518028811</c:v>
                </c:pt>
                <c:pt idx="727">
                  <c:v>2.227653221766011</c:v>
                </c:pt>
                <c:pt idx="728">
                  <c:v>2.2255202290891196</c:v>
                </c:pt>
                <c:pt idx="729">
                  <c:v>2.2234439081392292</c:v>
                </c:pt>
                <c:pt idx="730">
                  <c:v>2.2209162258675388</c:v>
                </c:pt>
                <c:pt idx="731">
                  <c:v>2.2190955196055668</c:v>
                </c:pt>
                <c:pt idx="732">
                  <c:v>2.2184299246927792</c:v>
                </c:pt>
                <c:pt idx="733">
                  <c:v>2.2176856179817128</c:v>
                </c:pt>
                <c:pt idx="734">
                  <c:v>2.2159411065054386</c:v>
                </c:pt>
                <c:pt idx="735">
                  <c:v>2.2135407337651718</c:v>
                </c:pt>
                <c:pt idx="736">
                  <c:v>2.2119053035338738</c:v>
                </c:pt>
                <c:pt idx="737">
                  <c:v>2.2100893205257015</c:v>
                </c:pt>
                <c:pt idx="738">
                  <c:v>2.2086665787194426</c:v>
                </c:pt>
                <c:pt idx="739">
                  <c:v>2.2082586216881115</c:v>
                </c:pt>
                <c:pt idx="740">
                  <c:v>2.2077544909146525</c:v>
                </c:pt>
                <c:pt idx="741">
                  <c:v>2.206326576049503</c:v>
                </c:pt>
                <c:pt idx="742">
                  <c:v>2.2050040289288559</c:v>
                </c:pt>
                <c:pt idx="743">
                  <c:v>2.2034944819136535</c:v>
                </c:pt>
                <c:pt idx="744">
                  <c:v>2.202227594090417</c:v>
                </c:pt>
                <c:pt idx="745">
                  <c:v>2.2009600195868479</c:v>
                </c:pt>
                <c:pt idx="746">
                  <c:v>2.2009101655823491</c:v>
                </c:pt>
                <c:pt idx="747">
                  <c:v>2.2010977274178676</c:v>
                </c:pt>
                <c:pt idx="748">
                  <c:v>2.1991814117758839</c:v>
                </c:pt>
                <c:pt idx="749">
                  <c:v>2.197752271449489</c:v>
                </c:pt>
                <c:pt idx="750">
                  <c:v>2.1965391022405907</c:v>
                </c:pt>
                <c:pt idx="751">
                  <c:v>2.1949617285455574</c:v>
                </c:pt>
                <c:pt idx="752">
                  <c:v>2.1938876902818607</c:v>
                </c:pt>
                <c:pt idx="753">
                  <c:v>2.1935286908354437</c:v>
                </c:pt>
                <c:pt idx="754">
                  <c:v>2.1930283682254679</c:v>
                </c:pt>
                <c:pt idx="755">
                  <c:v>2.1919855445691723</c:v>
                </c:pt>
                <c:pt idx="756">
                  <c:v>2.1904199226754062</c:v>
                </c:pt>
                <c:pt idx="757">
                  <c:v>2.189441598378111</c:v>
                </c:pt>
                <c:pt idx="758">
                  <c:v>2.1888192193908034</c:v>
                </c:pt>
                <c:pt idx="759">
                  <c:v>2.1887076764509659</c:v>
                </c:pt>
                <c:pt idx="760">
                  <c:v>2.1886048841047177</c:v>
                </c:pt>
                <c:pt idx="761">
                  <c:v>2.1880679710395188</c:v>
                </c:pt>
                <c:pt idx="762">
                  <c:v>2.187189072040288</c:v>
                </c:pt>
                <c:pt idx="763">
                  <c:v>2.1857711829130877</c:v>
                </c:pt>
                <c:pt idx="764">
                  <c:v>2.1848220364718038</c:v>
                </c:pt>
                <c:pt idx="765">
                  <c:v>2.1843852607647034</c:v>
                </c:pt>
                <c:pt idx="766">
                  <c:v>2.1839898115652394</c:v>
                </c:pt>
                <c:pt idx="767">
                  <c:v>2.1838600430898958</c:v>
                </c:pt>
                <c:pt idx="768">
                  <c:v>2.183520816910236</c:v>
                </c:pt>
                <c:pt idx="769">
                  <c:v>2.1825437978074773</c:v>
                </c:pt>
                <c:pt idx="770">
                  <c:v>2.181809101433783</c:v>
                </c:pt>
                <c:pt idx="771">
                  <c:v>2.1808188198086076</c:v>
                </c:pt>
                <c:pt idx="772">
                  <c:v>2.180423107587004</c:v>
                </c:pt>
                <c:pt idx="773">
                  <c:v>2.1796077513442316</c:v>
                </c:pt>
                <c:pt idx="774">
                  <c:v>2.1792205779096965</c:v>
                </c:pt>
                <c:pt idx="775">
                  <c:v>2.1790057042297151</c:v>
                </c:pt>
                <c:pt idx="776">
                  <c:v>2.1778052228806546</c:v>
                </c:pt>
                <c:pt idx="777">
                  <c:v>2.1765046315839931</c:v>
                </c:pt>
                <c:pt idx="778">
                  <c:v>2.1754938165886961</c:v>
                </c:pt>
                <c:pt idx="779">
                  <c:v>2.1746848106349055</c:v>
                </c:pt>
                <c:pt idx="780">
                  <c:v>2.1738061043073063</c:v>
                </c:pt>
                <c:pt idx="781">
                  <c:v>2.173407619598545</c:v>
                </c:pt>
                <c:pt idx="782">
                  <c:v>2.1728465815222271</c:v>
                </c:pt>
                <c:pt idx="783">
                  <c:v>2.172021608712682</c:v>
                </c:pt>
                <c:pt idx="784">
                  <c:v>2.1707799993238401</c:v>
                </c:pt>
                <c:pt idx="785">
                  <c:v>2.1696574885400173</c:v>
                </c:pt>
                <c:pt idx="786">
                  <c:v>2.1682190029362585</c:v>
                </c:pt>
                <c:pt idx="787">
                  <c:v>2.1674511502042475</c:v>
                </c:pt>
                <c:pt idx="788">
                  <c:v>2.1671571854863787</c:v>
                </c:pt>
                <c:pt idx="789">
                  <c:v>2.1663971493786822</c:v>
                </c:pt>
                <c:pt idx="790">
                  <c:v>2.1652671141185991</c:v>
                </c:pt>
                <c:pt idx="791">
                  <c:v>2.1646882944634034</c:v>
                </c:pt>
                <c:pt idx="792">
                  <c:v>2.1643566007687327</c:v>
                </c:pt>
                <c:pt idx="793">
                  <c:v>2.1638675808425667</c:v>
                </c:pt>
                <c:pt idx="794">
                  <c:v>2.162626362783036</c:v>
                </c:pt>
                <c:pt idx="795">
                  <c:v>2.1622574659159746</c:v>
                </c:pt>
                <c:pt idx="796">
                  <c:v>2.1614573339393091</c:v>
                </c:pt>
                <c:pt idx="797">
                  <c:v>2.1598835685711424</c:v>
                </c:pt>
                <c:pt idx="798">
                  <c:v>2.1599724400134481</c:v>
                </c:pt>
                <c:pt idx="799">
                  <c:v>2.1583115328366422</c:v>
                </c:pt>
                <c:pt idx="800">
                  <c:v>2.1553215886718835</c:v>
                </c:pt>
                <c:pt idx="801">
                  <c:v>2.1514277673142583</c:v>
                </c:pt>
                <c:pt idx="802">
                  <c:v>2.1510715143750532</c:v>
                </c:pt>
                <c:pt idx="803">
                  <c:v>2.1494657937339903</c:v>
                </c:pt>
                <c:pt idx="804">
                  <c:v>2.1471061420979551</c:v>
                </c:pt>
                <c:pt idx="805">
                  <c:v>2.1446120228111378</c:v>
                </c:pt>
                <c:pt idx="806">
                  <c:v>2.1421563194266615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E-4E3D-9670-4FA1823BE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40672"/>
        <c:axId val="82942208"/>
      </c:lineChart>
      <c:catAx>
        <c:axId val="8294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942208"/>
        <c:crosses val="autoZero"/>
        <c:auto val="1"/>
        <c:lblAlgn val="ctr"/>
        <c:lblOffset val="100"/>
        <c:noMultiLvlLbl val="0"/>
      </c:catAx>
      <c:valAx>
        <c:axId val="82942208"/>
        <c:scaling>
          <c:orientation val="minMax"/>
          <c:max val="7"/>
          <c:min val="1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82940672"/>
        <c:crosses val="autoZero"/>
        <c:crossBetween val="between"/>
      </c:valAx>
    </c:plotArea>
    <c:plotVisOnly val="1"/>
    <c:dispBlanksAs val="gap"/>
    <c:showDLblsOverMax val="0"/>
  </c:chart>
  <c:spPr>
    <a:ln w="28575"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20. Média móvel de novos</a:t>
            </a:r>
            <a:r>
              <a:rPr lang="pt-BR" sz="1800" b="1" i="0" u="none" strike="noStrike" baseline="0">
                <a:effectLst/>
              </a:rPr>
              <a:t> totalmente vacinados (2 doses ou mais)</a:t>
            </a:r>
            <a:endParaRPr lang="pt-B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188391440917967E-2"/>
          <c:y val="0.14516212805605055"/>
          <c:w val="0.93316839377462457"/>
          <c:h val="0.78094569887465437"/>
        </c:manualLayout>
      </c:layout>
      <c:lineChart>
        <c:grouping val="standard"/>
        <c:varyColors val="0"/>
        <c:ser>
          <c:idx val="0"/>
          <c:order val="0"/>
          <c:tx>
            <c:strRef>
              <c:f>Plan1!$A$16</c:f>
              <c:strCache>
                <c:ptCount val="1"/>
                <c:pt idx="0">
                  <c:v>vermelho)</c:v>
                </c:pt>
              </c:strCache>
            </c:strRef>
          </c:tx>
          <c:marker>
            <c:symbol val="none"/>
          </c:marker>
          <c:cat>
            <c:numRef>
              <c:f>Plan1!$A$674:$A$824</c:f>
              <c:numCache>
                <c:formatCode>General</c:formatCode>
                <c:ptCount val="151"/>
                <c:pt idx="0">
                  <c:v>301</c:v>
                </c:pt>
                <c:pt idx="1">
                  <c:v>401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102</c:v>
                </c:pt>
                <c:pt idx="30">
                  <c:v>202</c:v>
                </c:pt>
                <c:pt idx="31">
                  <c:v>302</c:v>
                </c:pt>
                <c:pt idx="32">
                  <c:v>402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103</c:v>
                </c:pt>
                <c:pt idx="58">
                  <c:v>203</c:v>
                </c:pt>
                <c:pt idx="59">
                  <c:v>303</c:v>
                </c:pt>
                <c:pt idx="60">
                  <c:v>403</c:v>
                </c:pt>
                <c:pt idx="61">
                  <c:v>5</c:v>
                </c:pt>
                <c:pt idx="62">
                  <c:v>6</c:v>
                </c:pt>
                <c:pt idx="63">
                  <c:v>7</c:v>
                </c:pt>
                <c:pt idx="64">
                  <c:v>8</c:v>
                </c:pt>
                <c:pt idx="65">
                  <c:v>9</c:v>
                </c:pt>
                <c:pt idx="66">
                  <c:v>10</c:v>
                </c:pt>
                <c:pt idx="67">
                  <c:v>11</c:v>
                </c:pt>
                <c:pt idx="68">
                  <c:v>12</c:v>
                </c:pt>
                <c:pt idx="69">
                  <c:v>13</c:v>
                </c:pt>
                <c:pt idx="70">
                  <c:v>14</c:v>
                </c:pt>
                <c:pt idx="71">
                  <c:v>15</c:v>
                </c:pt>
                <c:pt idx="72">
                  <c:v>16</c:v>
                </c:pt>
                <c:pt idx="73">
                  <c:v>17</c:v>
                </c:pt>
                <c:pt idx="74">
                  <c:v>18</c:v>
                </c:pt>
                <c:pt idx="75">
                  <c:v>19</c:v>
                </c:pt>
                <c:pt idx="76">
                  <c:v>20</c:v>
                </c:pt>
                <c:pt idx="77">
                  <c:v>21</c:v>
                </c:pt>
                <c:pt idx="78">
                  <c:v>22</c:v>
                </c:pt>
                <c:pt idx="79">
                  <c:v>23</c:v>
                </c:pt>
                <c:pt idx="80">
                  <c:v>24</c:v>
                </c:pt>
                <c:pt idx="81">
                  <c:v>25</c:v>
                </c:pt>
                <c:pt idx="82">
                  <c:v>26</c:v>
                </c:pt>
                <c:pt idx="83">
                  <c:v>27</c:v>
                </c:pt>
                <c:pt idx="84">
                  <c:v>28</c:v>
                </c:pt>
                <c:pt idx="85">
                  <c:v>29</c:v>
                </c:pt>
                <c:pt idx="86">
                  <c:v>30</c:v>
                </c:pt>
                <c:pt idx="87">
                  <c:v>31</c:v>
                </c:pt>
                <c:pt idx="88">
                  <c:v>104</c:v>
                </c:pt>
                <c:pt idx="89">
                  <c:v>204</c:v>
                </c:pt>
                <c:pt idx="90">
                  <c:v>304</c:v>
                </c:pt>
                <c:pt idx="91">
                  <c:v>404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  <c:pt idx="96">
                  <c:v>9</c:v>
                </c:pt>
                <c:pt idx="97">
                  <c:v>10</c:v>
                </c:pt>
                <c:pt idx="98">
                  <c:v>11</c:v>
                </c:pt>
                <c:pt idx="99">
                  <c:v>12</c:v>
                </c:pt>
                <c:pt idx="100">
                  <c:v>13</c:v>
                </c:pt>
                <c:pt idx="101">
                  <c:v>14</c:v>
                </c:pt>
                <c:pt idx="102">
                  <c:v>15</c:v>
                </c:pt>
                <c:pt idx="103">
                  <c:v>16</c:v>
                </c:pt>
                <c:pt idx="104">
                  <c:v>17</c:v>
                </c:pt>
                <c:pt idx="105">
                  <c:v>18</c:v>
                </c:pt>
                <c:pt idx="106">
                  <c:v>19</c:v>
                </c:pt>
                <c:pt idx="107">
                  <c:v>20</c:v>
                </c:pt>
                <c:pt idx="108">
                  <c:v>21</c:v>
                </c:pt>
                <c:pt idx="109">
                  <c:v>22</c:v>
                </c:pt>
                <c:pt idx="110">
                  <c:v>23</c:v>
                </c:pt>
                <c:pt idx="111">
                  <c:v>24</c:v>
                </c:pt>
                <c:pt idx="112">
                  <c:v>25</c:v>
                </c:pt>
                <c:pt idx="113">
                  <c:v>26</c:v>
                </c:pt>
                <c:pt idx="114">
                  <c:v>27</c:v>
                </c:pt>
                <c:pt idx="115">
                  <c:v>28</c:v>
                </c:pt>
                <c:pt idx="116">
                  <c:v>29</c:v>
                </c:pt>
                <c:pt idx="117">
                  <c:v>30</c:v>
                </c:pt>
                <c:pt idx="118">
                  <c:v>105</c:v>
                </c:pt>
                <c:pt idx="119">
                  <c:v>205</c:v>
                </c:pt>
                <c:pt idx="120">
                  <c:v>305</c:v>
                </c:pt>
                <c:pt idx="121">
                  <c:v>405</c:v>
                </c:pt>
                <c:pt idx="122">
                  <c:v>5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9</c:v>
                </c:pt>
                <c:pt idx="127">
                  <c:v>10</c:v>
                </c:pt>
                <c:pt idx="128">
                  <c:v>11</c:v>
                </c:pt>
                <c:pt idx="129">
                  <c:v>12</c:v>
                </c:pt>
                <c:pt idx="130">
                  <c:v>13</c:v>
                </c:pt>
                <c:pt idx="131">
                  <c:v>14</c:v>
                </c:pt>
                <c:pt idx="132">
                  <c:v>15</c:v>
                </c:pt>
                <c:pt idx="133">
                  <c:v>16</c:v>
                </c:pt>
                <c:pt idx="134">
                  <c:v>17</c:v>
                </c:pt>
                <c:pt idx="135">
                  <c:v>18</c:v>
                </c:pt>
                <c:pt idx="136">
                  <c:v>19</c:v>
                </c:pt>
                <c:pt idx="137">
                  <c:v>20</c:v>
                </c:pt>
                <c:pt idx="138">
                  <c:v>21</c:v>
                </c:pt>
                <c:pt idx="139">
                  <c:v>22</c:v>
                </c:pt>
                <c:pt idx="140">
                  <c:v>23</c:v>
                </c:pt>
                <c:pt idx="141">
                  <c:v>24</c:v>
                </c:pt>
                <c:pt idx="142">
                  <c:v>25</c:v>
                </c:pt>
                <c:pt idx="143">
                  <c:v>26</c:v>
                </c:pt>
                <c:pt idx="144">
                  <c:v>27</c:v>
                </c:pt>
                <c:pt idx="145">
                  <c:v>28</c:v>
                </c:pt>
                <c:pt idx="146">
                  <c:v>29</c:v>
                </c:pt>
                <c:pt idx="147">
                  <c:v>30</c:v>
                </c:pt>
                <c:pt idx="148">
                  <c:v>31</c:v>
                </c:pt>
                <c:pt idx="149">
                  <c:v>106</c:v>
                </c:pt>
                <c:pt idx="150">
                  <c:v>206</c:v>
                </c:pt>
              </c:numCache>
            </c:numRef>
          </c:cat>
          <c:val>
            <c:numRef>
              <c:f>Plan1!$BE$674:$BE$824</c:f>
              <c:numCache>
                <c:formatCode>#,##0</c:formatCode>
                <c:ptCount val="151"/>
                <c:pt idx="0">
                  <c:v>141595</c:v>
                </c:pt>
                <c:pt idx="1">
                  <c:v>146487.57142857142</c:v>
                </c:pt>
                <c:pt idx="2">
                  <c:v>131800.57142857142</c:v>
                </c:pt>
                <c:pt idx="3">
                  <c:v>108633.85714285714</c:v>
                </c:pt>
                <c:pt idx="4">
                  <c:v>129700.71428571429</c:v>
                </c:pt>
                <c:pt idx="5">
                  <c:v>133561.42857142858</c:v>
                </c:pt>
                <c:pt idx="6">
                  <c:v>130101</c:v>
                </c:pt>
                <c:pt idx="7">
                  <c:v>154839.71428571429</c:v>
                </c:pt>
                <c:pt idx="8">
                  <c:v>150824.28571428571</c:v>
                </c:pt>
                <c:pt idx="9">
                  <c:v>155967.14285714287</c:v>
                </c:pt>
                <c:pt idx="10">
                  <c:v>170823.28571428571</c:v>
                </c:pt>
                <c:pt idx="11">
                  <c:v>150104.57142857142</c:v>
                </c:pt>
                <c:pt idx="12">
                  <c:v>190256</c:v>
                </c:pt>
                <c:pt idx="13">
                  <c:v>327481</c:v>
                </c:pt>
                <c:pt idx="14">
                  <c:v>383574.14285714284</c:v>
                </c:pt>
                <c:pt idx="15">
                  <c:v>413667.28571428574</c:v>
                </c:pt>
                <c:pt idx="16">
                  <c:v>407435.28571428574</c:v>
                </c:pt>
                <c:pt idx="17">
                  <c:v>430363.28571428574</c:v>
                </c:pt>
                <c:pt idx="18">
                  <c:v>421618.28571428574</c:v>
                </c:pt>
                <c:pt idx="19">
                  <c:v>381266.57142857142</c:v>
                </c:pt>
                <c:pt idx="20">
                  <c:v>248558.71428571429</c:v>
                </c:pt>
                <c:pt idx="21">
                  <c:v>158487.57142857142</c:v>
                </c:pt>
                <c:pt idx="22">
                  <c:v>128705.14285714286</c:v>
                </c:pt>
                <c:pt idx="23">
                  <c:v>157523.28571428571</c:v>
                </c:pt>
                <c:pt idx="24">
                  <c:v>155666.85714285713</c:v>
                </c:pt>
                <c:pt idx="25">
                  <c:v>187322.71428571429</c:v>
                </c:pt>
                <c:pt idx="26">
                  <c:v>195003.14285714287</c:v>
                </c:pt>
                <c:pt idx="27">
                  <c:v>189606.57142857142</c:v>
                </c:pt>
                <c:pt idx="28">
                  <c:v>213134.14285714287</c:v>
                </c:pt>
                <c:pt idx="29">
                  <c:v>220036.85714285713</c:v>
                </c:pt>
                <c:pt idx="30">
                  <c:v>222753.42857142858</c:v>
                </c:pt>
                <c:pt idx="31">
                  <c:v>195977.57142857142</c:v>
                </c:pt>
                <c:pt idx="32">
                  <c:v>183594.28571428571</c:v>
                </c:pt>
                <c:pt idx="33">
                  <c:v>182455.42857142858</c:v>
                </c:pt>
                <c:pt idx="34">
                  <c:v>197850.71428571429</c:v>
                </c:pt>
                <c:pt idx="35">
                  <c:v>186122.42857142858</c:v>
                </c:pt>
                <c:pt idx="36">
                  <c:v>205076.42857142858</c:v>
                </c:pt>
                <c:pt idx="37">
                  <c:v>177877</c:v>
                </c:pt>
                <c:pt idx="38">
                  <c:v>198126.14285714287</c:v>
                </c:pt>
                <c:pt idx="39">
                  <c:v>210722.57142857142</c:v>
                </c:pt>
                <c:pt idx="40">
                  <c:v>223061.71428571429</c:v>
                </c:pt>
                <c:pt idx="41">
                  <c:v>206984.42857142858</c:v>
                </c:pt>
                <c:pt idx="42">
                  <c:v>260890</c:v>
                </c:pt>
                <c:pt idx="43">
                  <c:v>232315.35714285713</c:v>
                </c:pt>
                <c:pt idx="44">
                  <c:v>231947</c:v>
                </c:pt>
                <c:pt idx="45">
                  <c:v>204278.28571428571</c:v>
                </c:pt>
                <c:pt idx="46">
                  <c:v>208518.71428571429</c:v>
                </c:pt>
                <c:pt idx="47">
                  <c:v>199337.71428571429</c:v>
                </c:pt>
                <c:pt idx="48">
                  <c:v>169951.57142857142</c:v>
                </c:pt>
                <c:pt idx="49">
                  <c:v>98159.428571428565</c:v>
                </c:pt>
                <c:pt idx="50">
                  <c:v>106251.21428571429</c:v>
                </c:pt>
                <c:pt idx="51">
                  <c:v>131153.42857142858</c:v>
                </c:pt>
                <c:pt idx="52">
                  <c:v>153311.28571428571</c:v>
                </c:pt>
                <c:pt idx="53">
                  <c:v>133840.57142857142</c:v>
                </c:pt>
                <c:pt idx="54">
                  <c:v>124721.42857142857</c:v>
                </c:pt>
                <c:pt idx="55">
                  <c:v>178905</c:v>
                </c:pt>
                <c:pt idx="56">
                  <c:v>206128.71428571429</c:v>
                </c:pt>
                <c:pt idx="57">
                  <c:v>184200.57142857142</c:v>
                </c:pt>
                <c:pt idx="58">
                  <c:v>159676</c:v>
                </c:pt>
                <c:pt idx="59">
                  <c:v>114652</c:v>
                </c:pt>
                <c:pt idx="60">
                  <c:v>133056.14285714287</c:v>
                </c:pt>
                <c:pt idx="61">
                  <c:v>137647.71428571429</c:v>
                </c:pt>
                <c:pt idx="62">
                  <c:v>114163</c:v>
                </c:pt>
                <c:pt idx="63">
                  <c:v>154242</c:v>
                </c:pt>
                <c:pt idx="64">
                  <c:v>190563.28571428571</c:v>
                </c:pt>
                <c:pt idx="65">
                  <c:v>165220.71428571429</c:v>
                </c:pt>
                <c:pt idx="66">
                  <c:v>277056.28571428574</c:v>
                </c:pt>
                <c:pt idx="67">
                  <c:v>243845.85714285713</c:v>
                </c:pt>
                <c:pt idx="68">
                  <c:v>280499.14285714284</c:v>
                </c:pt>
                <c:pt idx="69">
                  <c:v>268133.57142857142</c:v>
                </c:pt>
                <c:pt idx="70">
                  <c:v>246046.57142857142</c:v>
                </c:pt>
                <c:pt idx="71">
                  <c:v>226943.85714285713</c:v>
                </c:pt>
                <c:pt idx="72">
                  <c:v>267220.85714285716</c:v>
                </c:pt>
                <c:pt idx="73">
                  <c:v>186646.85714285713</c:v>
                </c:pt>
                <c:pt idx="74">
                  <c:v>223248.57142857142</c:v>
                </c:pt>
                <c:pt idx="75">
                  <c:v>189677</c:v>
                </c:pt>
                <c:pt idx="76">
                  <c:v>240546.14285714287</c:v>
                </c:pt>
                <c:pt idx="77">
                  <c:v>176646</c:v>
                </c:pt>
                <c:pt idx="78">
                  <c:v>175717.71428571429</c:v>
                </c:pt>
                <c:pt idx="79">
                  <c:v>165603.85714285713</c:v>
                </c:pt>
                <c:pt idx="80">
                  <c:v>152867.57142857142</c:v>
                </c:pt>
                <c:pt idx="81">
                  <c:v>127059.85714285714</c:v>
                </c:pt>
                <c:pt idx="82">
                  <c:v>123141.57142857143</c:v>
                </c:pt>
                <c:pt idx="83">
                  <c:v>86371.71428571429</c:v>
                </c:pt>
                <c:pt idx="84">
                  <c:v>123959.14285714286</c:v>
                </c:pt>
                <c:pt idx="85">
                  <c:v>138644.28571428571</c:v>
                </c:pt>
                <c:pt idx="86">
                  <c:v>142984.28571428571</c:v>
                </c:pt>
                <c:pt idx="87">
                  <c:v>146526.28571428571</c:v>
                </c:pt>
                <c:pt idx="88">
                  <c:v>147202.42857142858</c:v>
                </c:pt>
                <c:pt idx="89">
                  <c:v>147998.14285714287</c:v>
                </c:pt>
                <c:pt idx="90">
                  <c:v>146122.71428571429</c:v>
                </c:pt>
                <c:pt idx="91">
                  <c:v>159915</c:v>
                </c:pt>
                <c:pt idx="92">
                  <c:v>152059.28571428571</c:v>
                </c:pt>
                <c:pt idx="93">
                  <c:v>159749.42857142858</c:v>
                </c:pt>
                <c:pt idx="94">
                  <c:v>165037.85714285713</c:v>
                </c:pt>
                <c:pt idx="95">
                  <c:v>158979.85714285713</c:v>
                </c:pt>
                <c:pt idx="96">
                  <c:v>152708</c:v>
                </c:pt>
                <c:pt idx="97">
                  <c:v>157885.14285714287</c:v>
                </c:pt>
                <c:pt idx="98">
                  <c:v>133173.71428571429</c:v>
                </c:pt>
                <c:pt idx="99">
                  <c:v>126851</c:v>
                </c:pt>
                <c:pt idx="100">
                  <c:v>111608</c:v>
                </c:pt>
                <c:pt idx="101">
                  <c:v>109233.28571428571</c:v>
                </c:pt>
                <c:pt idx="111">
                  <c:v>53770.428571428572</c:v>
                </c:pt>
                <c:pt idx="112">
                  <c:v>64344</c:v>
                </c:pt>
                <c:pt idx="113">
                  <c:v>50636.785714285717</c:v>
                </c:pt>
                <c:pt idx="114">
                  <c:v>52971.857142857145</c:v>
                </c:pt>
                <c:pt idx="115">
                  <c:v>63826.857142857145</c:v>
                </c:pt>
                <c:pt idx="116">
                  <c:v>95330.28571428571</c:v>
                </c:pt>
                <c:pt idx="117">
                  <c:v>93740.857142857145</c:v>
                </c:pt>
                <c:pt idx="118">
                  <c:v>94676</c:v>
                </c:pt>
                <c:pt idx="119">
                  <c:v>100092.57142857143</c:v>
                </c:pt>
                <c:pt idx="120">
                  <c:v>105087.57142857143</c:v>
                </c:pt>
                <c:pt idx="121">
                  <c:v>101380.57142857143</c:v>
                </c:pt>
                <c:pt idx="122">
                  <c:v>112743.14285714286</c:v>
                </c:pt>
                <c:pt idx="123">
                  <c:v>86869.357142857145</c:v>
                </c:pt>
                <c:pt idx="124">
                  <c:v>88538.28571428571</c:v>
                </c:pt>
                <c:pt idx="125">
                  <c:v>88849</c:v>
                </c:pt>
                <c:pt idx="126">
                  <c:v>80654.142857142855</c:v>
                </c:pt>
                <c:pt idx="127">
                  <c:v>71849.71428571429</c:v>
                </c:pt>
                <c:pt idx="128">
                  <c:v>95085</c:v>
                </c:pt>
                <c:pt idx="129">
                  <c:v>93901.28571428571</c:v>
                </c:pt>
                <c:pt idx="130">
                  <c:v>89815.928571428565</c:v>
                </c:pt>
                <c:pt idx="131">
                  <c:v>81766.28571428571</c:v>
                </c:pt>
                <c:pt idx="132">
                  <c:v>80240.71428571429</c:v>
                </c:pt>
                <c:pt idx="133">
                  <c:v>81873.428571428565</c:v>
                </c:pt>
                <c:pt idx="134">
                  <c:v>81301.452380955219</c:v>
                </c:pt>
                <c:pt idx="135">
                  <c:v>41349.47619047761</c:v>
                </c:pt>
                <c:pt idx="136">
                  <c:v>43008.738095240937</c:v>
                </c:pt>
                <c:pt idx="137">
                  <c:v>49409.142857142855</c:v>
                </c:pt>
                <c:pt idx="138">
                  <c:v>48848.357142857145</c:v>
                </c:pt>
                <c:pt idx="139">
                  <c:v>49376.142857142855</c:v>
                </c:pt>
                <c:pt idx="140">
                  <c:v>50692.285714285717</c:v>
                </c:pt>
                <c:pt idx="141">
                  <c:v>64163.261904759063</c:v>
                </c:pt>
                <c:pt idx="142">
                  <c:v>68025.380952379535</c:v>
                </c:pt>
                <c:pt idx="143">
                  <c:v>71992.690476187636</c:v>
                </c:pt>
                <c:pt idx="144">
                  <c:v>65050.857142857145</c:v>
                </c:pt>
                <c:pt idx="145">
                  <c:v>70126.21428571429</c:v>
                </c:pt>
                <c:pt idx="146">
                  <c:v>71811.142857142855</c:v>
                </c:pt>
                <c:pt idx="147">
                  <c:v>68254</c:v>
                </c:pt>
                <c:pt idx="148">
                  <c:v>57994.428571428572</c:v>
                </c:pt>
                <c:pt idx="149">
                  <c:v>79093.142857142855</c:v>
                </c:pt>
                <c:pt idx="150">
                  <c:v>84912.142857142855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F-4F3D-818F-FA6293E02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893312"/>
        <c:axId val="112899200"/>
      </c:lineChart>
      <c:catAx>
        <c:axId val="11289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899200"/>
        <c:crosses val="autoZero"/>
        <c:auto val="1"/>
        <c:lblAlgn val="ctr"/>
        <c:lblOffset val="100"/>
        <c:noMultiLvlLbl val="0"/>
      </c:catAx>
      <c:valAx>
        <c:axId val="1128992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2893312"/>
        <c:crosses val="autoZero"/>
        <c:crossBetween val="between"/>
      </c:valAx>
    </c:plotArea>
    <c:plotVisOnly val="1"/>
    <c:dispBlanksAs val="gap"/>
    <c:showDLblsOverMax val="0"/>
  </c:chart>
  <c:spPr>
    <a:ln w="28575"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21. </a:t>
            </a:r>
            <a:r>
              <a:rPr lang="pt-BR" sz="1800" b="1" i="0" u="none" strike="noStrike" baseline="0">
                <a:effectLst/>
              </a:rPr>
              <a:t>Total de doses de reforço aplicadas</a:t>
            </a:r>
            <a:endParaRPr lang="pt-B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188391440917967E-2"/>
          <c:y val="0.14516212805605055"/>
          <c:w val="0.93316839377462457"/>
          <c:h val="0.78094569887465437"/>
        </c:manualLayout>
      </c:layout>
      <c:lineChart>
        <c:grouping val="standard"/>
        <c:varyColors val="0"/>
        <c:ser>
          <c:idx val="0"/>
          <c:order val="0"/>
          <c:tx>
            <c:strRef>
              <c:f>Plan1!$A$16</c:f>
              <c:strCache>
                <c:ptCount val="1"/>
                <c:pt idx="0">
                  <c:v>vermelho)</c:v>
                </c:pt>
              </c:strCache>
            </c:strRef>
          </c:tx>
          <c:marker>
            <c:symbol val="none"/>
          </c:marker>
          <c:cat>
            <c:numRef>
              <c:f>Plan1!$A$771:$A$809</c:f>
              <c:numCache>
                <c:formatCode>General</c:formatCode>
                <c:ptCount val="3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105</c:v>
                </c:pt>
                <c:pt idx="22">
                  <c:v>205</c:v>
                </c:pt>
                <c:pt idx="23">
                  <c:v>305</c:v>
                </c:pt>
                <c:pt idx="24">
                  <c:v>405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</c:numCache>
            </c:numRef>
          </c:cat>
          <c:val>
            <c:numRef>
              <c:f>Plan1!$BF$771:$BF$809</c:f>
              <c:numCache>
                <c:formatCode>#,##0</c:formatCode>
                <c:ptCount val="39"/>
                <c:pt idx="0">
                  <c:v>81277790</c:v>
                </c:pt>
                <c:pt idx="1">
                  <c:v>81822036</c:v>
                </c:pt>
                <c:pt idx="2">
                  <c:v>82348041</c:v>
                </c:pt>
                <c:pt idx="3">
                  <c:v>82769630</c:v>
                </c:pt>
                <c:pt idx="4">
                  <c:v>83024537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83784343</c:v>
                </c:pt>
                <c:pt idx="9">
                  <c:v>84138889.5</c:v>
                </c:pt>
                <c:pt idx="10">
                  <c:v>84493436</c:v>
                </c:pt>
                <c:pt idx="11">
                  <c:v>86064638</c:v>
                </c:pt>
                <c:pt idx="12">
                  <c:v>86139187</c:v>
                </c:pt>
                <c:pt idx="13">
                  <c:v>86180559</c:v>
                </c:pt>
                <c:pt idx="14">
                  <c:v>86186500</c:v>
                </c:pt>
                <c:pt idx="15">
                  <c:v>86375300</c:v>
                </c:pt>
                <c:pt idx="16">
                  <c:v>86544120</c:v>
                </c:pt>
                <c:pt idx="17">
                  <c:v>87204205</c:v>
                </c:pt>
                <c:pt idx="18">
                  <c:v>87204205</c:v>
                </c:pt>
                <c:pt idx="19">
                  <c:v>87903408</c:v>
                </c:pt>
                <c:pt idx="20">
                  <c:v>88133299</c:v>
                </c:pt>
                <c:pt idx="21">
                  <c:v>88224899</c:v>
                </c:pt>
                <c:pt idx="22">
                  <c:v>88458624</c:v>
                </c:pt>
                <c:pt idx="23">
                  <c:v>88736521</c:v>
                </c:pt>
                <c:pt idx="24">
                  <c:v>89015754</c:v>
                </c:pt>
                <c:pt idx="25">
                  <c:v>89242710</c:v>
                </c:pt>
                <c:pt idx="26">
                  <c:v>89242710</c:v>
                </c:pt>
                <c:pt idx="27">
                  <c:v>89832357</c:v>
                </c:pt>
                <c:pt idx="28">
                  <c:v>89883701</c:v>
                </c:pt>
                <c:pt idx="29">
                  <c:v>90034986</c:v>
                </c:pt>
                <c:pt idx="30">
                  <c:v>90242994</c:v>
                </c:pt>
                <c:pt idx="31">
                  <c:v>91187850</c:v>
                </c:pt>
                <c:pt idx="32">
                  <c:v>92022577</c:v>
                </c:pt>
                <c:pt idx="33">
                  <c:v>92140991</c:v>
                </c:pt>
                <c:pt idx="34">
                  <c:v>92169363</c:v>
                </c:pt>
                <c:pt idx="35">
                  <c:v>92182749</c:v>
                </c:pt>
                <c:pt idx="36">
                  <c:v>92307977</c:v>
                </c:pt>
                <c:pt idx="37">
                  <c:v>92397393</c:v>
                </c:pt>
                <c:pt idx="38">
                  <c:v>92486809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1A-430A-8B63-9582A8FE7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893312"/>
        <c:axId val="112899200"/>
      </c:lineChart>
      <c:catAx>
        <c:axId val="11289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899200"/>
        <c:crosses val="autoZero"/>
        <c:auto val="1"/>
        <c:lblAlgn val="ctr"/>
        <c:lblOffset val="100"/>
        <c:noMultiLvlLbl val="0"/>
      </c:catAx>
      <c:valAx>
        <c:axId val="1128992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2893312"/>
        <c:crosses val="autoZero"/>
        <c:crossBetween val="between"/>
      </c:valAx>
    </c:plotArea>
    <c:plotVisOnly val="1"/>
    <c:dispBlanksAs val="gap"/>
    <c:showDLblsOverMax val="0"/>
  </c:chart>
  <c:spPr>
    <a:ln w="28575"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8. Taxa de crescimento</a:t>
            </a:r>
            <a:r>
              <a:rPr lang="en-US" baseline="0"/>
              <a:t> </a:t>
            </a:r>
            <a:r>
              <a:rPr lang="en-US"/>
              <a:t>do</a:t>
            </a:r>
            <a:r>
              <a:rPr lang="en-US" baseline="0"/>
              <a:t> total de</a:t>
            </a:r>
            <a:r>
              <a:rPr lang="en-US"/>
              <a:t> confirmados  (a partir de 1/4/20)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Plan1!$L$30</c:f>
              <c:strCache>
                <c:ptCount val="1"/>
                <c:pt idx="0">
                  <c:v>1,08</c:v>
                </c:pt>
              </c:strCache>
            </c:strRef>
          </c:tx>
          <c:marker>
            <c:symbol val="none"/>
          </c:marker>
          <c:cat>
            <c:strRef>
              <c:f>Plan1!$A$47:$A$824</c:f>
              <c:strCache>
                <c:ptCount val="77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105</c:v>
                </c:pt>
                <c:pt idx="16">
                  <c:v>205</c:v>
                </c:pt>
                <c:pt idx="17">
                  <c:v>305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106</c:v>
                </c:pt>
                <c:pt idx="47">
                  <c:v>206</c:v>
                </c:pt>
                <c:pt idx="48">
                  <c:v>306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13</c:v>
                </c:pt>
                <c:pt idx="59">
                  <c:v>14</c:v>
                </c:pt>
                <c:pt idx="60">
                  <c:v>15</c:v>
                </c:pt>
                <c:pt idx="61">
                  <c:v>16</c:v>
                </c:pt>
                <c:pt idx="62">
                  <c:v>17</c:v>
                </c:pt>
                <c:pt idx="63">
                  <c:v>18</c:v>
                </c:pt>
                <c:pt idx="64">
                  <c:v>19</c:v>
                </c:pt>
                <c:pt idx="65">
                  <c:v>20</c:v>
                </c:pt>
                <c:pt idx="66">
                  <c:v>21</c:v>
                </c:pt>
                <c:pt idx="67">
                  <c:v>22</c:v>
                </c:pt>
                <c:pt idx="68">
                  <c:v>23</c:v>
                </c:pt>
                <c:pt idx="69">
                  <c:v>24</c:v>
                </c:pt>
                <c:pt idx="70">
                  <c:v>25</c:v>
                </c:pt>
                <c:pt idx="71">
                  <c:v>26</c:v>
                </c:pt>
                <c:pt idx="72">
                  <c:v>27</c:v>
                </c:pt>
                <c:pt idx="73">
                  <c:v>28</c:v>
                </c:pt>
                <c:pt idx="74">
                  <c:v>29</c:v>
                </c:pt>
                <c:pt idx="75">
                  <c:v>30</c:v>
                </c:pt>
                <c:pt idx="76">
                  <c:v>107</c:v>
                </c:pt>
                <c:pt idx="77">
                  <c:v>207</c:v>
                </c:pt>
                <c:pt idx="78">
                  <c:v>307</c:v>
                </c:pt>
                <c:pt idx="79">
                  <c:v>4</c:v>
                </c:pt>
                <c:pt idx="80">
                  <c:v>5</c:v>
                </c:pt>
                <c:pt idx="81">
                  <c:v>6</c:v>
                </c:pt>
                <c:pt idx="82">
                  <c:v>7</c:v>
                </c:pt>
                <c:pt idx="83">
                  <c:v>8</c:v>
                </c:pt>
                <c:pt idx="84">
                  <c:v>9</c:v>
                </c:pt>
                <c:pt idx="85">
                  <c:v>10</c:v>
                </c:pt>
                <c:pt idx="86">
                  <c:v>11</c:v>
                </c:pt>
                <c:pt idx="87">
                  <c:v>12</c:v>
                </c:pt>
                <c:pt idx="88">
                  <c:v>13</c:v>
                </c:pt>
                <c:pt idx="89">
                  <c:v>14</c:v>
                </c:pt>
                <c:pt idx="90">
                  <c:v>15</c:v>
                </c:pt>
                <c:pt idx="91">
                  <c:v>16</c:v>
                </c:pt>
                <c:pt idx="92">
                  <c:v>17</c:v>
                </c:pt>
                <c:pt idx="93">
                  <c:v>18</c:v>
                </c:pt>
                <c:pt idx="94">
                  <c:v>19</c:v>
                </c:pt>
                <c:pt idx="95">
                  <c:v>20</c:v>
                </c:pt>
                <c:pt idx="96">
                  <c:v>21</c:v>
                </c:pt>
                <c:pt idx="97">
                  <c:v>22</c:v>
                </c:pt>
                <c:pt idx="98">
                  <c:v>23</c:v>
                </c:pt>
                <c:pt idx="99">
                  <c:v>24</c:v>
                </c:pt>
                <c:pt idx="100">
                  <c:v>25</c:v>
                </c:pt>
                <c:pt idx="101">
                  <c:v>26</c:v>
                </c:pt>
                <c:pt idx="102">
                  <c:v>27</c:v>
                </c:pt>
                <c:pt idx="103">
                  <c:v>28</c:v>
                </c:pt>
                <c:pt idx="104">
                  <c:v>29</c:v>
                </c:pt>
                <c:pt idx="105">
                  <c:v>30</c:v>
                </c:pt>
                <c:pt idx="106">
                  <c:v>31</c:v>
                </c:pt>
                <c:pt idx="107">
                  <c:v>108</c:v>
                </c:pt>
                <c:pt idx="108">
                  <c:v>208</c:v>
                </c:pt>
                <c:pt idx="109">
                  <c:v>308</c:v>
                </c:pt>
                <c:pt idx="110">
                  <c:v>4</c:v>
                </c:pt>
                <c:pt idx="111">
                  <c:v>5</c:v>
                </c:pt>
                <c:pt idx="112">
                  <c:v>6</c:v>
                </c:pt>
                <c:pt idx="113">
                  <c:v>7</c:v>
                </c:pt>
                <c:pt idx="114">
                  <c:v>8</c:v>
                </c:pt>
                <c:pt idx="115">
                  <c:v>9</c:v>
                </c:pt>
                <c:pt idx="116">
                  <c:v>10</c:v>
                </c:pt>
                <c:pt idx="117">
                  <c:v>11</c:v>
                </c:pt>
                <c:pt idx="118">
                  <c:v>12</c:v>
                </c:pt>
                <c:pt idx="119">
                  <c:v>13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17</c:v>
                </c:pt>
                <c:pt idx="124">
                  <c:v>18</c:v>
                </c:pt>
                <c:pt idx="125">
                  <c:v>19</c:v>
                </c:pt>
                <c:pt idx="126">
                  <c:v>20</c:v>
                </c:pt>
                <c:pt idx="127">
                  <c:v>21</c:v>
                </c:pt>
                <c:pt idx="128">
                  <c:v>22</c:v>
                </c:pt>
                <c:pt idx="129">
                  <c:v>23</c:v>
                </c:pt>
                <c:pt idx="130">
                  <c:v>24</c:v>
                </c:pt>
                <c:pt idx="131">
                  <c:v>25</c:v>
                </c:pt>
                <c:pt idx="132">
                  <c:v>26</c:v>
                </c:pt>
                <c:pt idx="133">
                  <c:v>27</c:v>
                </c:pt>
                <c:pt idx="134">
                  <c:v>28</c:v>
                </c:pt>
                <c:pt idx="135">
                  <c:v>29</c:v>
                </c:pt>
                <c:pt idx="136">
                  <c:v>30</c:v>
                </c:pt>
                <c:pt idx="137">
                  <c:v>31</c:v>
                </c:pt>
                <c:pt idx="138">
                  <c:v>109</c:v>
                </c:pt>
                <c:pt idx="139">
                  <c:v>209</c:v>
                </c:pt>
                <c:pt idx="140">
                  <c:v>309</c:v>
                </c:pt>
                <c:pt idx="141">
                  <c:v>4</c:v>
                </c:pt>
                <c:pt idx="142">
                  <c:v>5</c:v>
                </c:pt>
                <c:pt idx="143">
                  <c:v>6</c:v>
                </c:pt>
                <c:pt idx="144">
                  <c:v>7</c:v>
                </c:pt>
                <c:pt idx="145">
                  <c:v>8</c:v>
                </c:pt>
                <c:pt idx="146">
                  <c:v>9</c:v>
                </c:pt>
                <c:pt idx="147">
                  <c:v>10</c:v>
                </c:pt>
                <c:pt idx="148">
                  <c:v>11</c:v>
                </c:pt>
                <c:pt idx="149">
                  <c:v>12</c:v>
                </c:pt>
                <c:pt idx="150">
                  <c:v>13</c:v>
                </c:pt>
                <c:pt idx="151">
                  <c:v>14</c:v>
                </c:pt>
                <c:pt idx="152">
                  <c:v>15</c:v>
                </c:pt>
                <c:pt idx="153">
                  <c:v>16</c:v>
                </c:pt>
                <c:pt idx="154">
                  <c:v>17</c:v>
                </c:pt>
                <c:pt idx="155">
                  <c:v>18</c:v>
                </c:pt>
                <c:pt idx="156">
                  <c:v>19</c:v>
                </c:pt>
                <c:pt idx="157">
                  <c:v>20</c:v>
                </c:pt>
                <c:pt idx="158">
                  <c:v>21</c:v>
                </c:pt>
                <c:pt idx="159">
                  <c:v>22</c:v>
                </c:pt>
                <c:pt idx="160">
                  <c:v>23</c:v>
                </c:pt>
                <c:pt idx="161">
                  <c:v>24</c:v>
                </c:pt>
                <c:pt idx="162">
                  <c:v>25</c:v>
                </c:pt>
                <c:pt idx="163">
                  <c:v>26</c:v>
                </c:pt>
                <c:pt idx="164">
                  <c:v>27</c:v>
                </c:pt>
                <c:pt idx="165">
                  <c:v>28</c:v>
                </c:pt>
                <c:pt idx="166">
                  <c:v>29</c:v>
                </c:pt>
                <c:pt idx="167">
                  <c:v>30</c:v>
                </c:pt>
                <c:pt idx="168">
                  <c:v>110</c:v>
                </c:pt>
                <c:pt idx="169">
                  <c:v>210</c:v>
                </c:pt>
                <c:pt idx="170">
                  <c:v>310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9</c:v>
                </c:pt>
                <c:pt idx="177">
                  <c:v>10</c:v>
                </c:pt>
                <c:pt idx="178">
                  <c:v>11</c:v>
                </c:pt>
                <c:pt idx="179">
                  <c:v>12</c:v>
                </c:pt>
                <c:pt idx="180">
                  <c:v>13</c:v>
                </c:pt>
                <c:pt idx="181">
                  <c:v>14</c:v>
                </c:pt>
                <c:pt idx="182">
                  <c:v>15</c:v>
                </c:pt>
                <c:pt idx="183">
                  <c:v>16</c:v>
                </c:pt>
                <c:pt idx="184">
                  <c:v>17</c:v>
                </c:pt>
                <c:pt idx="185">
                  <c:v>18</c:v>
                </c:pt>
                <c:pt idx="186">
                  <c:v>19</c:v>
                </c:pt>
                <c:pt idx="187">
                  <c:v>20</c:v>
                </c:pt>
                <c:pt idx="188">
                  <c:v>21</c:v>
                </c:pt>
                <c:pt idx="189">
                  <c:v>22</c:v>
                </c:pt>
                <c:pt idx="190">
                  <c:v>23</c:v>
                </c:pt>
                <c:pt idx="191">
                  <c:v>24</c:v>
                </c:pt>
                <c:pt idx="192">
                  <c:v>25</c:v>
                </c:pt>
                <c:pt idx="193">
                  <c:v>26</c:v>
                </c:pt>
                <c:pt idx="194">
                  <c:v>27</c:v>
                </c:pt>
                <c:pt idx="195">
                  <c:v>28</c:v>
                </c:pt>
                <c:pt idx="196">
                  <c:v>29</c:v>
                </c:pt>
                <c:pt idx="197">
                  <c:v>30</c:v>
                </c:pt>
                <c:pt idx="198">
                  <c:v>31</c:v>
                </c:pt>
                <c:pt idx="199">
                  <c:v>111</c:v>
                </c:pt>
                <c:pt idx="200">
                  <c:v>211</c:v>
                </c:pt>
                <c:pt idx="201">
                  <c:v>311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  <c:pt idx="211">
                  <c:v>13</c:v>
                </c:pt>
                <c:pt idx="212">
                  <c:v>14</c:v>
                </c:pt>
                <c:pt idx="213">
                  <c:v>15</c:v>
                </c:pt>
                <c:pt idx="214">
                  <c:v>16</c:v>
                </c:pt>
                <c:pt idx="215">
                  <c:v>17</c:v>
                </c:pt>
                <c:pt idx="216">
                  <c:v>18</c:v>
                </c:pt>
                <c:pt idx="217">
                  <c:v>19</c:v>
                </c:pt>
                <c:pt idx="218">
                  <c:v>20</c:v>
                </c:pt>
                <c:pt idx="219">
                  <c:v>21</c:v>
                </c:pt>
                <c:pt idx="220">
                  <c:v>22</c:v>
                </c:pt>
                <c:pt idx="221">
                  <c:v>23</c:v>
                </c:pt>
                <c:pt idx="222">
                  <c:v>24</c:v>
                </c:pt>
                <c:pt idx="223">
                  <c:v>25</c:v>
                </c:pt>
                <c:pt idx="224">
                  <c:v>26</c:v>
                </c:pt>
                <c:pt idx="225">
                  <c:v>27</c:v>
                </c:pt>
                <c:pt idx="226">
                  <c:v>28</c:v>
                </c:pt>
                <c:pt idx="227">
                  <c:v>29</c:v>
                </c:pt>
                <c:pt idx="228">
                  <c:v>30</c:v>
                </c:pt>
                <c:pt idx="229">
                  <c:v>112</c:v>
                </c:pt>
                <c:pt idx="230">
                  <c:v>212</c:v>
                </c:pt>
                <c:pt idx="231">
                  <c:v>312</c:v>
                </c:pt>
                <c:pt idx="232">
                  <c:v>4</c:v>
                </c:pt>
                <c:pt idx="233">
                  <c:v>5</c:v>
                </c:pt>
                <c:pt idx="234">
                  <c:v>6</c:v>
                </c:pt>
                <c:pt idx="235">
                  <c:v>7</c:v>
                </c:pt>
                <c:pt idx="236">
                  <c:v>8</c:v>
                </c:pt>
                <c:pt idx="237">
                  <c:v>9</c:v>
                </c:pt>
                <c:pt idx="238">
                  <c:v>10</c:v>
                </c:pt>
                <c:pt idx="239">
                  <c:v>11</c:v>
                </c:pt>
                <c:pt idx="240">
                  <c:v>12</c:v>
                </c:pt>
                <c:pt idx="241">
                  <c:v>13</c:v>
                </c:pt>
                <c:pt idx="242">
                  <c:v>14</c:v>
                </c:pt>
                <c:pt idx="243">
                  <c:v>15</c:v>
                </c:pt>
                <c:pt idx="244">
                  <c:v>16</c:v>
                </c:pt>
                <c:pt idx="245">
                  <c:v>17</c:v>
                </c:pt>
                <c:pt idx="246">
                  <c:v>18</c:v>
                </c:pt>
                <c:pt idx="247">
                  <c:v>19</c:v>
                </c:pt>
                <c:pt idx="248">
                  <c:v>20</c:v>
                </c:pt>
                <c:pt idx="249">
                  <c:v>21</c:v>
                </c:pt>
                <c:pt idx="250">
                  <c:v>22</c:v>
                </c:pt>
                <c:pt idx="251">
                  <c:v>23</c:v>
                </c:pt>
                <c:pt idx="252">
                  <c:v>24</c:v>
                </c:pt>
                <c:pt idx="253">
                  <c:v>25</c:v>
                </c:pt>
                <c:pt idx="254">
                  <c:v>26</c:v>
                </c:pt>
                <c:pt idx="255">
                  <c:v>27</c:v>
                </c:pt>
                <c:pt idx="256">
                  <c:v>28</c:v>
                </c:pt>
                <c:pt idx="257">
                  <c:v>29</c:v>
                </c:pt>
                <c:pt idx="258">
                  <c:v>30</c:v>
                </c:pt>
                <c:pt idx="259">
                  <c:v>31</c:v>
                </c:pt>
                <c:pt idx="260">
                  <c:v>010121</c:v>
                </c:pt>
                <c:pt idx="261">
                  <c:v>201</c:v>
                </c:pt>
                <c:pt idx="262">
                  <c:v>301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102</c:v>
                </c:pt>
                <c:pt idx="292">
                  <c:v>202</c:v>
                </c:pt>
                <c:pt idx="293">
                  <c:v>302</c:v>
                </c:pt>
                <c:pt idx="294">
                  <c:v>4</c:v>
                </c:pt>
                <c:pt idx="295">
                  <c:v>5</c:v>
                </c:pt>
                <c:pt idx="296">
                  <c:v>6</c:v>
                </c:pt>
                <c:pt idx="297">
                  <c:v>7</c:v>
                </c:pt>
                <c:pt idx="298">
                  <c:v>8</c:v>
                </c:pt>
                <c:pt idx="299">
                  <c:v>9</c:v>
                </c:pt>
                <c:pt idx="300">
                  <c:v>10</c:v>
                </c:pt>
                <c:pt idx="301">
                  <c:v>11</c:v>
                </c:pt>
                <c:pt idx="302">
                  <c:v>12</c:v>
                </c:pt>
                <c:pt idx="303">
                  <c:v>13</c:v>
                </c:pt>
                <c:pt idx="304">
                  <c:v>14</c:v>
                </c:pt>
                <c:pt idx="305">
                  <c:v>15</c:v>
                </c:pt>
                <c:pt idx="306">
                  <c:v>16</c:v>
                </c:pt>
                <c:pt idx="307">
                  <c:v>17</c:v>
                </c:pt>
                <c:pt idx="308">
                  <c:v>18</c:v>
                </c:pt>
                <c:pt idx="309">
                  <c:v>19</c:v>
                </c:pt>
                <c:pt idx="310">
                  <c:v>20</c:v>
                </c:pt>
                <c:pt idx="311">
                  <c:v>21</c:v>
                </c:pt>
                <c:pt idx="312">
                  <c:v>22</c:v>
                </c:pt>
                <c:pt idx="313">
                  <c:v>23</c:v>
                </c:pt>
                <c:pt idx="314">
                  <c:v>24</c:v>
                </c:pt>
                <c:pt idx="315">
                  <c:v>25</c:v>
                </c:pt>
                <c:pt idx="316">
                  <c:v>26</c:v>
                </c:pt>
                <c:pt idx="317">
                  <c:v>27</c:v>
                </c:pt>
                <c:pt idx="318">
                  <c:v>28</c:v>
                </c:pt>
                <c:pt idx="319">
                  <c:v>103</c:v>
                </c:pt>
                <c:pt idx="320">
                  <c:v>203</c:v>
                </c:pt>
                <c:pt idx="321">
                  <c:v>303</c:v>
                </c:pt>
                <c:pt idx="322">
                  <c:v>4</c:v>
                </c:pt>
                <c:pt idx="323">
                  <c:v>5</c:v>
                </c:pt>
                <c:pt idx="324">
                  <c:v>6</c:v>
                </c:pt>
                <c:pt idx="325">
                  <c:v>7</c:v>
                </c:pt>
                <c:pt idx="326">
                  <c:v>8</c:v>
                </c:pt>
                <c:pt idx="327">
                  <c:v>9</c:v>
                </c:pt>
                <c:pt idx="328">
                  <c:v>10</c:v>
                </c:pt>
                <c:pt idx="329">
                  <c:v>11</c:v>
                </c:pt>
                <c:pt idx="330">
                  <c:v>12</c:v>
                </c:pt>
                <c:pt idx="331">
                  <c:v>13</c:v>
                </c:pt>
                <c:pt idx="332">
                  <c:v>14</c:v>
                </c:pt>
                <c:pt idx="333">
                  <c:v>15</c:v>
                </c:pt>
                <c:pt idx="334">
                  <c:v>16</c:v>
                </c:pt>
                <c:pt idx="335">
                  <c:v>17</c:v>
                </c:pt>
                <c:pt idx="336">
                  <c:v>18</c:v>
                </c:pt>
                <c:pt idx="337">
                  <c:v>19</c:v>
                </c:pt>
                <c:pt idx="338">
                  <c:v>20</c:v>
                </c:pt>
                <c:pt idx="339">
                  <c:v>21</c:v>
                </c:pt>
                <c:pt idx="340">
                  <c:v>22</c:v>
                </c:pt>
                <c:pt idx="341">
                  <c:v>23</c:v>
                </c:pt>
                <c:pt idx="342">
                  <c:v>24</c:v>
                </c:pt>
                <c:pt idx="343">
                  <c:v>25</c:v>
                </c:pt>
                <c:pt idx="344">
                  <c:v>26</c:v>
                </c:pt>
                <c:pt idx="345">
                  <c:v>27</c:v>
                </c:pt>
                <c:pt idx="346">
                  <c:v>28</c:v>
                </c:pt>
                <c:pt idx="347">
                  <c:v>29</c:v>
                </c:pt>
                <c:pt idx="348">
                  <c:v>30</c:v>
                </c:pt>
                <c:pt idx="349">
                  <c:v>31</c:v>
                </c:pt>
                <c:pt idx="350">
                  <c:v>104</c:v>
                </c:pt>
                <c:pt idx="351">
                  <c:v>204</c:v>
                </c:pt>
                <c:pt idx="352">
                  <c:v>304</c:v>
                </c:pt>
                <c:pt idx="353">
                  <c:v>4</c:v>
                </c:pt>
                <c:pt idx="354">
                  <c:v>5</c:v>
                </c:pt>
                <c:pt idx="355">
                  <c:v>6</c:v>
                </c:pt>
                <c:pt idx="356">
                  <c:v>7</c:v>
                </c:pt>
                <c:pt idx="357">
                  <c:v>8</c:v>
                </c:pt>
                <c:pt idx="358">
                  <c:v>9</c:v>
                </c:pt>
                <c:pt idx="359">
                  <c:v>10</c:v>
                </c:pt>
                <c:pt idx="360">
                  <c:v>11</c:v>
                </c:pt>
                <c:pt idx="361">
                  <c:v>12</c:v>
                </c:pt>
                <c:pt idx="362">
                  <c:v>13</c:v>
                </c:pt>
                <c:pt idx="363">
                  <c:v>14</c:v>
                </c:pt>
                <c:pt idx="364">
                  <c:v>15</c:v>
                </c:pt>
                <c:pt idx="365">
                  <c:v>16</c:v>
                </c:pt>
                <c:pt idx="366">
                  <c:v>17</c:v>
                </c:pt>
                <c:pt idx="367">
                  <c:v>18</c:v>
                </c:pt>
                <c:pt idx="368">
                  <c:v>19</c:v>
                </c:pt>
                <c:pt idx="369">
                  <c:v>20</c:v>
                </c:pt>
                <c:pt idx="370">
                  <c:v>21</c:v>
                </c:pt>
                <c:pt idx="371">
                  <c:v>22</c:v>
                </c:pt>
                <c:pt idx="372">
                  <c:v>23</c:v>
                </c:pt>
                <c:pt idx="373">
                  <c:v>24</c:v>
                </c:pt>
                <c:pt idx="374">
                  <c:v>25</c:v>
                </c:pt>
                <c:pt idx="375">
                  <c:v>26</c:v>
                </c:pt>
                <c:pt idx="376">
                  <c:v>27</c:v>
                </c:pt>
                <c:pt idx="377">
                  <c:v>28</c:v>
                </c:pt>
                <c:pt idx="378">
                  <c:v>29</c:v>
                </c:pt>
                <c:pt idx="379">
                  <c:v>30</c:v>
                </c:pt>
                <c:pt idx="380">
                  <c:v>105</c:v>
                </c:pt>
                <c:pt idx="381">
                  <c:v>205</c:v>
                </c:pt>
                <c:pt idx="382">
                  <c:v>305</c:v>
                </c:pt>
                <c:pt idx="383">
                  <c:v>4</c:v>
                </c:pt>
                <c:pt idx="384">
                  <c:v>5</c:v>
                </c:pt>
                <c:pt idx="385">
                  <c:v>6</c:v>
                </c:pt>
                <c:pt idx="386">
                  <c:v>7</c:v>
                </c:pt>
                <c:pt idx="387">
                  <c:v>8</c:v>
                </c:pt>
                <c:pt idx="388">
                  <c:v>9</c:v>
                </c:pt>
                <c:pt idx="389">
                  <c:v>10</c:v>
                </c:pt>
                <c:pt idx="390">
                  <c:v>11</c:v>
                </c:pt>
                <c:pt idx="391">
                  <c:v>12</c:v>
                </c:pt>
                <c:pt idx="392">
                  <c:v>13</c:v>
                </c:pt>
                <c:pt idx="393">
                  <c:v>14</c:v>
                </c:pt>
                <c:pt idx="394">
                  <c:v>15</c:v>
                </c:pt>
                <c:pt idx="395">
                  <c:v>16</c:v>
                </c:pt>
                <c:pt idx="396">
                  <c:v>17</c:v>
                </c:pt>
                <c:pt idx="397">
                  <c:v>18</c:v>
                </c:pt>
                <c:pt idx="398">
                  <c:v>19</c:v>
                </c:pt>
                <c:pt idx="399">
                  <c:v>20</c:v>
                </c:pt>
                <c:pt idx="400">
                  <c:v>21</c:v>
                </c:pt>
                <c:pt idx="401">
                  <c:v>22</c:v>
                </c:pt>
                <c:pt idx="402">
                  <c:v>23</c:v>
                </c:pt>
                <c:pt idx="403">
                  <c:v>24</c:v>
                </c:pt>
                <c:pt idx="404">
                  <c:v>25</c:v>
                </c:pt>
                <c:pt idx="405">
                  <c:v>26</c:v>
                </c:pt>
                <c:pt idx="406">
                  <c:v>27</c:v>
                </c:pt>
                <c:pt idx="407">
                  <c:v>28</c:v>
                </c:pt>
                <c:pt idx="408">
                  <c:v>29</c:v>
                </c:pt>
                <c:pt idx="409">
                  <c:v>30</c:v>
                </c:pt>
                <c:pt idx="410">
                  <c:v>31</c:v>
                </c:pt>
                <c:pt idx="411">
                  <c:v>106</c:v>
                </c:pt>
                <c:pt idx="412">
                  <c:v>206</c:v>
                </c:pt>
                <c:pt idx="413">
                  <c:v>306</c:v>
                </c:pt>
                <c:pt idx="414">
                  <c:v>4</c:v>
                </c:pt>
                <c:pt idx="415">
                  <c:v>5</c:v>
                </c:pt>
                <c:pt idx="416">
                  <c:v>6</c:v>
                </c:pt>
                <c:pt idx="417">
                  <c:v>7</c:v>
                </c:pt>
                <c:pt idx="418">
                  <c:v>8</c:v>
                </c:pt>
                <c:pt idx="419">
                  <c:v>9</c:v>
                </c:pt>
                <c:pt idx="420">
                  <c:v>10</c:v>
                </c:pt>
                <c:pt idx="421">
                  <c:v>11</c:v>
                </c:pt>
                <c:pt idx="422">
                  <c:v>12</c:v>
                </c:pt>
                <c:pt idx="423">
                  <c:v>13</c:v>
                </c:pt>
                <c:pt idx="424">
                  <c:v>14</c:v>
                </c:pt>
                <c:pt idx="425">
                  <c:v>15</c:v>
                </c:pt>
                <c:pt idx="426">
                  <c:v>16</c:v>
                </c:pt>
                <c:pt idx="427">
                  <c:v>17</c:v>
                </c:pt>
                <c:pt idx="428">
                  <c:v>18</c:v>
                </c:pt>
                <c:pt idx="429">
                  <c:v>19</c:v>
                </c:pt>
                <c:pt idx="430">
                  <c:v>20</c:v>
                </c:pt>
                <c:pt idx="431">
                  <c:v>21</c:v>
                </c:pt>
                <c:pt idx="432">
                  <c:v>22</c:v>
                </c:pt>
                <c:pt idx="433">
                  <c:v>23</c:v>
                </c:pt>
                <c:pt idx="434">
                  <c:v>24</c:v>
                </c:pt>
                <c:pt idx="435">
                  <c:v>25</c:v>
                </c:pt>
                <c:pt idx="436">
                  <c:v>26</c:v>
                </c:pt>
                <c:pt idx="437">
                  <c:v>27</c:v>
                </c:pt>
                <c:pt idx="438">
                  <c:v>28</c:v>
                </c:pt>
                <c:pt idx="439">
                  <c:v>29</c:v>
                </c:pt>
                <c:pt idx="440">
                  <c:v>30</c:v>
                </c:pt>
                <c:pt idx="441">
                  <c:v>107</c:v>
                </c:pt>
                <c:pt idx="442">
                  <c:v>207</c:v>
                </c:pt>
                <c:pt idx="443">
                  <c:v>307</c:v>
                </c:pt>
                <c:pt idx="444">
                  <c:v>4</c:v>
                </c:pt>
                <c:pt idx="445">
                  <c:v>5</c:v>
                </c:pt>
                <c:pt idx="446">
                  <c:v>6</c:v>
                </c:pt>
                <c:pt idx="447">
                  <c:v>7</c:v>
                </c:pt>
                <c:pt idx="448">
                  <c:v>8</c:v>
                </c:pt>
                <c:pt idx="449">
                  <c:v>9</c:v>
                </c:pt>
                <c:pt idx="450">
                  <c:v>10</c:v>
                </c:pt>
                <c:pt idx="451">
                  <c:v>11</c:v>
                </c:pt>
                <c:pt idx="452">
                  <c:v>12</c:v>
                </c:pt>
                <c:pt idx="453">
                  <c:v>13</c:v>
                </c:pt>
                <c:pt idx="454">
                  <c:v>14</c:v>
                </c:pt>
                <c:pt idx="455">
                  <c:v>15</c:v>
                </c:pt>
                <c:pt idx="456">
                  <c:v>16</c:v>
                </c:pt>
                <c:pt idx="457">
                  <c:v>17</c:v>
                </c:pt>
                <c:pt idx="458">
                  <c:v>18</c:v>
                </c:pt>
                <c:pt idx="459">
                  <c:v>19</c:v>
                </c:pt>
                <c:pt idx="460">
                  <c:v>20</c:v>
                </c:pt>
                <c:pt idx="461">
                  <c:v>21</c:v>
                </c:pt>
                <c:pt idx="462">
                  <c:v>22</c:v>
                </c:pt>
                <c:pt idx="463">
                  <c:v>23</c:v>
                </c:pt>
                <c:pt idx="464">
                  <c:v>24</c:v>
                </c:pt>
                <c:pt idx="465">
                  <c:v>25</c:v>
                </c:pt>
                <c:pt idx="466">
                  <c:v>26</c:v>
                </c:pt>
                <c:pt idx="467">
                  <c:v>27</c:v>
                </c:pt>
                <c:pt idx="468">
                  <c:v>28</c:v>
                </c:pt>
                <c:pt idx="469">
                  <c:v>29</c:v>
                </c:pt>
                <c:pt idx="470">
                  <c:v>30</c:v>
                </c:pt>
                <c:pt idx="471">
                  <c:v>31</c:v>
                </c:pt>
                <c:pt idx="472">
                  <c:v>108</c:v>
                </c:pt>
                <c:pt idx="473">
                  <c:v>208</c:v>
                </c:pt>
                <c:pt idx="474">
                  <c:v>308</c:v>
                </c:pt>
                <c:pt idx="475">
                  <c:v>4</c:v>
                </c:pt>
                <c:pt idx="476">
                  <c:v>5</c:v>
                </c:pt>
                <c:pt idx="477">
                  <c:v>6</c:v>
                </c:pt>
                <c:pt idx="478">
                  <c:v>7</c:v>
                </c:pt>
                <c:pt idx="479">
                  <c:v>8</c:v>
                </c:pt>
                <c:pt idx="480">
                  <c:v>9</c:v>
                </c:pt>
                <c:pt idx="481">
                  <c:v>10</c:v>
                </c:pt>
                <c:pt idx="482">
                  <c:v>11</c:v>
                </c:pt>
                <c:pt idx="483">
                  <c:v>12</c:v>
                </c:pt>
                <c:pt idx="484">
                  <c:v>13</c:v>
                </c:pt>
                <c:pt idx="485">
                  <c:v>14</c:v>
                </c:pt>
                <c:pt idx="486">
                  <c:v>15</c:v>
                </c:pt>
                <c:pt idx="487">
                  <c:v>16</c:v>
                </c:pt>
                <c:pt idx="488">
                  <c:v>17</c:v>
                </c:pt>
                <c:pt idx="489">
                  <c:v>18</c:v>
                </c:pt>
                <c:pt idx="490">
                  <c:v>19</c:v>
                </c:pt>
                <c:pt idx="491">
                  <c:v>20</c:v>
                </c:pt>
                <c:pt idx="492">
                  <c:v>21</c:v>
                </c:pt>
                <c:pt idx="493">
                  <c:v>22</c:v>
                </c:pt>
                <c:pt idx="494">
                  <c:v>23</c:v>
                </c:pt>
                <c:pt idx="495">
                  <c:v>24</c:v>
                </c:pt>
                <c:pt idx="496">
                  <c:v>25</c:v>
                </c:pt>
                <c:pt idx="497">
                  <c:v>26</c:v>
                </c:pt>
                <c:pt idx="498">
                  <c:v>27</c:v>
                </c:pt>
                <c:pt idx="499">
                  <c:v>28</c:v>
                </c:pt>
                <c:pt idx="500">
                  <c:v>29</c:v>
                </c:pt>
                <c:pt idx="501">
                  <c:v>30</c:v>
                </c:pt>
                <c:pt idx="502">
                  <c:v>31</c:v>
                </c:pt>
                <c:pt idx="503">
                  <c:v>109</c:v>
                </c:pt>
                <c:pt idx="504">
                  <c:v>209</c:v>
                </c:pt>
                <c:pt idx="505">
                  <c:v>309</c:v>
                </c:pt>
                <c:pt idx="506">
                  <c:v>4</c:v>
                </c:pt>
                <c:pt idx="507">
                  <c:v>5</c:v>
                </c:pt>
                <c:pt idx="508">
                  <c:v>6</c:v>
                </c:pt>
                <c:pt idx="509">
                  <c:v>7</c:v>
                </c:pt>
                <c:pt idx="510">
                  <c:v>8</c:v>
                </c:pt>
                <c:pt idx="511">
                  <c:v>9</c:v>
                </c:pt>
                <c:pt idx="512">
                  <c:v>10</c:v>
                </c:pt>
                <c:pt idx="513">
                  <c:v>11</c:v>
                </c:pt>
                <c:pt idx="514">
                  <c:v>12</c:v>
                </c:pt>
                <c:pt idx="515">
                  <c:v>13</c:v>
                </c:pt>
                <c:pt idx="516">
                  <c:v>14</c:v>
                </c:pt>
                <c:pt idx="517">
                  <c:v>15</c:v>
                </c:pt>
                <c:pt idx="518">
                  <c:v>16</c:v>
                </c:pt>
                <c:pt idx="519">
                  <c:v>17</c:v>
                </c:pt>
                <c:pt idx="520">
                  <c:v>18</c:v>
                </c:pt>
                <c:pt idx="521">
                  <c:v>19</c:v>
                </c:pt>
                <c:pt idx="522">
                  <c:v>20</c:v>
                </c:pt>
                <c:pt idx="523">
                  <c:v>21</c:v>
                </c:pt>
                <c:pt idx="524">
                  <c:v>22</c:v>
                </c:pt>
                <c:pt idx="525">
                  <c:v>23</c:v>
                </c:pt>
                <c:pt idx="526">
                  <c:v>24</c:v>
                </c:pt>
                <c:pt idx="527">
                  <c:v>25</c:v>
                </c:pt>
                <c:pt idx="528">
                  <c:v>26</c:v>
                </c:pt>
                <c:pt idx="529">
                  <c:v>27</c:v>
                </c:pt>
                <c:pt idx="530">
                  <c:v>28</c:v>
                </c:pt>
                <c:pt idx="531">
                  <c:v>29</c:v>
                </c:pt>
                <c:pt idx="532">
                  <c:v>30</c:v>
                </c:pt>
                <c:pt idx="533">
                  <c:v>110</c:v>
                </c:pt>
                <c:pt idx="534">
                  <c:v>210</c:v>
                </c:pt>
                <c:pt idx="535">
                  <c:v>310</c:v>
                </c:pt>
                <c:pt idx="536">
                  <c:v>410</c:v>
                </c:pt>
                <c:pt idx="537">
                  <c:v>5</c:v>
                </c:pt>
                <c:pt idx="538">
                  <c:v>6</c:v>
                </c:pt>
                <c:pt idx="539">
                  <c:v>7</c:v>
                </c:pt>
                <c:pt idx="540">
                  <c:v>8</c:v>
                </c:pt>
                <c:pt idx="541">
                  <c:v>9</c:v>
                </c:pt>
                <c:pt idx="542">
                  <c:v>10</c:v>
                </c:pt>
                <c:pt idx="543">
                  <c:v>11</c:v>
                </c:pt>
                <c:pt idx="544">
                  <c:v>12</c:v>
                </c:pt>
                <c:pt idx="545">
                  <c:v>13</c:v>
                </c:pt>
                <c:pt idx="546">
                  <c:v>14</c:v>
                </c:pt>
                <c:pt idx="547">
                  <c:v>15</c:v>
                </c:pt>
                <c:pt idx="548">
                  <c:v>16</c:v>
                </c:pt>
                <c:pt idx="549">
                  <c:v>17</c:v>
                </c:pt>
                <c:pt idx="550">
                  <c:v>18</c:v>
                </c:pt>
                <c:pt idx="551">
                  <c:v>19</c:v>
                </c:pt>
                <c:pt idx="552">
                  <c:v>20</c:v>
                </c:pt>
                <c:pt idx="553">
                  <c:v>21</c:v>
                </c:pt>
                <c:pt idx="554">
                  <c:v>22</c:v>
                </c:pt>
                <c:pt idx="555">
                  <c:v>23</c:v>
                </c:pt>
                <c:pt idx="556">
                  <c:v>24</c:v>
                </c:pt>
                <c:pt idx="557">
                  <c:v>25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29</c:v>
                </c:pt>
                <c:pt idx="562">
                  <c:v>30</c:v>
                </c:pt>
                <c:pt idx="563">
                  <c:v>31</c:v>
                </c:pt>
                <c:pt idx="564">
                  <c:v>111</c:v>
                </c:pt>
                <c:pt idx="565">
                  <c:v>211</c:v>
                </c:pt>
                <c:pt idx="566">
                  <c:v>311</c:v>
                </c:pt>
                <c:pt idx="567">
                  <c:v>411</c:v>
                </c:pt>
                <c:pt idx="568">
                  <c:v>5</c:v>
                </c:pt>
                <c:pt idx="569">
                  <c:v>6</c:v>
                </c:pt>
                <c:pt idx="570">
                  <c:v>7</c:v>
                </c:pt>
                <c:pt idx="571">
                  <c:v>8</c:v>
                </c:pt>
                <c:pt idx="572">
                  <c:v>9</c:v>
                </c:pt>
                <c:pt idx="573">
                  <c:v>10</c:v>
                </c:pt>
                <c:pt idx="574">
                  <c:v>11</c:v>
                </c:pt>
                <c:pt idx="575">
                  <c:v>12</c:v>
                </c:pt>
                <c:pt idx="576">
                  <c:v>13</c:v>
                </c:pt>
                <c:pt idx="577">
                  <c:v>14</c:v>
                </c:pt>
                <c:pt idx="578">
                  <c:v>15</c:v>
                </c:pt>
                <c:pt idx="579">
                  <c:v>16</c:v>
                </c:pt>
                <c:pt idx="580">
                  <c:v>17</c:v>
                </c:pt>
                <c:pt idx="581">
                  <c:v>18</c:v>
                </c:pt>
                <c:pt idx="582">
                  <c:v>19</c:v>
                </c:pt>
                <c:pt idx="583">
                  <c:v>20</c:v>
                </c:pt>
                <c:pt idx="584">
                  <c:v>21</c:v>
                </c:pt>
                <c:pt idx="585">
                  <c:v>22</c:v>
                </c:pt>
                <c:pt idx="586">
                  <c:v>23</c:v>
                </c:pt>
                <c:pt idx="587">
                  <c:v>24</c:v>
                </c:pt>
                <c:pt idx="588">
                  <c:v>25</c:v>
                </c:pt>
                <c:pt idx="589">
                  <c:v>26</c:v>
                </c:pt>
                <c:pt idx="590">
                  <c:v>27</c:v>
                </c:pt>
                <c:pt idx="591">
                  <c:v>28</c:v>
                </c:pt>
                <c:pt idx="592">
                  <c:v>29</c:v>
                </c:pt>
                <c:pt idx="593">
                  <c:v>30</c:v>
                </c:pt>
                <c:pt idx="594">
                  <c:v>112</c:v>
                </c:pt>
                <c:pt idx="595">
                  <c:v>212</c:v>
                </c:pt>
                <c:pt idx="596">
                  <c:v>312</c:v>
                </c:pt>
                <c:pt idx="597">
                  <c:v>4</c:v>
                </c:pt>
                <c:pt idx="598">
                  <c:v>5</c:v>
                </c:pt>
                <c:pt idx="599">
                  <c:v>6</c:v>
                </c:pt>
                <c:pt idx="600">
                  <c:v>7</c:v>
                </c:pt>
                <c:pt idx="601">
                  <c:v>8</c:v>
                </c:pt>
                <c:pt idx="602">
                  <c:v>9</c:v>
                </c:pt>
                <c:pt idx="603">
                  <c:v>10</c:v>
                </c:pt>
                <c:pt idx="604">
                  <c:v>11</c:v>
                </c:pt>
                <c:pt idx="605">
                  <c:v>12</c:v>
                </c:pt>
                <c:pt idx="606">
                  <c:v>13</c:v>
                </c:pt>
                <c:pt idx="607">
                  <c:v>14</c:v>
                </c:pt>
                <c:pt idx="608">
                  <c:v>15</c:v>
                </c:pt>
                <c:pt idx="609">
                  <c:v>16</c:v>
                </c:pt>
                <c:pt idx="610">
                  <c:v>17</c:v>
                </c:pt>
                <c:pt idx="611">
                  <c:v>18</c:v>
                </c:pt>
                <c:pt idx="612">
                  <c:v>19</c:v>
                </c:pt>
                <c:pt idx="613">
                  <c:v>20</c:v>
                </c:pt>
                <c:pt idx="614">
                  <c:v>21</c:v>
                </c:pt>
                <c:pt idx="615">
                  <c:v>22</c:v>
                </c:pt>
                <c:pt idx="616">
                  <c:v>23</c:v>
                </c:pt>
                <c:pt idx="617">
                  <c:v>24</c:v>
                </c:pt>
                <c:pt idx="618">
                  <c:v>25</c:v>
                </c:pt>
                <c:pt idx="619">
                  <c:v>26</c:v>
                </c:pt>
                <c:pt idx="620">
                  <c:v>27</c:v>
                </c:pt>
                <c:pt idx="621">
                  <c:v>28</c:v>
                </c:pt>
                <c:pt idx="622">
                  <c:v>29</c:v>
                </c:pt>
                <c:pt idx="623">
                  <c:v>30</c:v>
                </c:pt>
                <c:pt idx="624">
                  <c:v>31</c:v>
                </c:pt>
                <c:pt idx="625">
                  <c:v>101</c:v>
                </c:pt>
                <c:pt idx="626">
                  <c:v>201</c:v>
                </c:pt>
                <c:pt idx="627">
                  <c:v>301</c:v>
                </c:pt>
                <c:pt idx="628">
                  <c:v>401</c:v>
                </c:pt>
                <c:pt idx="629">
                  <c:v>5</c:v>
                </c:pt>
                <c:pt idx="630">
                  <c:v>6</c:v>
                </c:pt>
                <c:pt idx="631">
                  <c:v>7</c:v>
                </c:pt>
                <c:pt idx="632">
                  <c:v>8</c:v>
                </c:pt>
                <c:pt idx="633">
                  <c:v>9</c:v>
                </c:pt>
                <c:pt idx="634">
                  <c:v>10</c:v>
                </c:pt>
                <c:pt idx="635">
                  <c:v>11</c:v>
                </c:pt>
                <c:pt idx="636">
                  <c:v>12</c:v>
                </c:pt>
                <c:pt idx="637">
                  <c:v>13</c:v>
                </c:pt>
                <c:pt idx="638">
                  <c:v>14</c:v>
                </c:pt>
                <c:pt idx="639">
                  <c:v>15</c:v>
                </c:pt>
                <c:pt idx="640">
                  <c:v>16</c:v>
                </c:pt>
                <c:pt idx="641">
                  <c:v>17</c:v>
                </c:pt>
                <c:pt idx="642">
                  <c:v>18</c:v>
                </c:pt>
                <c:pt idx="643">
                  <c:v>19</c:v>
                </c:pt>
                <c:pt idx="644">
                  <c:v>20</c:v>
                </c:pt>
                <c:pt idx="645">
                  <c:v>21</c:v>
                </c:pt>
                <c:pt idx="646">
                  <c:v>22</c:v>
                </c:pt>
                <c:pt idx="647">
                  <c:v>23</c:v>
                </c:pt>
                <c:pt idx="648">
                  <c:v>24</c:v>
                </c:pt>
                <c:pt idx="649">
                  <c:v>25</c:v>
                </c:pt>
                <c:pt idx="650">
                  <c:v>26</c:v>
                </c:pt>
                <c:pt idx="651">
                  <c:v>27</c:v>
                </c:pt>
                <c:pt idx="652">
                  <c:v>28</c:v>
                </c:pt>
                <c:pt idx="653">
                  <c:v>29</c:v>
                </c:pt>
                <c:pt idx="654">
                  <c:v>30</c:v>
                </c:pt>
                <c:pt idx="655">
                  <c:v>31</c:v>
                </c:pt>
                <c:pt idx="656">
                  <c:v>102</c:v>
                </c:pt>
                <c:pt idx="657">
                  <c:v>202</c:v>
                </c:pt>
                <c:pt idx="658">
                  <c:v>302</c:v>
                </c:pt>
                <c:pt idx="659">
                  <c:v>402</c:v>
                </c:pt>
                <c:pt idx="660">
                  <c:v>5</c:v>
                </c:pt>
                <c:pt idx="661">
                  <c:v>6</c:v>
                </c:pt>
                <c:pt idx="662">
                  <c:v>7</c:v>
                </c:pt>
                <c:pt idx="663">
                  <c:v>8</c:v>
                </c:pt>
                <c:pt idx="664">
                  <c:v>9</c:v>
                </c:pt>
                <c:pt idx="665">
                  <c:v>10</c:v>
                </c:pt>
                <c:pt idx="666">
                  <c:v>11</c:v>
                </c:pt>
                <c:pt idx="667">
                  <c:v>12</c:v>
                </c:pt>
                <c:pt idx="668">
                  <c:v>13</c:v>
                </c:pt>
                <c:pt idx="669">
                  <c:v>14</c:v>
                </c:pt>
                <c:pt idx="670">
                  <c:v>15</c:v>
                </c:pt>
                <c:pt idx="671">
                  <c:v>16</c:v>
                </c:pt>
                <c:pt idx="672">
                  <c:v>17</c:v>
                </c:pt>
                <c:pt idx="673">
                  <c:v>18</c:v>
                </c:pt>
                <c:pt idx="674">
                  <c:v>19</c:v>
                </c:pt>
                <c:pt idx="675">
                  <c:v>20</c:v>
                </c:pt>
                <c:pt idx="676">
                  <c:v>21</c:v>
                </c:pt>
                <c:pt idx="677">
                  <c:v>22</c:v>
                </c:pt>
                <c:pt idx="678">
                  <c:v>23</c:v>
                </c:pt>
                <c:pt idx="679">
                  <c:v>24</c:v>
                </c:pt>
                <c:pt idx="680">
                  <c:v>25</c:v>
                </c:pt>
                <c:pt idx="681">
                  <c:v>26</c:v>
                </c:pt>
                <c:pt idx="682">
                  <c:v>27</c:v>
                </c:pt>
                <c:pt idx="683">
                  <c:v>28</c:v>
                </c:pt>
                <c:pt idx="684">
                  <c:v>103</c:v>
                </c:pt>
                <c:pt idx="685">
                  <c:v>203</c:v>
                </c:pt>
                <c:pt idx="686">
                  <c:v>303</c:v>
                </c:pt>
                <c:pt idx="687">
                  <c:v>403</c:v>
                </c:pt>
                <c:pt idx="688">
                  <c:v>5</c:v>
                </c:pt>
                <c:pt idx="689">
                  <c:v>6</c:v>
                </c:pt>
                <c:pt idx="690">
                  <c:v>7</c:v>
                </c:pt>
                <c:pt idx="691">
                  <c:v>8</c:v>
                </c:pt>
                <c:pt idx="692">
                  <c:v>9</c:v>
                </c:pt>
                <c:pt idx="693">
                  <c:v>10</c:v>
                </c:pt>
                <c:pt idx="694">
                  <c:v>11</c:v>
                </c:pt>
                <c:pt idx="695">
                  <c:v>12</c:v>
                </c:pt>
                <c:pt idx="696">
                  <c:v>13</c:v>
                </c:pt>
                <c:pt idx="697">
                  <c:v>14</c:v>
                </c:pt>
                <c:pt idx="698">
                  <c:v>15</c:v>
                </c:pt>
                <c:pt idx="699">
                  <c:v>16</c:v>
                </c:pt>
                <c:pt idx="700">
                  <c:v>17</c:v>
                </c:pt>
                <c:pt idx="701">
                  <c:v>18</c:v>
                </c:pt>
                <c:pt idx="702">
                  <c:v>19</c:v>
                </c:pt>
                <c:pt idx="703">
                  <c:v>20</c:v>
                </c:pt>
                <c:pt idx="704">
                  <c:v>21</c:v>
                </c:pt>
                <c:pt idx="705">
                  <c:v>22</c:v>
                </c:pt>
                <c:pt idx="706">
                  <c:v>23</c:v>
                </c:pt>
                <c:pt idx="707">
                  <c:v>24</c:v>
                </c:pt>
                <c:pt idx="708">
                  <c:v>25</c:v>
                </c:pt>
                <c:pt idx="709">
                  <c:v>26</c:v>
                </c:pt>
                <c:pt idx="710">
                  <c:v>27</c:v>
                </c:pt>
                <c:pt idx="711">
                  <c:v>28</c:v>
                </c:pt>
                <c:pt idx="712">
                  <c:v>29</c:v>
                </c:pt>
                <c:pt idx="713">
                  <c:v>30</c:v>
                </c:pt>
                <c:pt idx="714">
                  <c:v>31</c:v>
                </c:pt>
                <c:pt idx="715">
                  <c:v>104</c:v>
                </c:pt>
                <c:pt idx="716">
                  <c:v>204</c:v>
                </c:pt>
                <c:pt idx="717">
                  <c:v>304</c:v>
                </c:pt>
                <c:pt idx="718">
                  <c:v>404</c:v>
                </c:pt>
                <c:pt idx="719">
                  <c:v>5</c:v>
                </c:pt>
                <c:pt idx="720">
                  <c:v>6</c:v>
                </c:pt>
                <c:pt idx="721">
                  <c:v>7</c:v>
                </c:pt>
                <c:pt idx="722">
                  <c:v>8</c:v>
                </c:pt>
                <c:pt idx="723">
                  <c:v>9</c:v>
                </c:pt>
                <c:pt idx="724">
                  <c:v>10</c:v>
                </c:pt>
                <c:pt idx="725">
                  <c:v>11</c:v>
                </c:pt>
                <c:pt idx="726">
                  <c:v>12</c:v>
                </c:pt>
                <c:pt idx="727">
                  <c:v>13</c:v>
                </c:pt>
                <c:pt idx="728">
                  <c:v>14</c:v>
                </c:pt>
                <c:pt idx="729">
                  <c:v>15</c:v>
                </c:pt>
                <c:pt idx="730">
                  <c:v>16</c:v>
                </c:pt>
                <c:pt idx="731">
                  <c:v>17</c:v>
                </c:pt>
                <c:pt idx="732">
                  <c:v>18</c:v>
                </c:pt>
                <c:pt idx="733">
                  <c:v>19</c:v>
                </c:pt>
                <c:pt idx="734">
                  <c:v>20</c:v>
                </c:pt>
                <c:pt idx="735">
                  <c:v>21</c:v>
                </c:pt>
                <c:pt idx="736">
                  <c:v>22</c:v>
                </c:pt>
                <c:pt idx="737">
                  <c:v>23</c:v>
                </c:pt>
                <c:pt idx="738">
                  <c:v>24</c:v>
                </c:pt>
                <c:pt idx="739">
                  <c:v>25</c:v>
                </c:pt>
                <c:pt idx="740">
                  <c:v>26</c:v>
                </c:pt>
                <c:pt idx="741">
                  <c:v>27</c:v>
                </c:pt>
                <c:pt idx="742">
                  <c:v>28</c:v>
                </c:pt>
                <c:pt idx="743">
                  <c:v>29</c:v>
                </c:pt>
                <c:pt idx="744">
                  <c:v>30</c:v>
                </c:pt>
                <c:pt idx="745">
                  <c:v>105</c:v>
                </c:pt>
                <c:pt idx="746">
                  <c:v>205</c:v>
                </c:pt>
                <c:pt idx="747">
                  <c:v>305</c:v>
                </c:pt>
                <c:pt idx="748">
                  <c:v>405</c:v>
                </c:pt>
                <c:pt idx="749">
                  <c:v>5</c:v>
                </c:pt>
                <c:pt idx="750">
                  <c:v>6</c:v>
                </c:pt>
                <c:pt idx="751">
                  <c:v>7</c:v>
                </c:pt>
                <c:pt idx="752">
                  <c:v>8</c:v>
                </c:pt>
                <c:pt idx="753">
                  <c:v>9</c:v>
                </c:pt>
                <c:pt idx="754">
                  <c:v>10</c:v>
                </c:pt>
                <c:pt idx="755">
                  <c:v>11</c:v>
                </c:pt>
                <c:pt idx="756">
                  <c:v>12</c:v>
                </c:pt>
                <c:pt idx="757">
                  <c:v>13</c:v>
                </c:pt>
                <c:pt idx="758">
                  <c:v>14</c:v>
                </c:pt>
                <c:pt idx="759">
                  <c:v>15</c:v>
                </c:pt>
                <c:pt idx="760">
                  <c:v>16</c:v>
                </c:pt>
                <c:pt idx="761">
                  <c:v>17</c:v>
                </c:pt>
                <c:pt idx="762">
                  <c:v>18</c:v>
                </c:pt>
                <c:pt idx="763">
                  <c:v>19</c:v>
                </c:pt>
                <c:pt idx="764">
                  <c:v>20</c:v>
                </c:pt>
                <c:pt idx="765">
                  <c:v>21</c:v>
                </c:pt>
                <c:pt idx="766">
                  <c:v>22</c:v>
                </c:pt>
                <c:pt idx="767">
                  <c:v>23</c:v>
                </c:pt>
                <c:pt idx="768">
                  <c:v>24</c:v>
                </c:pt>
                <c:pt idx="769">
                  <c:v>25</c:v>
                </c:pt>
                <c:pt idx="770">
                  <c:v>26</c:v>
                </c:pt>
                <c:pt idx="771">
                  <c:v>27</c:v>
                </c:pt>
                <c:pt idx="772">
                  <c:v>28</c:v>
                </c:pt>
                <c:pt idx="773">
                  <c:v>29</c:v>
                </c:pt>
                <c:pt idx="774">
                  <c:v>30</c:v>
                </c:pt>
                <c:pt idx="775">
                  <c:v>31</c:v>
                </c:pt>
                <c:pt idx="776">
                  <c:v>106</c:v>
                </c:pt>
                <c:pt idx="777">
                  <c:v>206</c:v>
                </c:pt>
              </c:strCache>
            </c:strRef>
          </c:cat>
          <c:val>
            <c:numRef>
              <c:f>Plan1!$L$47:$L$824</c:f>
              <c:numCache>
                <c:formatCode>#,##0.000</c:formatCode>
                <c:ptCount val="778"/>
                <c:pt idx="0">
                  <c:v>1.0743290960451977</c:v>
                </c:pt>
                <c:pt idx="1">
                  <c:v>1.107050123253903</c:v>
                </c:pt>
                <c:pt idx="2">
                  <c:v>1.0866041208954338</c:v>
                </c:pt>
                <c:pt idx="3">
                  <c:v>1.0561490751113418</c:v>
                </c:pt>
                <c:pt idx="4">
                  <c:v>1.049956020075542</c:v>
                </c:pt>
                <c:pt idx="5">
                  <c:v>1.0614512751016385</c:v>
                </c:pt>
                <c:pt idx="6">
                  <c:v>1.06216485990854</c:v>
                </c:pt>
                <c:pt idx="7">
                  <c:v>1.0816268549074459</c:v>
                </c:pt>
                <c:pt idx="8">
                  <c:v>1.0707791158166977</c:v>
                </c:pt>
                <c:pt idx="9">
                  <c:v>1.1040475516558166</c:v>
                </c:pt>
                <c:pt idx="10">
                  <c:v>1.0577517988685501</c:v>
                </c:pt>
                <c:pt idx="11">
                  <c:v>1.0745378748707342</c:v>
                </c:pt>
                <c:pt idx="12">
                  <c:v>1.0809762259214146</c:v>
                </c:pt>
                <c:pt idx="13">
                  <c:v>1.0873048994240881</c:v>
                </c:pt>
                <c:pt idx="14">
                  <c:v>1.092346664619636</c:v>
                </c:pt>
                <c:pt idx="15">
                  <c:v>1.0727219489341766</c:v>
                </c:pt>
                <c:pt idx="16">
                  <c:v>1.0542641583596284</c:v>
                </c:pt>
                <c:pt idx="17">
                  <c:v>1.0475149908346193</c:v>
                </c:pt>
                <c:pt idx="18">
                  <c:v>1.0402878978120953</c:v>
                </c:pt>
                <c:pt idx="19">
                  <c:v>1.0902187755412367</c:v>
                </c:pt>
                <c:pt idx="20">
                  <c:v>1.0915573377500762</c:v>
                </c:pt>
                <c:pt idx="21">
                  <c:v>1.0789662828027919</c:v>
                </c:pt>
                <c:pt idx="22">
                  <c:v>1.0756591121045698</c:v>
                </c:pt>
                <c:pt idx="23">
                  <c:v>1.073014147308158</c:v>
                </c:pt>
                <c:pt idx="24">
                  <c:v>1.0433502844060818</c:v>
                </c:pt>
                <c:pt idx="25">
                  <c:v>1.0346160701663809</c:v>
                </c:pt>
                <c:pt idx="26">
                  <c:v>1.0549987821613369</c:v>
                </c:pt>
                <c:pt idx="27">
                  <c:v>1.064108700426265</c:v>
                </c:pt>
                <c:pt idx="28">
                  <c:v>1.0737879284981002</c:v>
                </c:pt>
                <c:pt idx="29">
                  <c:v>1.075424555731872</c:v>
                </c:pt>
                <c:pt idx="30">
                  <c:v>1.0683658459465777</c:v>
                </c:pt>
                <c:pt idx="31">
                  <c:v>1.034047919293821</c:v>
                </c:pt>
                <c:pt idx="32">
                  <c:v>1.0545047287207565</c:v>
                </c:pt>
                <c:pt idx="33">
                  <c:v>1.0684761230430335</c:v>
                </c:pt>
                <c:pt idx="34">
                  <c:v>1.073449717996672</c:v>
                </c:pt>
                <c:pt idx="35">
                  <c:v>1.0634750787951122</c:v>
                </c:pt>
                <c:pt idx="36">
                  <c:v>1.0670876237959024</c:v>
                </c:pt>
                <c:pt idx="37">
                  <c:v>1.0498896914382423</c:v>
                </c:pt>
                <c:pt idx="38">
                  <c:v>1.0455183967668207</c:v>
                </c:pt>
                <c:pt idx="39">
                  <c:v>1.0321768889158092</c:v>
                </c:pt>
                <c:pt idx="40">
                  <c:v>1.0435425102294491</c:v>
                </c:pt>
                <c:pt idx="41">
                  <c:v>1.0526529694137856</c:v>
                </c:pt>
                <c:pt idx="42">
                  <c:v>1.0641468016444038</c:v>
                </c:pt>
                <c:pt idx="43">
                  <c:v>1.0614460635545069</c:v>
                </c:pt>
                <c:pt idx="44">
                  <c:v>1.0715314532876437</c:v>
                </c:pt>
                <c:pt idx="45">
                  <c:v>1.032920712623385</c:v>
                </c:pt>
                <c:pt idx="46">
                  <c:v>1.0225269933514487</c:v>
                </c:pt>
                <c:pt idx="47">
                  <c:v>1.0549646973009628</c:v>
                </c:pt>
                <c:pt idx="48">
                  <c:v>1.0515554131113123</c:v>
                </c:pt>
                <c:pt idx="49">
                  <c:v>1.0529523163748939</c:v>
                </c:pt>
                <c:pt idx="50">
                  <c:v>1.050134890989542</c:v>
                </c:pt>
                <c:pt idx="51">
                  <c:v>1.0292859233381493</c:v>
                </c:pt>
                <c:pt idx="52">
                  <c:v>1.0295343795463401</c:v>
                </c:pt>
                <c:pt idx="53">
                  <c:v>1.0388315890073856</c:v>
                </c:pt>
                <c:pt idx="54">
                  <c:v>1.043884611759675</c:v>
                </c:pt>
                <c:pt idx="55">
                  <c:v>1.0446041148980438</c:v>
                </c:pt>
                <c:pt idx="56">
                  <c:v>1.0393003467563831</c:v>
                </c:pt>
                <c:pt idx="57">
                  <c:v>1.0299795568541636</c:v>
                </c:pt>
                <c:pt idx="58">
                  <c:v>1.0253000113280035</c:v>
                </c:pt>
                <c:pt idx="59">
                  <c:v>1.0200823699218144</c:v>
                </c:pt>
                <c:pt idx="60">
                  <c:v>1.0272779018345812</c:v>
                </c:pt>
                <c:pt idx="61">
                  <c:v>1.0418122922172022</c:v>
                </c:pt>
                <c:pt idx="62">
                  <c:v>1.0338865717663221</c:v>
                </c:pt>
                <c:pt idx="63">
                  <c:v>1.0240026908005653</c:v>
                </c:pt>
                <c:pt idx="64">
                  <c:v>1.0561432803279371</c:v>
                </c:pt>
                <c:pt idx="65">
                  <c:v>1.0303985872855701</c:v>
                </c:pt>
                <c:pt idx="66">
                  <c:v>1.0157465525506499</c:v>
                </c:pt>
                <c:pt idx="67">
                  <c:v>1.0224086698129697</c:v>
                </c:pt>
                <c:pt idx="68">
                  <c:v>1.0361102013050818</c:v>
                </c:pt>
                <c:pt idx="69">
                  <c:v>1.0356020387692697</c:v>
                </c:pt>
                <c:pt idx="70">
                  <c:v>1.0341080811824828</c:v>
                </c:pt>
                <c:pt idx="71">
                  <c:v>1.0380384495927899</c:v>
                </c:pt>
                <c:pt idx="72">
                  <c:v>1.0280355360008249</c:v>
                </c:pt>
                <c:pt idx="73">
                  <c:v>1.0222753147747505</c:v>
                </c:pt>
                <c:pt idx="74">
                  <c:v>1.0187577959255278</c:v>
                </c:pt>
                <c:pt idx="75">
                  <c:v>1.0277251606726947</c:v>
                </c:pt>
                <c:pt idx="76">
                  <c:v>1.0318668640418607</c:v>
                </c:pt>
                <c:pt idx="77">
                  <c:v>1.0330157035136982</c:v>
                </c:pt>
                <c:pt idx="78">
                  <c:v>1.0279667739698792</c:v>
                </c:pt>
                <c:pt idx="79">
                  <c:v>1.0227007511625752</c:v>
                </c:pt>
                <c:pt idx="80">
                  <c:v>1.017238604743103</c:v>
                </c:pt>
                <c:pt idx="81">
                  <c:v>1.0127592123743059</c:v>
                </c:pt>
                <c:pt idx="82">
                  <c:v>1.0298781541519404</c:v>
                </c:pt>
                <c:pt idx="83">
                  <c:v>1.024805706249944</c:v>
                </c:pt>
                <c:pt idx="84">
                  <c:v>1.0250012236364612</c:v>
                </c:pt>
                <c:pt idx="85">
                  <c:v>1.0257148103323115</c:v>
                </c:pt>
                <c:pt idx="86">
                  <c:v>1.0202146161085117</c:v>
                </c:pt>
                <c:pt idx="87">
                  <c:v>1.0137787020075923</c:v>
                </c:pt>
                <c:pt idx="88">
                  <c:v>1.0116725324942557</c:v>
                </c:pt>
                <c:pt idx="89">
                  <c:v>1.0229056881002183</c:v>
                </c:pt>
                <c:pt idx="90">
                  <c:v>1.020559713008051</c:v>
                </c:pt>
                <c:pt idx="91">
                  <c:v>1.0222379622803488</c:v>
                </c:pt>
                <c:pt idx="92">
                  <c:v>1.0168552933433528</c:v>
                </c:pt>
                <c:pt idx="93">
                  <c:v>1.0129589685541591</c:v>
                </c:pt>
                <c:pt idx="94">
                  <c:v>1.0118781098722753</c:v>
                </c:pt>
                <c:pt idx="95">
                  <c:v>1.0103571795936561</c:v>
                </c:pt>
                <c:pt idx="96">
                  <c:v>1.0211566968083727</c:v>
                </c:pt>
                <c:pt idx="97">
                  <c:v>1.0301583359950373</c:v>
                </c:pt>
                <c:pt idx="98">
                  <c:v>1.0260230093943601</c:v>
                </c:pt>
                <c:pt idx="99">
                  <c:v>1.025436788822119</c:v>
                </c:pt>
                <c:pt idx="100">
                  <c:v>1.0205408397921814</c:v>
                </c:pt>
                <c:pt idx="101">
                  <c:v>1.009792466640016</c:v>
                </c:pt>
                <c:pt idx="102">
                  <c:v>1.0109492082527343</c:v>
                </c:pt>
                <c:pt idx="103">
                  <c:v>1.0156360557996107</c:v>
                </c:pt>
                <c:pt idx="104">
                  <c:v>1.0285227410390763</c:v>
                </c:pt>
                <c:pt idx="105">
                  <c:v>1.0228020307428867</c:v>
                </c:pt>
                <c:pt idx="106">
                  <c:v>1.0200892267891555</c:v>
                </c:pt>
                <c:pt idx="107">
                  <c:v>1.0159689577084032</c:v>
                </c:pt>
                <c:pt idx="108">
                  <c:v>1.0091351542115623</c:v>
                </c:pt>
                <c:pt idx="109">
                  <c:v>1.0066004004942892</c:v>
                </c:pt>
                <c:pt idx="110">
                  <c:v>1.0205006786799993</c:v>
                </c:pt>
                <c:pt idx="111">
                  <c:v>1.0194741880205522</c:v>
                </c:pt>
                <c:pt idx="112">
                  <c:v>1.0191427087346796</c:v>
                </c:pt>
                <c:pt idx="113">
                  <c:v>1.0169669059303623</c:v>
                </c:pt>
                <c:pt idx="114">
                  <c:v>1.0156063367692776</c:v>
                </c:pt>
                <c:pt idx="115">
                  <c:v>1.0073714835454934</c:v>
                </c:pt>
                <c:pt idx="116">
                  <c:v>1.0068290034662217</c:v>
                </c:pt>
                <c:pt idx="117">
                  <c:v>1.0183492392137976</c:v>
                </c:pt>
                <c:pt idx="118">
                  <c:v>1.018661203774716</c:v>
                </c:pt>
                <c:pt idx="119">
                  <c:v>1.0186555701134909</c:v>
                </c:pt>
                <c:pt idx="120">
                  <c:v>1.015256898564878</c:v>
                </c:pt>
                <c:pt idx="121">
                  <c:v>1.0118750371695342</c:v>
                </c:pt>
                <c:pt idx="122">
                  <c:v>1.0066811701134959</c:v>
                </c:pt>
                <c:pt idx="123">
                  <c:v>1.0069568883104456</c:v>
                </c:pt>
                <c:pt idx="124">
                  <c:v>1.0144613742423589</c:v>
                </c:pt>
                <c:pt idx="125">
                  <c:v>1.0142270870653998</c:v>
                </c:pt>
                <c:pt idx="126">
                  <c:v>1.0129129095284291</c:v>
                </c:pt>
                <c:pt idx="127">
                  <c:v>1.0089558149175331</c:v>
                </c:pt>
                <c:pt idx="128">
                  <c:v>1.0130666356000642</c:v>
                </c:pt>
                <c:pt idx="129">
                  <c:v>1.0064275582256723</c:v>
                </c:pt>
                <c:pt idx="130">
                  <c:v>1.0059602421259963</c:v>
                </c:pt>
                <c:pt idx="131">
                  <c:v>1.0129462891246925</c:v>
                </c:pt>
                <c:pt idx="132">
                  <c:v>1.0130173404866833</c:v>
                </c:pt>
                <c:pt idx="133">
                  <c:v>1.0114156244861638</c:v>
                </c:pt>
                <c:pt idx="134">
                  <c:v>1.0117333197325642</c:v>
                </c:pt>
                <c:pt idx="135">
                  <c:v>1.0100565474025924</c:v>
                </c:pt>
                <c:pt idx="136">
                  <c:v>1.0039384293852427</c:v>
                </c:pt>
                <c:pt idx="137">
                  <c:v>1.0126316765213681</c:v>
                </c:pt>
                <c:pt idx="138">
                  <c:v>1.0107108310847039</c:v>
                </c:pt>
                <c:pt idx="139">
                  <c:v>1.0123032086197343</c:v>
                </c:pt>
                <c:pt idx="140">
                  <c:v>1.0111780262116818</c:v>
                </c:pt>
                <c:pt idx="141">
                  <c:v>1.0100258270207481</c:v>
                </c:pt>
                <c:pt idx="142">
                  <c:v>1.0084388051432984</c:v>
                </c:pt>
                <c:pt idx="143">
                  <c:v>1.0039801485148876</c:v>
                </c:pt>
                <c:pt idx="144">
                  <c:v>1.002414923025537</c:v>
                </c:pt>
                <c:pt idx="145">
                  <c:v>1.0042255782744616</c:v>
                </c:pt>
                <c:pt idx="146">
                  <c:v>1.0082129607665942</c:v>
                </c:pt>
                <c:pt idx="147">
                  <c:v>1.0096279598755231</c:v>
                </c:pt>
                <c:pt idx="148">
                  <c:v>1.0104286489598593</c:v>
                </c:pt>
                <c:pt idx="149">
                  <c:v>1.0074416815399145</c:v>
                </c:pt>
                <c:pt idx="150">
                  <c:v>1.003311971802594</c:v>
                </c:pt>
                <c:pt idx="151">
                  <c:v>1.0044783647317692</c:v>
                </c:pt>
                <c:pt idx="152">
                  <c:v>1.0079904927964862</c:v>
                </c:pt>
                <c:pt idx="153">
                  <c:v>1.0085274749737643</c:v>
                </c:pt>
                <c:pt idx="154">
                  <c:v>1.0080867343361786</c:v>
                </c:pt>
                <c:pt idx="155">
                  <c:v>1.0089717355892156</c:v>
                </c:pt>
                <c:pt idx="156">
                  <c:v>1.0068734749637238</c:v>
                </c:pt>
                <c:pt idx="157">
                  <c:v>1.0035145274865198</c:v>
                </c:pt>
                <c:pt idx="158">
                  <c:v>1.0034815334151068</c:v>
                </c:pt>
                <c:pt idx="159">
                  <c:v>1.0077305610446126</c:v>
                </c:pt>
                <c:pt idx="160">
                  <c:v>1.0070604210574419</c:v>
                </c:pt>
                <c:pt idx="161">
                  <c:v>1.0069426377226229</c:v>
                </c:pt>
                <c:pt idx="162">
                  <c:v>1.0070108665212132</c:v>
                </c:pt>
                <c:pt idx="163">
                  <c:v>1.0054417837185052</c:v>
                </c:pt>
                <c:pt idx="164">
                  <c:v>1.00292489691328</c:v>
                </c:pt>
                <c:pt idx="165">
                  <c:v>1.0034683632313768</c:v>
                </c:pt>
                <c:pt idx="166">
                  <c:v>1.0067371097230666</c:v>
                </c:pt>
                <c:pt idx="167">
                  <c:v>1.0069595802956164</c:v>
                </c:pt>
                <c:pt idx="168">
                  <c:v>1.0074046667079388</c:v>
                </c:pt>
                <c:pt idx="169">
                  <c:v>1.0068056179652476</c:v>
                </c:pt>
                <c:pt idx="170">
                  <c:v>1.0048391811038846</c:v>
                </c:pt>
                <c:pt idx="171">
                  <c:v>1.0018445299159759</c:v>
                </c:pt>
                <c:pt idx="172">
                  <c:v>1.0052072206467428</c:v>
                </c:pt>
                <c:pt idx="173">
                  <c:v>1.006164154673445</c:v>
                </c:pt>
                <c:pt idx="174">
                  <c:v>1.0063175008896685</c:v>
                </c:pt>
                <c:pt idx="175">
                  <c:v>1.0054338384885364</c:v>
                </c:pt>
                <c:pt idx="176">
                  <c:v>1.0054857910436721</c:v>
                </c:pt>
                <c:pt idx="177">
                  <c:v>1.0068635767718053</c:v>
                </c:pt>
                <c:pt idx="178">
                  <c:v>1.0023840104952237</c:v>
                </c:pt>
                <c:pt idx="179">
                  <c:v>1.0023942104777468</c:v>
                </c:pt>
                <c:pt idx="180">
                  <c:v>1.0052138315964645</c:v>
                </c:pt>
                <c:pt idx="181">
                  <c:v>1.005735703421861</c:v>
                </c:pt>
                <c:pt idx="182">
                  <c:v>1.0059110210943838</c:v>
                </c:pt>
                <c:pt idx="183">
                  <c:v>1.0042470169784581</c:v>
                </c:pt>
                <c:pt idx="184">
                  <c:v>1.001698359228814</c:v>
                </c:pt>
                <c:pt idx="185">
                  <c:v>1.0035510689221858</c:v>
                </c:pt>
                <c:pt idx="186">
                  <c:v>1.0045102306462272</c:v>
                </c:pt>
                <c:pt idx="187">
                  <c:v>1.0048959543367728</c:v>
                </c:pt>
                <c:pt idx="188">
                  <c:v>1.0047214036146566</c:v>
                </c:pt>
                <c:pt idx="189">
                  <c:v>1.0056256192442432</c:v>
                </c:pt>
                <c:pt idx="190">
                  <c:v>0.99974314106371709</c:v>
                </c:pt>
                <c:pt idx="191">
                  <c:v>1.0047751440067965</c:v>
                </c:pt>
                <c:pt idx="192">
                  <c:v>1.0023293956913892</c:v>
                </c:pt>
                <c:pt idx="193">
                  <c:v>1.0032984417731678</c:v>
                </c:pt>
                <c:pt idx="194">
                  <c:v>1.0054241391098668</c:v>
                </c:pt>
                <c:pt idx="195">
                  <c:v>1.0053027962454026</c:v>
                </c:pt>
                <c:pt idx="196">
                  <c:v>1.0048716990066282</c:v>
                </c:pt>
                <c:pt idx="197">
                  <c:v>1.0042074797294667</c:v>
                </c:pt>
                <c:pt idx="198">
                  <c:v>1.0027544021880133</c:v>
                </c:pt>
                <c:pt idx="199">
                  <c:v>1.0018219494316887</c:v>
                </c:pt>
                <c:pt idx="200">
                  <c:v>1.0015443256447691</c:v>
                </c:pt>
                <c:pt idx="201">
                  <c:v>1.002475610340229</c:v>
                </c:pt>
                <c:pt idx="202">
                  <c:v>1.0042777907308007</c:v>
                </c:pt>
                <c:pt idx="203">
                  <c:v>1.0041704965228573</c:v>
                </c:pt>
                <c:pt idx="204">
                  <c:v>1.0032501178250091</c:v>
                </c:pt>
                <c:pt idx="205">
                  <c:v>1.0036133123716713</c:v>
                </c:pt>
                <c:pt idx="206">
                  <c:v>1.001361789268683</c:v>
                </c:pt>
                <c:pt idx="207">
                  <c:v>1.0026875456558588</c:v>
                </c:pt>
                <c:pt idx="208">
                  <c:v>1.0044954268743895</c:v>
                </c:pt>
                <c:pt idx="209">
                  <c:v>1.0083707474265002</c:v>
                </c:pt>
                <c:pt idx="210">
                  <c:v>1.0060253883844636</c:v>
                </c:pt>
                <c:pt idx="211">
                  <c:v>1.0048502268551314</c:v>
                </c:pt>
                <c:pt idx="212">
                  <c:v>1.0062635728381666</c:v>
                </c:pt>
                <c:pt idx="213">
                  <c:v>1.002135565032136</c:v>
                </c:pt>
                <c:pt idx="214">
                  <c:v>1.0027556952457006</c:v>
                </c:pt>
                <c:pt idx="215">
                  <c:v>1.0054897783464982</c:v>
                </c:pt>
                <c:pt idx="216">
                  <c:v>1.0064987285501004</c:v>
                </c:pt>
                <c:pt idx="217">
                  <c:v>1.0060002659984535</c:v>
                </c:pt>
                <c:pt idx="218">
                  <c:v>1.0057689263856848</c:v>
                </c:pt>
                <c:pt idx="219">
                  <c:v>1.0057394927051544</c:v>
                </c:pt>
                <c:pt idx="220">
                  <c:v>1.0030197568034991</c:v>
                </c:pt>
                <c:pt idx="221">
                  <c:v>1.0028968346336555</c:v>
                </c:pt>
                <c:pt idx="222">
                  <c:v>1.005493590345867</c:v>
                </c:pt>
                <c:pt idx="223">
                  <c:v>1.0074245493183067</c:v>
                </c:pt>
                <c:pt idx="224">
                  <c:v>1.0061087438125293</c:v>
                </c:pt>
                <c:pt idx="225">
                  <c:v>1.0054002130687543</c:v>
                </c:pt>
                <c:pt idx="226">
                  <c:v>1.0083493692606502</c:v>
                </c:pt>
                <c:pt idx="227">
                  <c:v>1.0037356760400371</c:v>
                </c:pt>
                <c:pt idx="228">
                  <c:v>1.003582709104611</c:v>
                </c:pt>
                <c:pt idx="229">
                  <c:v>1.0082458503241176</c:v>
                </c:pt>
                <c:pt idx="230">
                  <c:v>1.0075302190207882</c:v>
                </c:pt>
                <c:pt idx="231">
                  <c:v>1.0079055307332265</c:v>
                </c:pt>
                <c:pt idx="232">
                  <c:v>1.0073114248006712</c:v>
                </c:pt>
                <c:pt idx="233">
                  <c:v>1.0063884182146126</c:v>
                </c:pt>
                <c:pt idx="234">
                  <c:v>1.0039902996929007</c:v>
                </c:pt>
                <c:pt idx="235">
                  <c:v>1.0038048191245661</c:v>
                </c:pt>
                <c:pt idx="236">
                  <c:v>1.0072193015608628</c:v>
                </c:pt>
                <c:pt idx="237">
                  <c:v>1.0081191866583084</c:v>
                </c:pt>
                <c:pt idx="238">
                  <c:v>1.0079381966259731</c:v>
                </c:pt>
                <c:pt idx="239">
                  <c:v>1.0077791207338112</c:v>
                </c:pt>
                <c:pt idx="240">
                  <c:v>1.0064760054140294</c:v>
                </c:pt>
                <c:pt idx="241">
                  <c:v>1.0031109273412071</c:v>
                </c:pt>
                <c:pt idx="242">
                  <c:v>1.0039726223886154</c:v>
                </c:pt>
                <c:pt idx="243">
                  <c:v>1.006472269135795</c:v>
                </c:pt>
                <c:pt idx="244">
                  <c:v>1.0098128001573787</c:v>
                </c:pt>
                <c:pt idx="245">
                  <c:v>1.0097735312973231</c:v>
                </c:pt>
                <c:pt idx="246">
                  <c:v>1.0073662098168228</c:v>
                </c:pt>
                <c:pt idx="247">
                  <c:v>1.0068060579191926</c:v>
                </c:pt>
                <c:pt idx="248">
                  <c:v>1.0034217564369368</c:v>
                </c:pt>
                <c:pt idx="249">
                  <c:v>1.0037128230636905</c:v>
                </c:pt>
                <c:pt idx="250">
                  <c:v>1.0076813466991161</c:v>
                </c:pt>
                <c:pt idx="251">
                  <c:v>1.0063738896888259</c:v>
                </c:pt>
                <c:pt idx="252">
                  <c:v>1.0078397627587039</c:v>
                </c:pt>
                <c:pt idx="253">
                  <c:v>1.0031241455573021</c:v>
                </c:pt>
                <c:pt idx="254">
                  <c:v>1.0022819355163559</c:v>
                </c:pt>
                <c:pt idx="255">
                  <c:v>1.0022479376043254</c:v>
                </c:pt>
                <c:pt idx="256">
                  <c:v>1.0034071163151281</c:v>
                </c:pt>
                <c:pt idx="257">
                  <c:v>1.0076232634286635</c:v>
                </c:pt>
                <c:pt idx="258">
                  <c:v>1.007383941840138</c:v>
                </c:pt>
                <c:pt idx="259">
                  <c:v>1.0073243070510776</c:v>
                </c:pt>
                <c:pt idx="260">
                  <c:v>1.0030069904287264</c:v>
                </c:pt>
                <c:pt idx="261">
                  <c:v>1.0020726439829679</c:v>
                </c:pt>
                <c:pt idx="262">
                  <c:v>1.0022362157816016</c:v>
                </c:pt>
                <c:pt idx="263">
                  <c:v>1.0029085351130376</c:v>
                </c:pt>
                <c:pt idx="264">
                  <c:v>1.0074081572648867</c:v>
                </c:pt>
                <c:pt idx="265">
                  <c:v>1.0080046011223491</c:v>
                </c:pt>
                <c:pt idx="266">
                  <c:v>1.0071628320083246</c:v>
                </c:pt>
                <c:pt idx="267">
                  <c:v>1.0107146148951014</c:v>
                </c:pt>
                <c:pt idx="268">
                  <c:v>1.0074539167057555</c:v>
                </c:pt>
                <c:pt idx="269">
                  <c:v>1.0036099791100923</c:v>
                </c:pt>
                <c:pt idx="270">
                  <c:v>1.0035793502214669</c:v>
                </c:pt>
                <c:pt idx="271">
                  <c:v>1.0075806818261452</c:v>
                </c:pt>
                <c:pt idx="272">
                  <c:v>1.0075609850438527</c:v>
                </c:pt>
                <c:pt idx="273">
                  <c:v>1.0083144221485083</c:v>
                </c:pt>
                <c:pt idx="274">
                  <c:v>1.0081836486764835</c:v>
                </c:pt>
                <c:pt idx="275">
                  <c:v>1.0074398520035077</c:v>
                </c:pt>
                <c:pt idx="276" formatCode="0.0">
                  <c:v>1.0031217832477306</c:v>
                </c:pt>
                <c:pt idx="277" formatCode="0.0">
                  <c:v>1.003434237817403</c:v>
                </c:pt>
                <c:pt idx="278" formatCode="0.0">
                  <c:v>1.0074603177213795</c:v>
                </c:pt>
                <c:pt idx="279" formatCode="0.0">
                  <c:v>1.0074776036872377</c:v>
                </c:pt>
                <c:pt idx="280" formatCode="0.0">
                  <c:v>1.0069383004462569</c:v>
                </c:pt>
                <c:pt idx="281" formatCode="0.0">
                  <c:v>1.0063586416905006</c:v>
                </c:pt>
                <c:pt idx="282" formatCode="0.0">
                  <c:v>1.0069650569557309</c:v>
                </c:pt>
                <c:pt idx="283" formatCode="0.0">
                  <c:v>1.0032312426122487</c:v>
                </c:pt>
                <c:pt idx="284" formatCode="0.0">
                  <c:v>1.0032069285213576</c:v>
                </c:pt>
                <c:pt idx="285" formatCode="0.0">
                  <c:v>1.0071707717962115</c:v>
                </c:pt>
                <c:pt idx="286" formatCode="0.0">
                  <c:v>1.0071498188906507</c:v>
                </c:pt>
                <c:pt idx="287" formatCode="0.0">
                  <c:v>1.006699750069024</c:v>
                </c:pt>
                <c:pt idx="288" formatCode="0.0">
                  <c:v>1.0064774733671009</c:v>
                </c:pt>
                <c:pt idx="289" formatCode="0.0">
                  <c:v>1.0061096705436068</c:v>
                </c:pt>
                <c:pt idx="290" formatCode="0.0">
                  <c:v>1.0030077838136175</c:v>
                </c:pt>
                <c:pt idx="291" formatCode="0.0">
                  <c:v>1.0029583416596117</c:v>
                </c:pt>
                <c:pt idx="292" formatCode="0.0">
                  <c:v>1.0060931638688384</c:v>
                </c:pt>
                <c:pt idx="293" formatCode="0.0">
                  <c:v>1.0057789705560563</c:v>
                </c:pt>
                <c:pt idx="294" formatCode="0.0">
                  <c:v>1.0061936284043516</c:v>
                </c:pt>
                <c:pt idx="295" formatCode="0.0">
                  <c:v>1.0054607641451923</c:v>
                </c:pt>
                <c:pt idx="296" formatCode="0.0">
                  <c:v>1.0046181176426763</c:v>
                </c:pt>
                <c:pt idx="297" formatCode="0.0">
                  <c:v>1.0030978459820548</c:v>
                </c:pt>
                <c:pt idx="298" formatCode="0.0">
                  <c:v>1.0029582660689853</c:v>
                </c:pt>
                <c:pt idx="299" formatCode="0.0">
                  <c:v>1.0054168973312987</c:v>
                </c:pt>
                <c:pt idx="300" formatCode="0.0">
                  <c:v>1.0062768992486384</c:v>
                </c:pt>
                <c:pt idx="301" formatCode="0.0">
                  <c:v>1.0055880041046106</c:v>
                </c:pt>
                <c:pt idx="302" formatCode="0.0">
                  <c:v>1.0050838292526638</c:v>
                </c:pt>
                <c:pt idx="303" formatCode="0.0">
                  <c:v>1.0046654134360549</c:v>
                </c:pt>
                <c:pt idx="304" formatCode="0.0">
                  <c:v>1.0022871691745858</c:v>
                </c:pt>
                <c:pt idx="305" formatCode="0.0">
                  <c:v>1.0032760828966121</c:v>
                </c:pt>
                <c:pt idx="306" formatCode="0.0">
                  <c:v>1.0056181329833607</c:v>
                </c:pt>
                <c:pt idx="307" formatCode="0.0">
                  <c:v>1.0058396351540855</c:v>
                </c:pt>
                <c:pt idx="308" formatCode="0.0">
                  <c:v>1.0049470522711266</c:v>
                </c:pt>
                <c:pt idx="309" formatCode="0.0">
                  <c:v>1.0052897480456979</c:v>
                </c:pt>
                <c:pt idx="310" formatCode="0.0">
                  <c:v>1.0056113591239091</c:v>
                </c:pt>
                <c:pt idx="311" formatCode="0.0">
                  <c:v>1.0028639022554648</c:v>
                </c:pt>
                <c:pt idx="312" formatCode="0.0">
                  <c:v>1.0029733557581659</c:v>
                </c:pt>
                <c:pt idx="313" formatCode="0.0">
                  <c:v>1.0061867916851639</c:v>
                </c:pt>
                <c:pt idx="314" formatCode="0.0">
                  <c:v>1.0063726162383348</c:v>
                </c:pt>
                <c:pt idx="315" formatCode="0.0">
                  <c:v>1.0065734986840995</c:v>
                </c:pt>
                <c:pt idx="316" formatCode="0.0">
                  <c:v>1.0061486146759739</c:v>
                </c:pt>
                <c:pt idx="317" formatCode="0.0">
                  <c:v>1.004861445922534</c:v>
                </c:pt>
                <c:pt idx="318" formatCode="0.0">
                  <c:v>1.0038534979903191</c:v>
                </c:pt>
                <c:pt idx="319" formatCode="0.0">
                  <c:v>1.0038371888333151</c:v>
                </c:pt>
                <c:pt idx="320" formatCode="0.0">
                  <c:v>1.0054994481382125</c:v>
                </c:pt>
                <c:pt idx="321" formatCode="0.0">
                  <c:v>1.0069850753837983</c:v>
                </c:pt>
                <c:pt idx="322" formatCode="0.0">
                  <c:v>1.0069281355047615</c:v>
                </c:pt>
                <c:pt idx="323" formatCode="0.0">
                  <c:v>1.0069779056298398</c:v>
                </c:pt>
                <c:pt idx="324" formatCode="0.0">
                  <c:v>1.0062065833732146</c:v>
                </c:pt>
                <c:pt idx="325" formatCode="0.0">
                  <c:v>1.0072433204257669</c:v>
                </c:pt>
                <c:pt idx="326" formatCode="0.0">
                  <c:v>1.0033509832548855</c:v>
                </c:pt>
                <c:pt idx="327" formatCode="0.0">
                  <c:v>1.0062898218801897</c:v>
                </c:pt>
                <c:pt idx="328" formatCode="0.0">
                  <c:v>1.0072768428129144</c:v>
                </c:pt>
                <c:pt idx="329" formatCode="0.0">
                  <c:v>1.0069870779616441</c:v>
                </c:pt>
                <c:pt idx="330" formatCode="0.0">
                  <c:v>1.0074481563670628</c:v>
                </c:pt>
                <c:pt idx="331" formatCode="0.0">
                  <c:v>1.0062396224735484</c:v>
                </c:pt>
                <c:pt idx="332" formatCode="0.0">
                  <c:v>1.0038272614026269</c:v>
                </c:pt>
                <c:pt idx="333" formatCode="0.0">
                  <c:v>1.0036964108169699</c:v>
                </c:pt>
                <c:pt idx="334" formatCode="0.0">
                  <c:v>1.0072989603814229</c:v>
                </c:pt>
                <c:pt idx="335" formatCode="0.0">
                  <c:v>1.0078236969556491</c:v>
                </c:pt>
                <c:pt idx="336" formatCode="0.0">
                  <c:v>1.0074500674376867</c:v>
                </c:pt>
                <c:pt idx="337" formatCode="0.0">
                  <c:v>1.0075850045810852</c:v>
                </c:pt>
                <c:pt idx="338" formatCode="0.0">
                  <c:v>1.0060895802975311</c:v>
                </c:pt>
                <c:pt idx="339" formatCode="0.0">
                  <c:v>1.0039422277474019</c:v>
                </c:pt>
                <c:pt idx="340" formatCode="0.0">
                  <c:v>1.0045994470693893</c:v>
                </c:pt>
                <c:pt idx="341" formatCode="0.0">
                  <c:v>1.0070464391547724</c:v>
                </c:pt>
                <c:pt idx="342" formatCode="0.0">
                  <c:v>1.0074682734947522</c:v>
                </c:pt>
                <c:pt idx="343" formatCode="0.0">
                  <c:v>1.0079810723307479</c:v>
                </c:pt>
                <c:pt idx="344" formatCode="0.0">
                  <c:v>1.0066985455706459</c:v>
                </c:pt>
                <c:pt idx="345" formatCode="0.0">
                  <c:v>1.0066016658065564</c:v>
                </c:pt>
                <c:pt idx="346" formatCode="0.0">
                  <c:v>1.0034751536363484</c:v>
                </c:pt>
                <c:pt idx="347" formatCode="0.0">
                  <c:v>1.0035682842090496</c:v>
                </c:pt>
                <c:pt idx="348" formatCode="0.0">
                  <c:v>1.0068936598270193</c:v>
                </c:pt>
                <c:pt idx="349" formatCode="0.0">
                  <c:v>1.0070435558649526</c:v>
                </c:pt>
                <c:pt idx="350" formatCode="0.0">
                  <c:v>1.0070145997203224</c:v>
                </c:pt>
                <c:pt idx="351" formatCode="0.0">
                  <c:v>1.0054242416149168</c:v>
                </c:pt>
                <c:pt idx="352" formatCode="0.0">
                  <c:v>1.0031165442092429</c:v>
                </c:pt>
                <c:pt idx="353" formatCode="0.0">
                  <c:v>1.0023886285254544</c:v>
                </c:pt>
                <c:pt idx="354" formatCode="0.0">
                  <c:v>1.0030522445307759</c:v>
                </c:pt>
                <c:pt idx="355" formatCode="0.0">
                  <c:v>1.0063631880025699</c:v>
                </c:pt>
                <c:pt idx="356" formatCode="0.0">
                  <c:v>1.0069412938657833</c:v>
                </c:pt>
                <c:pt idx="357" formatCode="0.0">
                  <c:v>1.0067661430817281</c:v>
                </c:pt>
                <c:pt idx="358" formatCode="0.0">
                  <c:v>1.0067053911977459</c:v>
                </c:pt>
                <c:pt idx="359" formatCode="0.0">
                  <c:v>1.0051041410755586</c:v>
                </c:pt>
                <c:pt idx="360" formatCode="0.0">
                  <c:v>1.0028905023355206</c:v>
                </c:pt>
                <c:pt idx="361" formatCode="0.0">
                  <c:v>1.0028826906022106</c:v>
                </c:pt>
                <c:pt idx="362" formatCode="0.0">
                  <c:v>1.0059281543809524</c:v>
                </c:pt>
                <c:pt idx="363" formatCode="0.0">
                  <c:v>1.0055874448574524</c:v>
                </c:pt>
                <c:pt idx="364" formatCode="0.0">
                  <c:v>1.0058876712256657</c:v>
                </c:pt>
                <c:pt idx="365" formatCode="0.0">
                  <c:v>1.0055421198272174</c:v>
                </c:pt>
                <c:pt idx="366" formatCode="0.0">
                  <c:v>1.00475570142765</c:v>
                </c:pt>
                <c:pt idx="367" formatCode="0.0">
                  <c:v>1.0029995394289004</c:v>
                </c:pt>
                <c:pt idx="368" formatCode="0.0">
                  <c:v>1.0025739092463342</c:v>
                </c:pt>
                <c:pt idx="369" formatCode="0.0">
                  <c:v>1.005234905023447</c:v>
                </c:pt>
                <c:pt idx="370" formatCode="0.0">
                  <c:v>1.0050695027395071</c:v>
                </c:pt>
                <c:pt idx="371" formatCode="0.0">
                  <c:v>1.0035421745579769</c:v>
                </c:pt>
                <c:pt idx="372" formatCode="0.0">
                  <c:v>1.0046549783346042</c:v>
                </c:pt>
                <c:pt idx="373" formatCode="0.0">
                  <c:v>1.0048673595020687</c:v>
                </c:pt>
                <c:pt idx="374" formatCode="0.0">
                  <c:v>1.0022366029579632</c:v>
                </c:pt>
                <c:pt idx="375" formatCode="0.0">
                  <c:v>1.0021649423281791</c:v>
                </c:pt>
                <c:pt idx="376" formatCode="0.0">
                  <c:v>1.0052945431933407</c:v>
                </c:pt>
                <c:pt idx="377" formatCode="0.0">
                  <c:v>1.0053484083144886</c:v>
                </c:pt>
                <c:pt idx="378" formatCode="0.0">
                  <c:v>1.004756259842891</c:v>
                </c:pt>
                <c:pt idx="379" formatCode="0.0">
                  <c:v>1.0050076455061734</c:v>
                </c:pt>
                <c:pt idx="380" formatCode="0.0">
                  <c:v>1.0040589222854934</c:v>
                </c:pt>
                <c:pt idx="381" formatCode="0.0">
                  <c:v>1.0019349441003322</c:v>
                </c:pt>
                <c:pt idx="382" formatCode="0.0">
                  <c:v>1.0025383654027527</c:v>
                </c:pt>
                <c:pt idx="383" formatCode="0.0">
                  <c:v>1.0046904174402562</c:v>
                </c:pt>
                <c:pt idx="384" formatCode="0.0">
                  <c:v>1.0050907043302884</c:v>
                </c:pt>
                <c:pt idx="385" formatCode="0.0">
                  <c:v>1.0048578431950159</c:v>
                </c:pt>
                <c:pt idx="386" formatCode="0.0">
                  <c:v>1.0052193270674581</c:v>
                </c:pt>
                <c:pt idx="387" formatCode="0.0">
                  <c:v>1.0041934440485281</c:v>
                </c:pt>
                <c:pt idx="388" formatCode="0.0">
                  <c:v>1.0020851280884198</c:v>
                </c:pt>
                <c:pt idx="389" formatCode="0.0">
                  <c:v>1.0020952800114398</c:v>
                </c:pt>
                <c:pt idx="390" formatCode="0.0">
                  <c:v>1.0046679282215165</c:v>
                </c:pt>
                <c:pt idx="391" formatCode="0.0">
                  <c:v>1.0050139194852381</c:v>
                </c:pt>
                <c:pt idx="392" formatCode="0.0">
                  <c:v>1.0048914552738548</c:v>
                </c:pt>
                <c:pt idx="393" formatCode="0.0">
                  <c:v>1.00547301592484</c:v>
                </c:pt>
                <c:pt idx="394" formatCode="0.0">
                  <c:v>1.004464828458778</c:v>
                </c:pt>
                <c:pt idx="395" formatCode="0.0">
                  <c:v>1.0022196048352943</c:v>
                </c:pt>
                <c:pt idx="396" formatCode="0.0">
                  <c:v>1.0022967999550469</c:v>
                </c:pt>
                <c:pt idx="397" formatCode="0.0">
                  <c:v>1.0047492814364452</c:v>
                </c:pt>
                <c:pt idx="398" formatCode="0.0">
                  <c:v>1.0050653665902258</c:v>
                </c:pt>
                <c:pt idx="399" formatCode="0.0">
                  <c:v>1.0052713242603266</c:v>
                </c:pt>
                <c:pt idx="400" formatCode="0.0">
                  <c:v>1.0048808200089594</c:v>
                </c:pt>
                <c:pt idx="401" formatCode="0.0">
                  <c:v>1.0044031242559224</c:v>
                </c:pt>
                <c:pt idx="402" formatCode="0.0">
                  <c:v>1.0023102855881167</c:v>
                </c:pt>
                <c:pt idx="403" formatCode="0.0">
                  <c:v>1.0023354885136531</c:v>
                </c:pt>
                <c:pt idx="404" formatCode="0.0">
                  <c:v>1.0046426628991902</c:v>
                </c:pt>
                <c:pt idx="405">
                  <c:v>1.0049060936784255</c:v>
                </c:pt>
                <c:pt idx="406">
                  <c:v>1.0040350368407858</c:v>
                </c:pt>
                <c:pt idx="407">
                  <c:v>1.0031543141005337</c:v>
                </c:pt>
                <c:pt idx="408">
                  <c:v>1.0047797010576138</c:v>
                </c:pt>
                <c:pt idx="409">
                  <c:v>1.0025320246015286</c:v>
                </c:pt>
                <c:pt idx="410">
                  <c:v>1.0021171565134599</c:v>
                </c:pt>
                <c:pt idx="411">
                  <c:v>1.0047074894030423</c:v>
                </c:pt>
                <c:pt idx="412">
                  <c:v>1.0055405612510655</c:v>
                </c:pt>
                <c:pt idx="413">
                  <c:v>1.0049896256581428</c:v>
                </c:pt>
                <c:pt idx="414">
                  <c:v>1.0024315071713747</c:v>
                </c:pt>
                <c:pt idx="415">
                  <c:v>1.0037425586128546</c:v>
                </c:pt>
                <c:pt idx="416">
                  <c:v>1.0024320635343915</c:v>
                </c:pt>
                <c:pt idx="417">
                  <c:v>1.0023434300517524</c:v>
                </c:pt>
                <c:pt idx="418">
                  <c:v>1.0031020595306248</c:v>
                </c:pt>
                <c:pt idx="419">
                  <c:v>1.0050975135550346</c:v>
                </c:pt>
                <c:pt idx="420">
                  <c:v>1.0052438030926889</c:v>
                </c:pt>
                <c:pt idx="421">
                  <c:v>1.0049991405830176</c:v>
                </c:pt>
                <c:pt idx="422">
                  <c:v>1.0044955211250999</c:v>
                </c:pt>
                <c:pt idx="423">
                  <c:v>1.0019430349206553</c:v>
                </c:pt>
                <c:pt idx="424">
                  <c:v>1.0024174792218536</c:v>
                </c:pt>
                <c:pt idx="425">
                  <c:v>1.005098407830346</c:v>
                </c:pt>
                <c:pt idx="426">
                  <c:v>1.0048940788548559</c:v>
                </c:pt>
                <c:pt idx="427">
                  <c:v>1.0042160071343187</c:v>
                </c:pt>
                <c:pt idx="428">
                  <c:v>1.0055430847680482</c:v>
                </c:pt>
                <c:pt idx="429">
                  <c:v>1.0044303011047637</c:v>
                </c:pt>
                <c:pt idx="430">
                  <c:v>1.0025360933882779</c:v>
                </c:pt>
                <c:pt idx="431">
                  <c:v>1.0024217364865313</c:v>
                </c:pt>
                <c:pt idx="432">
                  <c:v>1.0048321612375781</c:v>
                </c:pt>
                <c:pt idx="433">
                  <c:v>1.0063211653065667</c:v>
                </c:pt>
                <c:pt idx="434">
                  <c:v>1.0039961414970784</c:v>
                </c:pt>
                <c:pt idx="435">
                  <c:v>1.0043503973575965</c:v>
                </c:pt>
                <c:pt idx="436">
                  <c:v>1.0033506420458449</c:v>
                </c:pt>
                <c:pt idx="437">
                  <c:v>1.0017930119151552</c:v>
                </c:pt>
                <c:pt idx="438">
                  <c:v>1.0016455890779408</c:v>
                </c:pt>
                <c:pt idx="439">
                  <c:v>1.0035075907633697</c:v>
                </c:pt>
                <c:pt idx="440">
                  <c:v>1.0025409291185681</c:v>
                </c:pt>
                <c:pt idx="441">
                  <c:v>1.0033964353135734</c:v>
                </c:pt>
                <c:pt idx="442">
                  <c:v>1.0034467465415873</c:v>
                </c:pt>
                <c:pt idx="443">
                  <c:v>1.0028952095335721</c:v>
                </c:pt>
                <c:pt idx="444">
                  <c:v>1.0013763783927483</c:v>
                </c:pt>
                <c:pt idx="445">
                  <c:v>1.0013745931532514</c:v>
                </c:pt>
                <c:pt idx="446">
                  <c:v>1.0033381091051357</c:v>
                </c:pt>
                <c:pt idx="447">
                  <c:v>1.0028722650341775</c:v>
                </c:pt>
                <c:pt idx="448">
                  <c:v>1.002846480943798</c:v>
                </c:pt>
                <c:pt idx="449">
                  <c:v>1.0030158015810546</c:v>
                </c:pt>
                <c:pt idx="450">
                  <c:v>1.002408730947792</c:v>
                </c:pt>
                <c:pt idx="451">
                  <c:v>1.0010697695788917</c:v>
                </c:pt>
                <c:pt idx="452">
                  <c:v>1.0009862631524458</c:v>
                </c:pt>
                <c:pt idx="453">
                  <c:v>1.0024630714627285</c:v>
                </c:pt>
                <c:pt idx="454">
                  <c:v>1.0029738829729327</c:v>
                </c:pt>
                <c:pt idx="455">
                  <c:v>1.0027445438265699</c:v>
                </c:pt>
                <c:pt idx="456">
                  <c:v>1.0023185339269176</c:v>
                </c:pt>
                <c:pt idx="457">
                  <c:v>1.0016949819748893</c:v>
                </c:pt>
                <c:pt idx="458">
                  <c:v>1.0017423746804663</c:v>
                </c:pt>
                <c:pt idx="459">
                  <c:v>1.0008438110713875</c:v>
                </c:pt>
                <c:pt idx="460">
                  <c:v>1.0015768599032646</c:v>
                </c:pt>
                <c:pt idx="461">
                  <c:v>1.0028191931087032</c:v>
                </c:pt>
                <c:pt idx="462">
                  <c:v>1.0025470758180099</c:v>
                </c:pt>
                <c:pt idx="463">
                  <c:v>1.0054384603391544</c:v>
                </c:pt>
                <c:pt idx="464">
                  <c:v>1.0018659445031661</c:v>
                </c:pt>
                <c:pt idx="465">
                  <c:v>1.0009515479357145</c:v>
                </c:pt>
                <c:pt idx="466">
                  <c:v>1.0010712390204097</c:v>
                </c:pt>
                <c:pt idx="467">
                  <c:v>1.002145259806003</c:v>
                </c:pt>
                <c:pt idx="468">
                  <c:v>1.002457645913865</c:v>
                </c:pt>
                <c:pt idx="469">
                  <c:v>1.0020908178581596</c:v>
                </c:pt>
                <c:pt idx="470">
                  <c:v>1.0020226918728243</c:v>
                </c:pt>
                <c:pt idx="471">
                  <c:v>1.0017868571802548</c:v>
                </c:pt>
                <c:pt idx="472">
                  <c:v>1.0010331135644588</c:v>
                </c:pt>
                <c:pt idx="473">
                  <c:v>1.000915318744817</c:v>
                </c:pt>
                <c:pt idx="474">
                  <c:v>1.0016385194708124</c:v>
                </c:pt>
                <c:pt idx="475">
                  <c:v>1.0020228586175983</c:v>
                </c:pt>
                <c:pt idx="476">
                  <c:v>1.0019666440000357</c:v>
                </c:pt>
                <c:pt idx="477">
                  <c:v>1.0021210624778261</c:v>
                </c:pt>
                <c:pt idx="478">
                  <c:v>1.0020239254665502</c:v>
                </c:pt>
                <c:pt idx="479">
                  <c:v>1.0006794828922279</c:v>
                </c:pt>
                <c:pt idx="480">
                  <c:v>1.0007591193640062</c:v>
                </c:pt>
                <c:pt idx="481">
                  <c:v>1.0017466919527729</c:v>
                </c:pt>
                <c:pt idx="482">
                  <c:v>1.0017705097235554</c:v>
                </c:pt>
                <c:pt idx="483">
                  <c:v>1.0017566640736393</c:v>
                </c:pt>
                <c:pt idx="484">
                  <c:v>1.0016246197204235</c:v>
                </c:pt>
                <c:pt idx="485">
                  <c:v>1.0014756097909103</c:v>
                </c:pt>
                <c:pt idx="486">
                  <c:v>1.0006787013538594</c:v>
                </c:pt>
                <c:pt idx="487">
                  <c:v>1.0008591216763918</c:v>
                </c:pt>
                <c:pt idx="488">
                  <c:v>1.001875363180484</c:v>
                </c:pt>
                <c:pt idx="489">
                  <c:v>1.0020089430462662</c:v>
                </c:pt>
                <c:pt idx="490">
                  <c:v>1.0017495656147228</c:v>
                </c:pt>
                <c:pt idx="491">
                  <c:v>1.0016596553510699</c:v>
                </c:pt>
                <c:pt idx="492">
                  <c:v>1.0012527750474998</c:v>
                </c:pt>
                <c:pt idx="493">
                  <c:v>1.0006898013325456</c:v>
                </c:pt>
                <c:pt idx="494">
                  <c:v>1.0007469884415159</c:v>
                </c:pt>
                <c:pt idx="495">
                  <c:v>1.0015411533415997</c:v>
                </c:pt>
                <c:pt idx="496">
                  <c:v>1.001457530358465</c:v>
                </c:pt>
                <c:pt idx="497">
                  <c:v>1.0014670825531828</c:v>
                </c:pt>
                <c:pt idx="498">
                  <c:v>1.0013688769274589</c:v>
                </c:pt>
                <c:pt idx="499">
                  <c:v>1.0011184020977948</c:v>
                </c:pt>
                <c:pt idx="500">
                  <c:v>1.0005719647991971</c:v>
                </c:pt>
                <c:pt idx="501">
                  <c:v>1.0006004728850546</c:v>
                </c:pt>
                <c:pt idx="502">
                  <c:v>1.0012895215041047</c:v>
                </c:pt>
                <c:pt idx="503">
                  <c:v>1.0012419465385931</c:v>
                </c:pt>
                <c:pt idx="504">
                  <c:v>1.0012997705405084</c:v>
                </c:pt>
                <c:pt idx="505">
                  <c:v>1.0011405755117733</c:v>
                </c:pt>
                <c:pt idx="506">
                  <c:v>1.000860534894412</c:v>
                </c:pt>
                <c:pt idx="507">
                  <c:v>1.0004378026751766</c:v>
                </c:pt>
                <c:pt idx="508">
                  <c:v>1.0007736971695833</c:v>
                </c:pt>
                <c:pt idx="509">
                  <c:v>1.0006636133498066</c:v>
                </c:pt>
                <c:pt idx="510">
                  <c:v>1.0006847880784133</c:v>
                </c:pt>
                <c:pt idx="511">
                  <c:v>1.0015460745557454</c:v>
                </c:pt>
                <c:pt idx="512">
                  <c:v>1.0007811243036873</c:v>
                </c:pt>
                <c:pt idx="513">
                  <c:v>1.0006712397166806</c:v>
                </c:pt>
                <c:pt idx="514">
                  <c:v>1.0003850643074546</c:v>
                </c:pt>
                <c:pt idx="515">
                  <c:v>1.0003943461055751</c:v>
                </c:pt>
                <c:pt idx="516">
                  <c:v>1.0006032830940197</c:v>
                </c:pt>
                <c:pt idx="517">
                  <c:v>1.0006914160497591</c:v>
                </c:pt>
                <c:pt idx="518">
                  <c:v>1.0016701955300302</c:v>
                </c:pt>
                <c:pt idx="519">
                  <c:v>1.0016679802287858</c:v>
                </c:pt>
                <c:pt idx="520">
                  <c:v>1.0059259702246213</c:v>
                </c:pt>
                <c:pt idx="521">
                  <c:v>1.0004320792154022</c:v>
                </c:pt>
                <c:pt idx="522">
                  <c:v>1.0001124936142569</c:v>
                </c:pt>
                <c:pt idx="523">
                  <c:v>1.0003674346666416</c:v>
                </c:pt>
                <c:pt idx="524">
                  <c:v>1.0016782640937614</c:v>
                </c:pt>
                <c:pt idx="525">
                  <c:v>1.0011910192226405</c:v>
                </c:pt>
                <c:pt idx="526">
                  <c:v>1.0008843643408378</c:v>
                </c:pt>
                <c:pt idx="527">
                  <c:v>1.0006551380131781</c:v>
                </c:pt>
                <c:pt idx="528">
                  <c:v>1.0004039684405104</c:v>
                </c:pt>
                <c:pt idx="529">
                  <c:v>1.0007069052114212</c:v>
                </c:pt>
                <c:pt idx="530">
                  <c:v>1.0007912194857551</c:v>
                </c:pt>
                <c:pt idx="531">
                  <c:v>1.0007672559032987</c:v>
                </c:pt>
                <c:pt idx="532">
                  <c:v>1.0013075644512581</c:v>
                </c:pt>
                <c:pt idx="533">
                  <c:v>1.0008393627918371</c:v>
                </c:pt>
                <c:pt idx="534">
                  <c:v>1.0005942520997133</c:v>
                </c:pt>
                <c:pt idx="535">
                  <c:v>1.0004273762398572</c:v>
                </c:pt>
                <c:pt idx="536">
                  <c:v>1.0005193873716707</c:v>
                </c:pt>
                <c:pt idx="537">
                  <c:v>1.0010294353126623</c:v>
                </c:pt>
                <c:pt idx="538">
                  <c:v>1.0008643220044604</c:v>
                </c:pt>
                <c:pt idx="539">
                  <c:v>1.0006829785262368</c:v>
                </c:pt>
                <c:pt idx="540">
                  <c:v>1.0008262040914517</c:v>
                </c:pt>
                <c:pt idx="541">
                  <c:v>1.0007108584686775</c:v>
                </c:pt>
                <c:pt idx="542">
                  <c:v>1.0003971190966385</c:v>
                </c:pt>
                <c:pt idx="543">
                  <c:v>1.0003342467371312</c:v>
                </c:pt>
                <c:pt idx="544">
                  <c:v>1.0003313548423449</c:v>
                </c:pt>
                <c:pt idx="545">
                  <c:v>1.0003934548639781</c:v>
                </c:pt>
                <c:pt idx="546">
                  <c:v>1.0006858905874632</c:v>
                </c:pt>
                <c:pt idx="547">
                  <c:v>1.000669826951808</c:v>
                </c:pt>
                <c:pt idx="548">
                  <c:v>1.0004753531254098</c:v>
                </c:pt>
                <c:pt idx="549">
                  <c:v>1.0002720427163452</c:v>
                </c:pt>
                <c:pt idx="550">
                  <c:v>1.0004274058351015</c:v>
                </c:pt>
                <c:pt idx="551">
                  <c:v>1.00060499429045</c:v>
                </c:pt>
                <c:pt idx="552">
                  <c:v>1.0007260250077743</c:v>
                </c:pt>
                <c:pt idx="553">
                  <c:v>1.0007519739604742</c:v>
                </c:pt>
                <c:pt idx="554">
                  <c:v>1.0006564169690377</c:v>
                </c:pt>
                <c:pt idx="555">
                  <c:v>1.0005601355305975</c:v>
                </c:pt>
                <c:pt idx="556">
                  <c:v>1.0001996963768043</c:v>
                </c:pt>
                <c:pt idx="557">
                  <c:v>1.0003485474229767</c:v>
                </c:pt>
                <c:pt idx="558">
                  <c:v>1.0006171644124799</c:v>
                </c:pt>
                <c:pt idx="559">
                  <c:v>1.0007870499137335</c:v>
                </c:pt>
                <c:pt idx="560">
                  <c:v>1.0006916475767524</c:v>
                </c:pt>
                <c:pt idx="561">
                  <c:v>1.0005182164538751</c:v>
                </c:pt>
                <c:pt idx="562">
                  <c:v>1.000456135692751</c:v>
                </c:pt>
                <c:pt idx="563">
                  <c:v>1.0003143332715185</c:v>
                </c:pt>
                <c:pt idx="564">
                  <c:v>1.0001776825735442</c:v>
                </c:pt>
                <c:pt idx="565">
                  <c:v>1.000292631325012</c:v>
                </c:pt>
                <c:pt idx="566">
                  <c:v>1.0007270331675253</c:v>
                </c:pt>
                <c:pt idx="567">
                  <c:v>1.0005450962746183</c:v>
                </c:pt>
                <c:pt idx="568">
                  <c:v>1.0006731031593645</c:v>
                </c:pt>
                <c:pt idx="569">
                  <c:v>1.0004870711607856</c:v>
                </c:pt>
                <c:pt idx="570">
                  <c:v>1.0002696607020962</c:v>
                </c:pt>
                <c:pt idx="571">
                  <c:v>1.0002811979324455</c:v>
                </c:pt>
                <c:pt idx="572">
                  <c:v>1.0005530986593847</c:v>
                </c:pt>
                <c:pt idx="573">
                  <c:v>1.0006986637427953</c:v>
                </c:pt>
                <c:pt idx="574">
                  <c:v>1.0006911476418967</c:v>
                </c:pt>
                <c:pt idx="575">
                  <c:v>1.0006578333476084</c:v>
                </c:pt>
                <c:pt idx="576">
                  <c:v>1.0004713104947598</c:v>
                </c:pt>
                <c:pt idx="577">
                  <c:v>1.0001904216020825</c:v>
                </c:pt>
                <c:pt idx="578">
                  <c:v>1.0001291249912152</c:v>
                </c:pt>
                <c:pt idx="579">
                  <c:v>1.0002726075499631</c:v>
                </c:pt>
                <c:pt idx="580">
                  <c:v>1.0006069851921473</c:v>
                </c:pt>
                <c:pt idx="581">
                  <c:v>1.0005385022511988</c:v>
                </c:pt>
                <c:pt idx="582">
                  <c:v>1.0005416231477091</c:v>
                </c:pt>
                <c:pt idx="583">
                  <c:v>1.0003910211223674</c:v>
                </c:pt>
                <c:pt idx="584">
                  <c:v>1.0002300775303121</c:v>
                </c:pt>
                <c:pt idx="585">
                  <c:v>1.0001750167476446</c:v>
                </c:pt>
                <c:pt idx="586">
                  <c:v>1.0009011353842603</c:v>
                </c:pt>
                <c:pt idx="587">
                  <c:v>1.0002126256725035</c:v>
                </c:pt>
                <c:pt idx="588">
                  <c:v>1.0005530449294679</c:v>
                </c:pt>
                <c:pt idx="589">
                  <c:v>1.0004888099208147</c:v>
                </c:pt>
                <c:pt idx="590">
                  <c:v>1.0004046878716768</c:v>
                </c:pt>
                <c:pt idx="591">
                  <c:v>1.0001550147474652</c:v>
                </c:pt>
                <c:pt idx="592">
                  <c:v>1.0001944404348055</c:v>
                </c:pt>
                <c:pt idx="593">
                  <c:v>1.000460126991608</c:v>
                </c:pt>
                <c:pt idx="594">
                  <c:v>1.0005176254498274</c:v>
                </c:pt>
                <c:pt idx="595">
                  <c:v>1.000576033139843</c:v>
                </c:pt>
                <c:pt idx="596">
                  <c:v>1.0004731124378112</c:v>
                </c:pt>
                <c:pt idx="597">
                  <c:v>1.0003682241203249</c:v>
                </c:pt>
                <c:pt idx="598">
                  <c:v>1.0002088455462728</c:v>
                </c:pt>
                <c:pt idx="599">
                  <c:v>1.000244121669879</c:v>
                </c:pt>
                <c:pt idx="600">
                  <c:v>1.0004652306574133</c:v>
                </c:pt>
                <c:pt idx="601">
                  <c:v>1.0004540016528929</c:v>
                </c:pt>
                <c:pt idx="602">
                  <c:v>1.000413283801233</c:v>
                </c:pt>
                <c:pt idx="603">
                  <c:v>1.0003288760623366</c:v>
                </c:pt>
                <c:pt idx="604">
                  <c:v>1.0001281622444758</c:v>
                </c:pt>
                <c:pt idx="605">
                  <c:v>1.0000759950243543</c:v>
                </c:pt>
                <c:pt idx="606">
                  <c:v>1.0000840569100886</c:v>
                </c:pt>
                <c:pt idx="607">
                  <c:v>1.0002290752615213</c:v>
                </c:pt>
                <c:pt idx="608">
                  <c:v>1.0002268150236973</c:v>
                </c:pt>
                <c:pt idx="609">
                  <c:v>1.0001714015616057</c:v>
                </c:pt>
                <c:pt idx="610">
                  <c:v>1.0001901533188826</c:v>
                </c:pt>
                <c:pt idx="611">
                  <c:v>1.0001106390053243</c:v>
                </c:pt>
                <c:pt idx="612">
                  <c:v>1.0000591180070613</c:v>
                </c:pt>
                <c:pt idx="613">
                  <c:v>1.0001156177209911</c:v>
                </c:pt>
                <c:pt idx="614">
                  <c:v>1.0001730463944407</c:v>
                </c:pt>
                <c:pt idx="615">
                  <c:v>1.0001428601006233</c:v>
                </c:pt>
                <c:pt idx="616">
                  <c:v>1.000143829761726</c:v>
                </c:pt>
                <c:pt idx="617">
                  <c:v>1.0001892556260352</c:v>
                </c:pt>
                <c:pt idx="618">
                  <c:v>1.0001705947548591</c:v>
                </c:pt>
                <c:pt idx="619">
                  <c:v>1.0002241822879081</c:v>
                </c:pt>
                <c:pt idx="620">
                  <c:v>1.0003140276977556</c:v>
                </c:pt>
                <c:pt idx="621">
                  <c:v>1.0003756539721609</c:v>
                </c:pt>
                <c:pt idx="622">
                  <c:v>1.000478064424192</c:v>
                </c:pt>
                <c:pt idx="623">
                  <c:v>1.0005728372205756</c:v>
                </c:pt>
                <c:pt idx="624">
                  <c:v>1.0004377431076896</c:v>
                </c:pt>
                <c:pt idx="625">
                  <c:v>1.0001417521708074</c:v>
                </c:pt>
                <c:pt idx="626">
                  <c:v>1.0000786503121875</c:v>
                </c:pt>
                <c:pt idx="627">
                  <c:v>1.0005514510020845</c:v>
                </c:pt>
                <c:pt idx="628">
                  <c:v>1.0008720965294728</c:v>
                </c:pt>
                <c:pt idx="629">
                  <c:v>1.0012354612777774</c:v>
                </c:pt>
                <c:pt idx="630">
                  <c:v>1.0020455395072978</c:v>
                </c:pt>
                <c:pt idx="631">
                  <c:v>1.0023852749248259</c:v>
                </c:pt>
                <c:pt idx="632">
                  <c:v>1.002230191884703</c:v>
                </c:pt>
                <c:pt idx="633">
                  <c:v>1.0010446776597834</c:v>
                </c:pt>
                <c:pt idx="634">
                  <c:v>1.0015191603347968</c:v>
                </c:pt>
                <c:pt idx="635">
                  <c:v>1.003263667608375</c:v>
                </c:pt>
                <c:pt idx="636">
                  <c:v>1.003909122620618</c:v>
                </c:pt>
                <c:pt idx="637">
                  <c:v>1.004279355872451</c:v>
                </c:pt>
                <c:pt idx="638">
                  <c:v>1.0048228363582876</c:v>
                </c:pt>
                <c:pt idx="639">
                  <c:v>1.0021573450841372</c:v>
                </c:pt>
                <c:pt idx="640">
                  <c:v>1.001376650939793</c:v>
                </c:pt>
                <c:pt idx="641">
                  <c:v>1.003318344820296</c:v>
                </c:pt>
                <c:pt idx="642">
                  <c:v>1.0057294241806098</c:v>
                </c:pt>
                <c:pt idx="643">
                  <c:v>1.0088436410576687</c:v>
                </c:pt>
                <c:pt idx="644">
                  <c:v>1.0071756542169821</c:v>
                </c:pt>
                <c:pt idx="645">
                  <c:v>1.0071567495605247</c:v>
                </c:pt>
                <c:pt idx="646">
                  <c:v>1.008522106542032</c:v>
                </c:pt>
                <c:pt idx="647">
                  <c:v>1.0035154120329595</c:v>
                </c:pt>
                <c:pt idx="648">
                  <c:v>1.0037642386885581</c:v>
                </c:pt>
                <c:pt idx="649">
                  <c:v>1.0082505260214794</c:v>
                </c:pt>
                <c:pt idx="650">
                  <c:v>1.0082139150406064</c:v>
                </c:pt>
                <c:pt idx="651">
                  <c:v>1.0101480601370754</c:v>
                </c:pt>
                <c:pt idx="652">
                  <c:v>1.0103796880771363</c:v>
                </c:pt>
                <c:pt idx="653">
                  <c:v>1.0082793397374721</c:v>
                </c:pt>
                <c:pt idx="654">
                  <c:v>1.0041196987722774</c:v>
                </c:pt>
                <c:pt idx="655">
                  <c:v>1.0040477306875348</c:v>
                </c:pt>
                <c:pt idx="656">
                  <c:v>1.0067190734068239</c:v>
                </c:pt>
                <c:pt idx="657">
                  <c:v>1.0073580886389937</c:v>
                </c:pt>
                <c:pt idx="658">
                  <c:v>1.0110813314720466</c:v>
                </c:pt>
                <c:pt idx="659">
                  <c:v>1.0084023075330075</c:v>
                </c:pt>
                <c:pt idx="660">
                  <c:v>1.0058122576159998</c:v>
                </c:pt>
                <c:pt idx="661">
                  <c:v>1.0024399737594498</c:v>
                </c:pt>
                <c:pt idx="662">
                  <c:v>1.0025828481323358</c:v>
                </c:pt>
                <c:pt idx="663">
                  <c:v>1.0064003429112205</c:v>
                </c:pt>
                <c:pt idx="664">
                  <c:v>1.0068993878303081</c:v>
                </c:pt>
                <c:pt idx="665">
                  <c:v>1.0061334592574456</c:v>
                </c:pt>
                <c:pt idx="666">
                  <c:v>1.0061391652257108</c:v>
                </c:pt>
                <c:pt idx="667">
                  <c:v>1.0048708341333223</c:v>
                </c:pt>
                <c:pt idx="668">
                  <c:v>1.0021169025678236</c:v>
                </c:pt>
                <c:pt idx="669">
                  <c:v>1.0021140317456252</c:v>
                </c:pt>
                <c:pt idx="670">
                  <c:v>1.0044960753427301</c:v>
                </c:pt>
                <c:pt idx="671">
                  <c:v>1.0053226901699976</c:v>
                </c:pt>
                <c:pt idx="672">
                  <c:v>1.0046478147547426</c:v>
                </c:pt>
                <c:pt idx="673">
                  <c:v>1.004393039222409</c:v>
                </c:pt>
                <c:pt idx="674">
                  <c:v>1.0033806742705589</c:v>
                </c:pt>
                <c:pt idx="675">
                  <c:v>1.0017220010582724</c:v>
                </c:pt>
                <c:pt idx="676">
                  <c:v>1.0015244478525107</c:v>
                </c:pt>
                <c:pt idx="677">
                  <c:v>1.0035852347301335</c:v>
                </c:pt>
                <c:pt idx="678">
                  <c:v>1.0047131272724246</c:v>
                </c:pt>
                <c:pt idx="679">
                  <c:v>1.0033523369186192</c:v>
                </c:pt>
                <c:pt idx="680">
                  <c:v>1.0031559083229957</c:v>
                </c:pt>
                <c:pt idx="681">
                  <c:v>1.002507638851734</c:v>
                </c:pt>
                <c:pt idx="682">
                  <c:v>1.000756042556453</c:v>
                </c:pt>
                <c:pt idx="683">
                  <c:v>1.0007387495740456</c:v>
                </c:pt>
                <c:pt idx="684">
                  <c:v>1.0008133447314382</c:v>
                </c:pt>
                <c:pt idx="685">
                  <c:v>1.0010351104853141</c:v>
                </c:pt>
                <c:pt idx="686">
                  <c:v>1.0023200280894415</c:v>
                </c:pt>
                <c:pt idx="687">
                  <c:v>1.0023559294205737</c:v>
                </c:pt>
                <c:pt idx="688">
                  <c:v>1.0019265684106768</c:v>
                </c:pt>
                <c:pt idx="689">
                  <c:v>1.0005446064737691</c:v>
                </c:pt>
                <c:pt idx="690">
                  <c:v>1.0007107360180316</c:v>
                </c:pt>
                <c:pt idx="691">
                  <c:v>1.0026963603229688</c:v>
                </c:pt>
                <c:pt idx="692">
                  <c:v>1.0016839272815707</c:v>
                </c:pt>
                <c:pt idx="693">
                  <c:v>1.0018427047546208</c:v>
                </c:pt>
                <c:pt idx="694">
                  <c:v>1.0018710784708258</c:v>
                </c:pt>
                <c:pt idx="695">
                  <c:v>1.0016318026515292</c:v>
                </c:pt>
                <c:pt idx="696">
                  <c:v>1.0005062626278183</c:v>
                </c:pt>
                <c:pt idx="697">
                  <c:v>1.0005774855289782</c:v>
                </c:pt>
                <c:pt idx="698">
                  <c:v>1.001704365459954</c:v>
                </c:pt>
                <c:pt idx="699">
                  <c:v>1.0014988648175809</c:v>
                </c:pt>
                <c:pt idx="700">
                  <c:v>1.0016723215316503</c:v>
                </c:pt>
                <c:pt idx="701">
                  <c:v>1.001717623263787</c:v>
                </c:pt>
                <c:pt idx="702">
                  <c:v>1.0012623241431335</c:v>
                </c:pt>
                <c:pt idx="703">
                  <c:v>1.000458334667174</c:v>
                </c:pt>
                <c:pt idx="704">
                  <c:v>1.0004908647614084</c:v>
                </c:pt>
                <c:pt idx="705">
                  <c:v>1.0014114504601737</c:v>
                </c:pt>
                <c:pt idx="706">
                  <c:v>1.0015318515362277</c:v>
                </c:pt>
                <c:pt idx="707">
                  <c:v>1.0011955939416648</c:v>
                </c:pt>
                <c:pt idx="708">
                  <c:v>1.0012153994088502</c:v>
                </c:pt>
                <c:pt idx="709">
                  <c:v>1.000926751249636</c:v>
                </c:pt>
                <c:pt idx="710">
                  <c:v>1.0003578122194901</c:v>
                </c:pt>
                <c:pt idx="711">
                  <c:v>1.0003588907036549</c:v>
                </c:pt>
                <c:pt idx="712">
                  <c:v>1.0010753813156417</c:v>
                </c:pt>
                <c:pt idx="713">
                  <c:v>1.0010186742329665</c:v>
                </c:pt>
                <c:pt idx="714">
                  <c:v>1.0011250511785792</c:v>
                </c:pt>
                <c:pt idx="715">
                  <c:v>1.0008861262930329</c:v>
                </c:pt>
                <c:pt idx="716">
                  <c:v>1.0007684350169619</c:v>
                </c:pt>
                <c:pt idx="717">
                  <c:v>1.0001392869189847</c:v>
                </c:pt>
                <c:pt idx="718">
                  <c:v>1.0000844005176566</c:v>
                </c:pt>
                <c:pt idx="719">
                  <c:v>1.0011820741496633</c:v>
                </c:pt>
                <c:pt idx="720">
                  <c:v>1.0009471728184738</c:v>
                </c:pt>
                <c:pt idx="721">
                  <c:v>1.0009354005539233</c:v>
                </c:pt>
                <c:pt idx="722">
                  <c:v>1.0009411721547552</c:v>
                </c:pt>
                <c:pt idx="723">
                  <c:v>1.0006227194948449</c:v>
                </c:pt>
                <c:pt idx="724">
                  <c:v>1.0002226500565501</c:v>
                </c:pt>
                <c:pt idx="725">
                  <c:v>1.0003491421256892</c:v>
                </c:pt>
                <c:pt idx="726">
                  <c:v>1.0007223121336071</c:v>
                </c:pt>
                <c:pt idx="727">
                  <c:v>1.0009537618191831</c:v>
                </c:pt>
                <c:pt idx="728">
                  <c:v>1.0006675764093123</c:v>
                </c:pt>
                <c:pt idx="729">
                  <c:v>1.0004415231865171</c:v>
                </c:pt>
                <c:pt idx="730">
                  <c:v>1.0001008174179697</c:v>
                </c:pt>
                <c:pt idx="731">
                  <c:v>1.0000741589611715</c:v>
                </c:pt>
                <c:pt idx="732">
                  <c:v>1.0003435920333725</c:v>
                </c:pt>
                <c:pt idx="733">
                  <c:v>1.0006889309524025</c:v>
                </c:pt>
                <c:pt idx="734">
                  <c:v>1.0009569237038043</c:v>
                </c:pt>
                <c:pt idx="735">
                  <c:v>1.0005643009425538</c:v>
                </c:pt>
                <c:pt idx="736">
                  <c:v>1.0002935493115852</c:v>
                </c:pt>
                <c:pt idx="737">
                  <c:v>1.0002489920568798</c:v>
                </c:pt>
                <c:pt idx="738">
                  <c:v>1.0001167693971502</c:v>
                </c:pt>
                <c:pt idx="739">
                  <c:v>1.0002700574324337</c:v>
                </c:pt>
                <c:pt idx="740">
                  <c:v>1.000695206023722</c:v>
                </c:pt>
                <c:pt idx="741">
                  <c:v>1.0006747393076618</c:v>
                </c:pt>
                <c:pt idx="742">
                  <c:v>1.0006411540984332</c:v>
                </c:pt>
                <c:pt idx="743">
                  <c:v>1.0004755269963905</c:v>
                </c:pt>
                <c:pt idx="744">
                  <c:v>1.00047510379853</c:v>
                </c:pt>
                <c:pt idx="745">
                  <c:v>1.0002017829890468</c:v>
                </c:pt>
                <c:pt idx="746">
                  <c:v>1.000234254873769</c:v>
                </c:pt>
                <c:pt idx="747">
                  <c:v>1.0007140588595553</c:v>
                </c:pt>
                <c:pt idx="748">
                  <c:v>1.0006744399623593</c:v>
                </c:pt>
                <c:pt idx="749">
                  <c:v>1.0006922153997795</c:v>
                </c:pt>
                <c:pt idx="750">
                  <c:v>1.0006371826950917</c:v>
                </c:pt>
                <c:pt idx="751">
                  <c:v>1.0004584519001736</c:v>
                </c:pt>
                <c:pt idx="752">
                  <c:v>1.0001984045355892</c:v>
                </c:pt>
                <c:pt idx="753">
                  <c:v>1.0003470572564956</c:v>
                </c:pt>
                <c:pt idx="754">
                  <c:v>1.0006734945120943</c:v>
                </c:pt>
                <c:pt idx="755">
                  <c:v>1.000754176212777</c:v>
                </c:pt>
                <c:pt idx="756">
                  <c:v>1.0007221190652074</c:v>
                </c:pt>
                <c:pt idx="757">
                  <c:v>1.0008591478073696</c:v>
                </c:pt>
                <c:pt idx="758">
                  <c:v>1.0004896862104462</c:v>
                </c:pt>
                <c:pt idx="759">
                  <c:v>1.0002063400977681</c:v>
                </c:pt>
                <c:pt idx="760">
                  <c:v>1.0004847177201235</c:v>
                </c:pt>
                <c:pt idx="761">
                  <c:v>1.0008543681198863</c:v>
                </c:pt>
                <c:pt idx="762">
                  <c:v>1.0004162416726035</c:v>
                </c:pt>
                <c:pt idx="763">
                  <c:v>1.0003261138884436</c:v>
                </c:pt>
                <c:pt idx="764">
                  <c:v>1.0003823043713895</c:v>
                </c:pt>
                <c:pt idx="765">
                  <c:v>1.0006671433323038</c:v>
                </c:pt>
                <c:pt idx="766">
                  <c:v>1.0002051655053725</c:v>
                </c:pt>
                <c:pt idx="767">
                  <c:v>1.0004408123433173</c:v>
                </c:pt>
                <c:pt idx="768">
                  <c:v>1.0010713666278419</c:v>
                </c:pt>
                <c:pt idx="769">
                  <c:v>1.0001945972537398</c:v>
                </c:pt>
                <c:pt idx="770">
                  <c:v>1.0009738670417425</c:v>
                </c:pt>
                <c:pt idx="771">
                  <c:v>1.0015630919683196</c:v>
                </c:pt>
                <c:pt idx="772">
                  <c:v>1.001915115458724</c:v>
                </c:pt>
                <c:pt idx="773">
                  <c:v>1.0002571634682216</c:v>
                </c:pt>
                <c:pt idx="774">
                  <c:v>1.0008551407787125</c:v>
                </c:pt>
                <c:pt idx="775">
                  <c:v>1.0013377890615638</c:v>
                </c:pt>
                <c:pt idx="776">
                  <c:v>1.0013446645623065</c:v>
                </c:pt>
                <c:pt idx="777">
                  <c:v>1.0013415402898342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A-4F14-9805-BA965AC0F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633472"/>
        <c:axId val="84635008"/>
      </c:lineChart>
      <c:catAx>
        <c:axId val="8463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635008"/>
        <c:crosses val="autoZero"/>
        <c:auto val="1"/>
        <c:lblAlgn val="ctr"/>
        <c:lblOffset val="100"/>
        <c:noMultiLvlLbl val="0"/>
      </c:catAx>
      <c:valAx>
        <c:axId val="84635008"/>
        <c:scaling>
          <c:orientation val="minMax"/>
          <c:max val="1.1200000000000001"/>
          <c:min val="1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crossAx val="8463347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 w="28575"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 13. Le</a:t>
            </a:r>
            <a:r>
              <a:rPr lang="pt-BR"/>
              <a:t>talidade: </a:t>
            </a:r>
            <a:r>
              <a:rPr lang="pt-BR" baseline="0"/>
              <a:t> taxa de c</a:t>
            </a:r>
            <a:r>
              <a:rPr lang="en-US" sz="1800" b="1" i="0" u="none" strike="noStrike" baseline="0">
                <a:effectLst/>
              </a:rPr>
              <a:t>rescimento </a:t>
            </a:r>
            <a:r>
              <a:rPr lang="pt-BR"/>
              <a:t>(a partir de 1/4/20)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Plan1!$A$16</c:f>
              <c:strCache>
                <c:ptCount val="1"/>
                <c:pt idx="0">
                  <c:v>vermelho)</c:v>
                </c:pt>
              </c:strCache>
            </c:strRef>
          </c:tx>
          <c:marker>
            <c:symbol val="none"/>
          </c:marker>
          <c:cat>
            <c:strRef>
              <c:f>Plan1!$A$31:$A$824</c:f>
              <c:strCache>
                <c:ptCount val="794"/>
                <c:pt idx="0">
                  <c:v>31</c:v>
                </c:pt>
                <c:pt idx="1">
                  <c:v>104</c:v>
                </c:pt>
                <c:pt idx="2">
                  <c:v>204</c:v>
                </c:pt>
                <c:pt idx="3">
                  <c:v>304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105</c:v>
                </c:pt>
                <c:pt idx="32">
                  <c:v>205</c:v>
                </c:pt>
                <c:pt idx="33">
                  <c:v>305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31</c:v>
                </c:pt>
                <c:pt idx="62">
                  <c:v>106</c:v>
                </c:pt>
                <c:pt idx="63">
                  <c:v>206</c:v>
                </c:pt>
                <c:pt idx="64">
                  <c:v>306</c:v>
                </c:pt>
                <c:pt idx="65">
                  <c:v>4</c:v>
                </c:pt>
                <c:pt idx="66">
                  <c:v>5</c:v>
                </c:pt>
                <c:pt idx="67">
                  <c:v>6</c:v>
                </c:pt>
                <c:pt idx="68">
                  <c:v>7</c:v>
                </c:pt>
                <c:pt idx="69">
                  <c:v>8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12</c:v>
                </c:pt>
                <c:pt idx="74">
                  <c:v>13</c:v>
                </c:pt>
                <c:pt idx="75">
                  <c:v>14</c:v>
                </c:pt>
                <c:pt idx="76">
                  <c:v>15</c:v>
                </c:pt>
                <c:pt idx="77">
                  <c:v>16</c:v>
                </c:pt>
                <c:pt idx="78">
                  <c:v>17</c:v>
                </c:pt>
                <c:pt idx="79">
                  <c:v>18</c:v>
                </c:pt>
                <c:pt idx="80">
                  <c:v>19</c:v>
                </c:pt>
                <c:pt idx="81">
                  <c:v>20</c:v>
                </c:pt>
                <c:pt idx="82">
                  <c:v>21</c:v>
                </c:pt>
                <c:pt idx="83">
                  <c:v>22</c:v>
                </c:pt>
                <c:pt idx="84">
                  <c:v>23</c:v>
                </c:pt>
                <c:pt idx="85">
                  <c:v>24</c:v>
                </c:pt>
                <c:pt idx="86">
                  <c:v>25</c:v>
                </c:pt>
                <c:pt idx="87">
                  <c:v>26</c:v>
                </c:pt>
                <c:pt idx="88">
                  <c:v>27</c:v>
                </c:pt>
                <c:pt idx="89">
                  <c:v>28</c:v>
                </c:pt>
                <c:pt idx="90">
                  <c:v>29</c:v>
                </c:pt>
                <c:pt idx="91">
                  <c:v>30</c:v>
                </c:pt>
                <c:pt idx="92">
                  <c:v>107</c:v>
                </c:pt>
                <c:pt idx="93">
                  <c:v>207</c:v>
                </c:pt>
                <c:pt idx="94">
                  <c:v>307</c:v>
                </c:pt>
                <c:pt idx="95">
                  <c:v>4</c:v>
                </c:pt>
                <c:pt idx="96">
                  <c:v>5</c:v>
                </c:pt>
                <c:pt idx="97">
                  <c:v>6</c:v>
                </c:pt>
                <c:pt idx="98">
                  <c:v>7</c:v>
                </c:pt>
                <c:pt idx="99">
                  <c:v>8</c:v>
                </c:pt>
                <c:pt idx="100">
                  <c:v>9</c:v>
                </c:pt>
                <c:pt idx="101">
                  <c:v>10</c:v>
                </c:pt>
                <c:pt idx="102">
                  <c:v>11</c:v>
                </c:pt>
                <c:pt idx="103">
                  <c:v>12</c:v>
                </c:pt>
                <c:pt idx="104">
                  <c:v>13</c:v>
                </c:pt>
                <c:pt idx="105">
                  <c:v>14</c:v>
                </c:pt>
                <c:pt idx="106">
                  <c:v>15</c:v>
                </c:pt>
                <c:pt idx="107">
                  <c:v>16</c:v>
                </c:pt>
                <c:pt idx="108">
                  <c:v>17</c:v>
                </c:pt>
                <c:pt idx="109">
                  <c:v>18</c:v>
                </c:pt>
                <c:pt idx="110">
                  <c:v>19</c:v>
                </c:pt>
                <c:pt idx="111">
                  <c:v>20</c:v>
                </c:pt>
                <c:pt idx="112">
                  <c:v>21</c:v>
                </c:pt>
                <c:pt idx="113">
                  <c:v>22</c:v>
                </c:pt>
                <c:pt idx="114">
                  <c:v>23</c:v>
                </c:pt>
                <c:pt idx="115">
                  <c:v>24</c:v>
                </c:pt>
                <c:pt idx="116">
                  <c:v>25</c:v>
                </c:pt>
                <c:pt idx="117">
                  <c:v>26</c:v>
                </c:pt>
                <c:pt idx="118">
                  <c:v>27</c:v>
                </c:pt>
                <c:pt idx="119">
                  <c:v>28</c:v>
                </c:pt>
                <c:pt idx="120">
                  <c:v>29</c:v>
                </c:pt>
                <c:pt idx="121">
                  <c:v>30</c:v>
                </c:pt>
                <c:pt idx="122">
                  <c:v>31</c:v>
                </c:pt>
                <c:pt idx="123">
                  <c:v>108</c:v>
                </c:pt>
                <c:pt idx="124">
                  <c:v>208</c:v>
                </c:pt>
                <c:pt idx="125">
                  <c:v>308</c:v>
                </c:pt>
                <c:pt idx="126">
                  <c:v>4</c:v>
                </c:pt>
                <c:pt idx="127">
                  <c:v>5</c:v>
                </c:pt>
                <c:pt idx="128">
                  <c:v>6</c:v>
                </c:pt>
                <c:pt idx="129">
                  <c:v>7</c:v>
                </c:pt>
                <c:pt idx="130">
                  <c:v>8</c:v>
                </c:pt>
                <c:pt idx="131">
                  <c:v>9</c:v>
                </c:pt>
                <c:pt idx="132">
                  <c:v>10</c:v>
                </c:pt>
                <c:pt idx="133">
                  <c:v>11</c:v>
                </c:pt>
                <c:pt idx="134">
                  <c:v>12</c:v>
                </c:pt>
                <c:pt idx="135">
                  <c:v>13</c:v>
                </c:pt>
                <c:pt idx="136">
                  <c:v>14</c:v>
                </c:pt>
                <c:pt idx="137">
                  <c:v>15</c:v>
                </c:pt>
                <c:pt idx="138">
                  <c:v>16</c:v>
                </c:pt>
                <c:pt idx="139">
                  <c:v>17</c:v>
                </c:pt>
                <c:pt idx="140">
                  <c:v>18</c:v>
                </c:pt>
                <c:pt idx="141">
                  <c:v>19</c:v>
                </c:pt>
                <c:pt idx="142">
                  <c:v>20</c:v>
                </c:pt>
                <c:pt idx="143">
                  <c:v>21</c:v>
                </c:pt>
                <c:pt idx="144">
                  <c:v>22</c:v>
                </c:pt>
                <c:pt idx="145">
                  <c:v>23</c:v>
                </c:pt>
                <c:pt idx="146">
                  <c:v>24</c:v>
                </c:pt>
                <c:pt idx="147">
                  <c:v>25</c:v>
                </c:pt>
                <c:pt idx="148">
                  <c:v>26</c:v>
                </c:pt>
                <c:pt idx="149">
                  <c:v>27</c:v>
                </c:pt>
                <c:pt idx="150">
                  <c:v>28</c:v>
                </c:pt>
                <c:pt idx="151">
                  <c:v>29</c:v>
                </c:pt>
                <c:pt idx="152">
                  <c:v>30</c:v>
                </c:pt>
                <c:pt idx="153">
                  <c:v>31</c:v>
                </c:pt>
                <c:pt idx="154">
                  <c:v>109</c:v>
                </c:pt>
                <c:pt idx="155">
                  <c:v>209</c:v>
                </c:pt>
                <c:pt idx="156">
                  <c:v>309</c:v>
                </c:pt>
                <c:pt idx="157">
                  <c:v>4</c:v>
                </c:pt>
                <c:pt idx="158">
                  <c:v>5</c:v>
                </c:pt>
                <c:pt idx="159">
                  <c:v>6</c:v>
                </c:pt>
                <c:pt idx="160">
                  <c:v>7</c:v>
                </c:pt>
                <c:pt idx="161">
                  <c:v>8</c:v>
                </c:pt>
                <c:pt idx="162">
                  <c:v>9</c:v>
                </c:pt>
                <c:pt idx="163">
                  <c:v>10</c:v>
                </c:pt>
                <c:pt idx="164">
                  <c:v>11</c:v>
                </c:pt>
                <c:pt idx="165">
                  <c:v>12</c:v>
                </c:pt>
                <c:pt idx="166">
                  <c:v>13</c:v>
                </c:pt>
                <c:pt idx="167">
                  <c:v>14</c:v>
                </c:pt>
                <c:pt idx="168">
                  <c:v>15</c:v>
                </c:pt>
                <c:pt idx="169">
                  <c:v>16</c:v>
                </c:pt>
                <c:pt idx="170">
                  <c:v>17</c:v>
                </c:pt>
                <c:pt idx="171">
                  <c:v>18</c:v>
                </c:pt>
                <c:pt idx="172">
                  <c:v>19</c:v>
                </c:pt>
                <c:pt idx="173">
                  <c:v>20</c:v>
                </c:pt>
                <c:pt idx="174">
                  <c:v>21</c:v>
                </c:pt>
                <c:pt idx="175">
                  <c:v>22</c:v>
                </c:pt>
                <c:pt idx="176">
                  <c:v>23</c:v>
                </c:pt>
                <c:pt idx="177">
                  <c:v>24</c:v>
                </c:pt>
                <c:pt idx="178">
                  <c:v>25</c:v>
                </c:pt>
                <c:pt idx="179">
                  <c:v>26</c:v>
                </c:pt>
                <c:pt idx="180">
                  <c:v>27</c:v>
                </c:pt>
                <c:pt idx="181">
                  <c:v>28</c:v>
                </c:pt>
                <c:pt idx="182">
                  <c:v>29</c:v>
                </c:pt>
                <c:pt idx="183">
                  <c:v>30</c:v>
                </c:pt>
                <c:pt idx="184">
                  <c:v>110</c:v>
                </c:pt>
                <c:pt idx="185">
                  <c:v>210</c:v>
                </c:pt>
                <c:pt idx="186">
                  <c:v>310</c:v>
                </c:pt>
                <c:pt idx="187">
                  <c:v>4</c:v>
                </c:pt>
                <c:pt idx="188">
                  <c:v>5</c:v>
                </c:pt>
                <c:pt idx="189">
                  <c:v>6</c:v>
                </c:pt>
                <c:pt idx="190">
                  <c:v>7</c:v>
                </c:pt>
                <c:pt idx="191">
                  <c:v>8</c:v>
                </c:pt>
                <c:pt idx="192">
                  <c:v>9</c:v>
                </c:pt>
                <c:pt idx="193">
                  <c:v>10</c:v>
                </c:pt>
                <c:pt idx="194">
                  <c:v>11</c:v>
                </c:pt>
                <c:pt idx="195">
                  <c:v>12</c:v>
                </c:pt>
                <c:pt idx="196">
                  <c:v>13</c:v>
                </c:pt>
                <c:pt idx="197">
                  <c:v>14</c:v>
                </c:pt>
                <c:pt idx="198">
                  <c:v>15</c:v>
                </c:pt>
                <c:pt idx="199">
                  <c:v>16</c:v>
                </c:pt>
                <c:pt idx="200">
                  <c:v>17</c:v>
                </c:pt>
                <c:pt idx="201">
                  <c:v>18</c:v>
                </c:pt>
                <c:pt idx="202">
                  <c:v>19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23</c:v>
                </c:pt>
                <c:pt idx="207">
                  <c:v>24</c:v>
                </c:pt>
                <c:pt idx="208">
                  <c:v>25</c:v>
                </c:pt>
                <c:pt idx="209">
                  <c:v>26</c:v>
                </c:pt>
                <c:pt idx="210">
                  <c:v>27</c:v>
                </c:pt>
                <c:pt idx="211">
                  <c:v>28</c:v>
                </c:pt>
                <c:pt idx="212">
                  <c:v>29</c:v>
                </c:pt>
                <c:pt idx="213">
                  <c:v>30</c:v>
                </c:pt>
                <c:pt idx="214">
                  <c:v>31</c:v>
                </c:pt>
                <c:pt idx="215">
                  <c:v>111</c:v>
                </c:pt>
                <c:pt idx="216">
                  <c:v>211</c:v>
                </c:pt>
                <c:pt idx="217">
                  <c:v>311</c:v>
                </c:pt>
                <c:pt idx="218">
                  <c:v>4</c:v>
                </c:pt>
                <c:pt idx="219">
                  <c:v>5</c:v>
                </c:pt>
                <c:pt idx="220">
                  <c:v>6</c:v>
                </c:pt>
                <c:pt idx="221">
                  <c:v>7</c:v>
                </c:pt>
                <c:pt idx="222">
                  <c:v>8</c:v>
                </c:pt>
                <c:pt idx="223">
                  <c:v>9</c:v>
                </c:pt>
                <c:pt idx="224">
                  <c:v>10</c:v>
                </c:pt>
                <c:pt idx="225">
                  <c:v>11</c:v>
                </c:pt>
                <c:pt idx="226">
                  <c:v>12</c:v>
                </c:pt>
                <c:pt idx="227">
                  <c:v>13</c:v>
                </c:pt>
                <c:pt idx="228">
                  <c:v>14</c:v>
                </c:pt>
                <c:pt idx="229">
                  <c:v>15</c:v>
                </c:pt>
                <c:pt idx="230">
                  <c:v>16</c:v>
                </c:pt>
                <c:pt idx="231">
                  <c:v>17</c:v>
                </c:pt>
                <c:pt idx="232">
                  <c:v>18</c:v>
                </c:pt>
                <c:pt idx="233">
                  <c:v>19</c:v>
                </c:pt>
                <c:pt idx="234">
                  <c:v>20</c:v>
                </c:pt>
                <c:pt idx="235">
                  <c:v>21</c:v>
                </c:pt>
                <c:pt idx="236">
                  <c:v>22</c:v>
                </c:pt>
                <c:pt idx="237">
                  <c:v>23</c:v>
                </c:pt>
                <c:pt idx="238">
                  <c:v>24</c:v>
                </c:pt>
                <c:pt idx="239">
                  <c:v>25</c:v>
                </c:pt>
                <c:pt idx="240">
                  <c:v>26</c:v>
                </c:pt>
                <c:pt idx="241">
                  <c:v>27</c:v>
                </c:pt>
                <c:pt idx="242">
                  <c:v>28</c:v>
                </c:pt>
                <c:pt idx="243">
                  <c:v>29</c:v>
                </c:pt>
                <c:pt idx="244">
                  <c:v>30</c:v>
                </c:pt>
                <c:pt idx="245">
                  <c:v>112</c:v>
                </c:pt>
                <c:pt idx="246">
                  <c:v>212</c:v>
                </c:pt>
                <c:pt idx="247">
                  <c:v>312</c:v>
                </c:pt>
                <c:pt idx="248">
                  <c:v>4</c:v>
                </c:pt>
                <c:pt idx="249">
                  <c:v>5</c:v>
                </c:pt>
                <c:pt idx="250">
                  <c:v>6</c:v>
                </c:pt>
                <c:pt idx="251">
                  <c:v>7</c:v>
                </c:pt>
                <c:pt idx="252">
                  <c:v>8</c:v>
                </c:pt>
                <c:pt idx="253">
                  <c:v>9</c:v>
                </c:pt>
                <c:pt idx="254">
                  <c:v>10</c:v>
                </c:pt>
                <c:pt idx="255">
                  <c:v>11</c:v>
                </c:pt>
                <c:pt idx="256">
                  <c:v>12</c:v>
                </c:pt>
                <c:pt idx="257">
                  <c:v>13</c:v>
                </c:pt>
                <c:pt idx="258">
                  <c:v>14</c:v>
                </c:pt>
                <c:pt idx="259">
                  <c:v>15</c:v>
                </c:pt>
                <c:pt idx="260">
                  <c:v>16</c:v>
                </c:pt>
                <c:pt idx="261">
                  <c:v>17</c:v>
                </c:pt>
                <c:pt idx="262">
                  <c:v>18</c:v>
                </c:pt>
                <c:pt idx="263">
                  <c:v>19</c:v>
                </c:pt>
                <c:pt idx="264">
                  <c:v>20</c:v>
                </c:pt>
                <c:pt idx="265">
                  <c:v>21</c:v>
                </c:pt>
                <c:pt idx="266">
                  <c:v>22</c:v>
                </c:pt>
                <c:pt idx="267">
                  <c:v>23</c:v>
                </c:pt>
                <c:pt idx="268">
                  <c:v>24</c:v>
                </c:pt>
                <c:pt idx="269">
                  <c:v>25</c:v>
                </c:pt>
                <c:pt idx="270">
                  <c:v>26</c:v>
                </c:pt>
                <c:pt idx="271">
                  <c:v>27</c:v>
                </c:pt>
                <c:pt idx="272">
                  <c:v>28</c:v>
                </c:pt>
                <c:pt idx="273">
                  <c:v>29</c:v>
                </c:pt>
                <c:pt idx="274">
                  <c:v>30</c:v>
                </c:pt>
                <c:pt idx="275">
                  <c:v>31</c:v>
                </c:pt>
                <c:pt idx="276">
                  <c:v>010121</c:v>
                </c:pt>
                <c:pt idx="277">
                  <c:v>201</c:v>
                </c:pt>
                <c:pt idx="278">
                  <c:v>301</c:v>
                </c:pt>
                <c:pt idx="279">
                  <c:v>4</c:v>
                </c:pt>
                <c:pt idx="280">
                  <c:v>5</c:v>
                </c:pt>
                <c:pt idx="281">
                  <c:v>6</c:v>
                </c:pt>
                <c:pt idx="282">
                  <c:v>7</c:v>
                </c:pt>
                <c:pt idx="283">
                  <c:v>8</c:v>
                </c:pt>
                <c:pt idx="284">
                  <c:v>9</c:v>
                </c:pt>
                <c:pt idx="285">
                  <c:v>10</c:v>
                </c:pt>
                <c:pt idx="286">
                  <c:v>11</c:v>
                </c:pt>
                <c:pt idx="287">
                  <c:v>12</c:v>
                </c:pt>
                <c:pt idx="288">
                  <c:v>13</c:v>
                </c:pt>
                <c:pt idx="289">
                  <c:v>14</c:v>
                </c:pt>
                <c:pt idx="290">
                  <c:v>15</c:v>
                </c:pt>
                <c:pt idx="291">
                  <c:v>16</c:v>
                </c:pt>
                <c:pt idx="292">
                  <c:v>17</c:v>
                </c:pt>
                <c:pt idx="293">
                  <c:v>18</c:v>
                </c:pt>
                <c:pt idx="294">
                  <c:v>19</c:v>
                </c:pt>
                <c:pt idx="295">
                  <c:v>20</c:v>
                </c:pt>
                <c:pt idx="296">
                  <c:v>21</c:v>
                </c:pt>
                <c:pt idx="297">
                  <c:v>22</c:v>
                </c:pt>
                <c:pt idx="298">
                  <c:v>23</c:v>
                </c:pt>
                <c:pt idx="299">
                  <c:v>24</c:v>
                </c:pt>
                <c:pt idx="300">
                  <c:v>25</c:v>
                </c:pt>
                <c:pt idx="301">
                  <c:v>26</c:v>
                </c:pt>
                <c:pt idx="302">
                  <c:v>27</c:v>
                </c:pt>
                <c:pt idx="303">
                  <c:v>28</c:v>
                </c:pt>
                <c:pt idx="304">
                  <c:v>29</c:v>
                </c:pt>
                <c:pt idx="305">
                  <c:v>30</c:v>
                </c:pt>
                <c:pt idx="306">
                  <c:v>31</c:v>
                </c:pt>
                <c:pt idx="307">
                  <c:v>102</c:v>
                </c:pt>
                <c:pt idx="308">
                  <c:v>202</c:v>
                </c:pt>
                <c:pt idx="309">
                  <c:v>302</c:v>
                </c:pt>
                <c:pt idx="310">
                  <c:v>4</c:v>
                </c:pt>
                <c:pt idx="311">
                  <c:v>5</c:v>
                </c:pt>
                <c:pt idx="312">
                  <c:v>6</c:v>
                </c:pt>
                <c:pt idx="313">
                  <c:v>7</c:v>
                </c:pt>
                <c:pt idx="314">
                  <c:v>8</c:v>
                </c:pt>
                <c:pt idx="315">
                  <c:v>9</c:v>
                </c:pt>
                <c:pt idx="316">
                  <c:v>10</c:v>
                </c:pt>
                <c:pt idx="317">
                  <c:v>11</c:v>
                </c:pt>
                <c:pt idx="318">
                  <c:v>12</c:v>
                </c:pt>
                <c:pt idx="319">
                  <c:v>13</c:v>
                </c:pt>
                <c:pt idx="320">
                  <c:v>14</c:v>
                </c:pt>
                <c:pt idx="321">
                  <c:v>15</c:v>
                </c:pt>
                <c:pt idx="322">
                  <c:v>16</c:v>
                </c:pt>
                <c:pt idx="323">
                  <c:v>17</c:v>
                </c:pt>
                <c:pt idx="324">
                  <c:v>18</c:v>
                </c:pt>
                <c:pt idx="325">
                  <c:v>19</c:v>
                </c:pt>
                <c:pt idx="326">
                  <c:v>20</c:v>
                </c:pt>
                <c:pt idx="327">
                  <c:v>21</c:v>
                </c:pt>
                <c:pt idx="328">
                  <c:v>22</c:v>
                </c:pt>
                <c:pt idx="329">
                  <c:v>23</c:v>
                </c:pt>
                <c:pt idx="330">
                  <c:v>24</c:v>
                </c:pt>
                <c:pt idx="331">
                  <c:v>25</c:v>
                </c:pt>
                <c:pt idx="332">
                  <c:v>26</c:v>
                </c:pt>
                <c:pt idx="333">
                  <c:v>27</c:v>
                </c:pt>
                <c:pt idx="334">
                  <c:v>28</c:v>
                </c:pt>
                <c:pt idx="335">
                  <c:v>103</c:v>
                </c:pt>
                <c:pt idx="336">
                  <c:v>203</c:v>
                </c:pt>
                <c:pt idx="337">
                  <c:v>303</c:v>
                </c:pt>
                <c:pt idx="338">
                  <c:v>4</c:v>
                </c:pt>
                <c:pt idx="339">
                  <c:v>5</c:v>
                </c:pt>
                <c:pt idx="340">
                  <c:v>6</c:v>
                </c:pt>
                <c:pt idx="341">
                  <c:v>7</c:v>
                </c:pt>
                <c:pt idx="342">
                  <c:v>8</c:v>
                </c:pt>
                <c:pt idx="343">
                  <c:v>9</c:v>
                </c:pt>
                <c:pt idx="344">
                  <c:v>10</c:v>
                </c:pt>
                <c:pt idx="345">
                  <c:v>11</c:v>
                </c:pt>
                <c:pt idx="346">
                  <c:v>12</c:v>
                </c:pt>
                <c:pt idx="347">
                  <c:v>13</c:v>
                </c:pt>
                <c:pt idx="348">
                  <c:v>14</c:v>
                </c:pt>
                <c:pt idx="349">
                  <c:v>15</c:v>
                </c:pt>
                <c:pt idx="350">
                  <c:v>16</c:v>
                </c:pt>
                <c:pt idx="351">
                  <c:v>17</c:v>
                </c:pt>
                <c:pt idx="352">
                  <c:v>18</c:v>
                </c:pt>
                <c:pt idx="353">
                  <c:v>19</c:v>
                </c:pt>
                <c:pt idx="354">
                  <c:v>20</c:v>
                </c:pt>
                <c:pt idx="355">
                  <c:v>21</c:v>
                </c:pt>
                <c:pt idx="356">
                  <c:v>22</c:v>
                </c:pt>
                <c:pt idx="357">
                  <c:v>23</c:v>
                </c:pt>
                <c:pt idx="358">
                  <c:v>24</c:v>
                </c:pt>
                <c:pt idx="359">
                  <c:v>25</c:v>
                </c:pt>
                <c:pt idx="360">
                  <c:v>26</c:v>
                </c:pt>
                <c:pt idx="361">
                  <c:v>27</c:v>
                </c:pt>
                <c:pt idx="362">
                  <c:v>28</c:v>
                </c:pt>
                <c:pt idx="363">
                  <c:v>29</c:v>
                </c:pt>
                <c:pt idx="364">
                  <c:v>30</c:v>
                </c:pt>
                <c:pt idx="365">
                  <c:v>31</c:v>
                </c:pt>
                <c:pt idx="366">
                  <c:v>104</c:v>
                </c:pt>
                <c:pt idx="367">
                  <c:v>204</c:v>
                </c:pt>
                <c:pt idx="368">
                  <c:v>304</c:v>
                </c:pt>
                <c:pt idx="369">
                  <c:v>4</c:v>
                </c:pt>
                <c:pt idx="370">
                  <c:v>5</c:v>
                </c:pt>
                <c:pt idx="371">
                  <c:v>6</c:v>
                </c:pt>
                <c:pt idx="372">
                  <c:v>7</c:v>
                </c:pt>
                <c:pt idx="373">
                  <c:v>8</c:v>
                </c:pt>
                <c:pt idx="374">
                  <c:v>9</c:v>
                </c:pt>
                <c:pt idx="375">
                  <c:v>10</c:v>
                </c:pt>
                <c:pt idx="376">
                  <c:v>11</c:v>
                </c:pt>
                <c:pt idx="377">
                  <c:v>12</c:v>
                </c:pt>
                <c:pt idx="378">
                  <c:v>13</c:v>
                </c:pt>
                <c:pt idx="379">
                  <c:v>14</c:v>
                </c:pt>
                <c:pt idx="380">
                  <c:v>15</c:v>
                </c:pt>
                <c:pt idx="381">
                  <c:v>16</c:v>
                </c:pt>
                <c:pt idx="382">
                  <c:v>17</c:v>
                </c:pt>
                <c:pt idx="383">
                  <c:v>18</c:v>
                </c:pt>
                <c:pt idx="384">
                  <c:v>19</c:v>
                </c:pt>
                <c:pt idx="385">
                  <c:v>20</c:v>
                </c:pt>
                <c:pt idx="386">
                  <c:v>21</c:v>
                </c:pt>
                <c:pt idx="387">
                  <c:v>22</c:v>
                </c:pt>
                <c:pt idx="388">
                  <c:v>23</c:v>
                </c:pt>
                <c:pt idx="389">
                  <c:v>24</c:v>
                </c:pt>
                <c:pt idx="390">
                  <c:v>25</c:v>
                </c:pt>
                <c:pt idx="391">
                  <c:v>26</c:v>
                </c:pt>
                <c:pt idx="392">
                  <c:v>27</c:v>
                </c:pt>
                <c:pt idx="393">
                  <c:v>28</c:v>
                </c:pt>
                <c:pt idx="394">
                  <c:v>29</c:v>
                </c:pt>
                <c:pt idx="395">
                  <c:v>30</c:v>
                </c:pt>
                <c:pt idx="396">
                  <c:v>105</c:v>
                </c:pt>
                <c:pt idx="397">
                  <c:v>205</c:v>
                </c:pt>
                <c:pt idx="398">
                  <c:v>305</c:v>
                </c:pt>
                <c:pt idx="399">
                  <c:v>4</c:v>
                </c:pt>
                <c:pt idx="400">
                  <c:v>5</c:v>
                </c:pt>
                <c:pt idx="401">
                  <c:v>6</c:v>
                </c:pt>
                <c:pt idx="402">
                  <c:v>7</c:v>
                </c:pt>
                <c:pt idx="403">
                  <c:v>8</c:v>
                </c:pt>
                <c:pt idx="404">
                  <c:v>9</c:v>
                </c:pt>
                <c:pt idx="405">
                  <c:v>10</c:v>
                </c:pt>
                <c:pt idx="406">
                  <c:v>11</c:v>
                </c:pt>
                <c:pt idx="407">
                  <c:v>12</c:v>
                </c:pt>
                <c:pt idx="408">
                  <c:v>13</c:v>
                </c:pt>
                <c:pt idx="409">
                  <c:v>14</c:v>
                </c:pt>
                <c:pt idx="410">
                  <c:v>15</c:v>
                </c:pt>
                <c:pt idx="411">
                  <c:v>16</c:v>
                </c:pt>
                <c:pt idx="412">
                  <c:v>17</c:v>
                </c:pt>
                <c:pt idx="413">
                  <c:v>18</c:v>
                </c:pt>
                <c:pt idx="414">
                  <c:v>19</c:v>
                </c:pt>
                <c:pt idx="415">
                  <c:v>20</c:v>
                </c:pt>
                <c:pt idx="416">
                  <c:v>21</c:v>
                </c:pt>
                <c:pt idx="417">
                  <c:v>22</c:v>
                </c:pt>
                <c:pt idx="418">
                  <c:v>23</c:v>
                </c:pt>
                <c:pt idx="419">
                  <c:v>24</c:v>
                </c:pt>
                <c:pt idx="420">
                  <c:v>25</c:v>
                </c:pt>
                <c:pt idx="421">
                  <c:v>26</c:v>
                </c:pt>
                <c:pt idx="422">
                  <c:v>27</c:v>
                </c:pt>
                <c:pt idx="423">
                  <c:v>28</c:v>
                </c:pt>
                <c:pt idx="424">
                  <c:v>29</c:v>
                </c:pt>
                <c:pt idx="425">
                  <c:v>30</c:v>
                </c:pt>
                <c:pt idx="426">
                  <c:v>31</c:v>
                </c:pt>
                <c:pt idx="427">
                  <c:v>106</c:v>
                </c:pt>
                <c:pt idx="428">
                  <c:v>206</c:v>
                </c:pt>
                <c:pt idx="429">
                  <c:v>306</c:v>
                </c:pt>
                <c:pt idx="430">
                  <c:v>4</c:v>
                </c:pt>
                <c:pt idx="431">
                  <c:v>5</c:v>
                </c:pt>
                <c:pt idx="432">
                  <c:v>6</c:v>
                </c:pt>
                <c:pt idx="433">
                  <c:v>7</c:v>
                </c:pt>
                <c:pt idx="434">
                  <c:v>8</c:v>
                </c:pt>
                <c:pt idx="435">
                  <c:v>9</c:v>
                </c:pt>
                <c:pt idx="436">
                  <c:v>10</c:v>
                </c:pt>
                <c:pt idx="437">
                  <c:v>11</c:v>
                </c:pt>
                <c:pt idx="438">
                  <c:v>12</c:v>
                </c:pt>
                <c:pt idx="439">
                  <c:v>13</c:v>
                </c:pt>
                <c:pt idx="440">
                  <c:v>14</c:v>
                </c:pt>
                <c:pt idx="441">
                  <c:v>15</c:v>
                </c:pt>
                <c:pt idx="442">
                  <c:v>16</c:v>
                </c:pt>
                <c:pt idx="443">
                  <c:v>17</c:v>
                </c:pt>
                <c:pt idx="444">
                  <c:v>18</c:v>
                </c:pt>
                <c:pt idx="445">
                  <c:v>19</c:v>
                </c:pt>
                <c:pt idx="446">
                  <c:v>20</c:v>
                </c:pt>
                <c:pt idx="447">
                  <c:v>21</c:v>
                </c:pt>
                <c:pt idx="448">
                  <c:v>22</c:v>
                </c:pt>
                <c:pt idx="449">
                  <c:v>23</c:v>
                </c:pt>
                <c:pt idx="450">
                  <c:v>24</c:v>
                </c:pt>
                <c:pt idx="451">
                  <c:v>25</c:v>
                </c:pt>
                <c:pt idx="452">
                  <c:v>26</c:v>
                </c:pt>
                <c:pt idx="453">
                  <c:v>27</c:v>
                </c:pt>
                <c:pt idx="454">
                  <c:v>28</c:v>
                </c:pt>
                <c:pt idx="455">
                  <c:v>29</c:v>
                </c:pt>
                <c:pt idx="456">
                  <c:v>30</c:v>
                </c:pt>
                <c:pt idx="457">
                  <c:v>107</c:v>
                </c:pt>
                <c:pt idx="458">
                  <c:v>207</c:v>
                </c:pt>
                <c:pt idx="459">
                  <c:v>307</c:v>
                </c:pt>
                <c:pt idx="460">
                  <c:v>4</c:v>
                </c:pt>
                <c:pt idx="461">
                  <c:v>5</c:v>
                </c:pt>
                <c:pt idx="462">
                  <c:v>6</c:v>
                </c:pt>
                <c:pt idx="463">
                  <c:v>7</c:v>
                </c:pt>
                <c:pt idx="464">
                  <c:v>8</c:v>
                </c:pt>
                <c:pt idx="465">
                  <c:v>9</c:v>
                </c:pt>
                <c:pt idx="466">
                  <c:v>10</c:v>
                </c:pt>
                <c:pt idx="467">
                  <c:v>11</c:v>
                </c:pt>
                <c:pt idx="468">
                  <c:v>12</c:v>
                </c:pt>
                <c:pt idx="469">
                  <c:v>13</c:v>
                </c:pt>
                <c:pt idx="470">
                  <c:v>14</c:v>
                </c:pt>
                <c:pt idx="471">
                  <c:v>15</c:v>
                </c:pt>
                <c:pt idx="472">
                  <c:v>16</c:v>
                </c:pt>
                <c:pt idx="473">
                  <c:v>17</c:v>
                </c:pt>
                <c:pt idx="474">
                  <c:v>18</c:v>
                </c:pt>
                <c:pt idx="475">
                  <c:v>19</c:v>
                </c:pt>
                <c:pt idx="476">
                  <c:v>20</c:v>
                </c:pt>
                <c:pt idx="477">
                  <c:v>21</c:v>
                </c:pt>
                <c:pt idx="478">
                  <c:v>22</c:v>
                </c:pt>
                <c:pt idx="479">
                  <c:v>23</c:v>
                </c:pt>
                <c:pt idx="480">
                  <c:v>24</c:v>
                </c:pt>
                <c:pt idx="481">
                  <c:v>25</c:v>
                </c:pt>
                <c:pt idx="482">
                  <c:v>26</c:v>
                </c:pt>
                <c:pt idx="483">
                  <c:v>27</c:v>
                </c:pt>
                <c:pt idx="484">
                  <c:v>28</c:v>
                </c:pt>
                <c:pt idx="485">
                  <c:v>29</c:v>
                </c:pt>
                <c:pt idx="486">
                  <c:v>30</c:v>
                </c:pt>
                <c:pt idx="487">
                  <c:v>31</c:v>
                </c:pt>
                <c:pt idx="488">
                  <c:v>108</c:v>
                </c:pt>
                <c:pt idx="489">
                  <c:v>208</c:v>
                </c:pt>
                <c:pt idx="490">
                  <c:v>308</c:v>
                </c:pt>
                <c:pt idx="491">
                  <c:v>4</c:v>
                </c:pt>
                <c:pt idx="492">
                  <c:v>5</c:v>
                </c:pt>
                <c:pt idx="493">
                  <c:v>6</c:v>
                </c:pt>
                <c:pt idx="494">
                  <c:v>7</c:v>
                </c:pt>
                <c:pt idx="495">
                  <c:v>8</c:v>
                </c:pt>
                <c:pt idx="496">
                  <c:v>9</c:v>
                </c:pt>
                <c:pt idx="497">
                  <c:v>10</c:v>
                </c:pt>
                <c:pt idx="498">
                  <c:v>11</c:v>
                </c:pt>
                <c:pt idx="499">
                  <c:v>12</c:v>
                </c:pt>
                <c:pt idx="500">
                  <c:v>13</c:v>
                </c:pt>
                <c:pt idx="501">
                  <c:v>14</c:v>
                </c:pt>
                <c:pt idx="502">
                  <c:v>15</c:v>
                </c:pt>
                <c:pt idx="503">
                  <c:v>16</c:v>
                </c:pt>
                <c:pt idx="504">
                  <c:v>17</c:v>
                </c:pt>
                <c:pt idx="505">
                  <c:v>18</c:v>
                </c:pt>
                <c:pt idx="506">
                  <c:v>19</c:v>
                </c:pt>
                <c:pt idx="507">
                  <c:v>20</c:v>
                </c:pt>
                <c:pt idx="508">
                  <c:v>21</c:v>
                </c:pt>
                <c:pt idx="509">
                  <c:v>22</c:v>
                </c:pt>
                <c:pt idx="510">
                  <c:v>23</c:v>
                </c:pt>
                <c:pt idx="511">
                  <c:v>24</c:v>
                </c:pt>
                <c:pt idx="512">
                  <c:v>25</c:v>
                </c:pt>
                <c:pt idx="513">
                  <c:v>26</c:v>
                </c:pt>
                <c:pt idx="514">
                  <c:v>27</c:v>
                </c:pt>
                <c:pt idx="515">
                  <c:v>28</c:v>
                </c:pt>
                <c:pt idx="516">
                  <c:v>29</c:v>
                </c:pt>
                <c:pt idx="517">
                  <c:v>30</c:v>
                </c:pt>
                <c:pt idx="518">
                  <c:v>31</c:v>
                </c:pt>
                <c:pt idx="519">
                  <c:v>109</c:v>
                </c:pt>
                <c:pt idx="520">
                  <c:v>209</c:v>
                </c:pt>
                <c:pt idx="521">
                  <c:v>309</c:v>
                </c:pt>
                <c:pt idx="522">
                  <c:v>4</c:v>
                </c:pt>
                <c:pt idx="523">
                  <c:v>5</c:v>
                </c:pt>
                <c:pt idx="524">
                  <c:v>6</c:v>
                </c:pt>
                <c:pt idx="525">
                  <c:v>7</c:v>
                </c:pt>
                <c:pt idx="526">
                  <c:v>8</c:v>
                </c:pt>
                <c:pt idx="527">
                  <c:v>9</c:v>
                </c:pt>
                <c:pt idx="528">
                  <c:v>10</c:v>
                </c:pt>
                <c:pt idx="529">
                  <c:v>11</c:v>
                </c:pt>
                <c:pt idx="530">
                  <c:v>12</c:v>
                </c:pt>
                <c:pt idx="531">
                  <c:v>13</c:v>
                </c:pt>
                <c:pt idx="532">
                  <c:v>14</c:v>
                </c:pt>
                <c:pt idx="533">
                  <c:v>15</c:v>
                </c:pt>
                <c:pt idx="534">
                  <c:v>16</c:v>
                </c:pt>
                <c:pt idx="535">
                  <c:v>17</c:v>
                </c:pt>
                <c:pt idx="536">
                  <c:v>18</c:v>
                </c:pt>
                <c:pt idx="537">
                  <c:v>19</c:v>
                </c:pt>
                <c:pt idx="538">
                  <c:v>20</c:v>
                </c:pt>
                <c:pt idx="539">
                  <c:v>21</c:v>
                </c:pt>
                <c:pt idx="540">
                  <c:v>22</c:v>
                </c:pt>
                <c:pt idx="541">
                  <c:v>23</c:v>
                </c:pt>
                <c:pt idx="542">
                  <c:v>24</c:v>
                </c:pt>
                <c:pt idx="543">
                  <c:v>25</c:v>
                </c:pt>
                <c:pt idx="544">
                  <c:v>26</c:v>
                </c:pt>
                <c:pt idx="545">
                  <c:v>27</c:v>
                </c:pt>
                <c:pt idx="546">
                  <c:v>28</c:v>
                </c:pt>
                <c:pt idx="547">
                  <c:v>29</c:v>
                </c:pt>
                <c:pt idx="548">
                  <c:v>30</c:v>
                </c:pt>
                <c:pt idx="549">
                  <c:v>110</c:v>
                </c:pt>
                <c:pt idx="550">
                  <c:v>210</c:v>
                </c:pt>
                <c:pt idx="551">
                  <c:v>310</c:v>
                </c:pt>
                <c:pt idx="552">
                  <c:v>410</c:v>
                </c:pt>
                <c:pt idx="553">
                  <c:v>5</c:v>
                </c:pt>
                <c:pt idx="554">
                  <c:v>6</c:v>
                </c:pt>
                <c:pt idx="555">
                  <c:v>7</c:v>
                </c:pt>
                <c:pt idx="556">
                  <c:v>8</c:v>
                </c:pt>
                <c:pt idx="557">
                  <c:v>9</c:v>
                </c:pt>
                <c:pt idx="558">
                  <c:v>10</c:v>
                </c:pt>
                <c:pt idx="559">
                  <c:v>11</c:v>
                </c:pt>
                <c:pt idx="560">
                  <c:v>12</c:v>
                </c:pt>
                <c:pt idx="561">
                  <c:v>13</c:v>
                </c:pt>
                <c:pt idx="562">
                  <c:v>14</c:v>
                </c:pt>
                <c:pt idx="563">
                  <c:v>15</c:v>
                </c:pt>
                <c:pt idx="564">
                  <c:v>16</c:v>
                </c:pt>
                <c:pt idx="565">
                  <c:v>17</c:v>
                </c:pt>
                <c:pt idx="566">
                  <c:v>18</c:v>
                </c:pt>
                <c:pt idx="567">
                  <c:v>19</c:v>
                </c:pt>
                <c:pt idx="568">
                  <c:v>20</c:v>
                </c:pt>
                <c:pt idx="569">
                  <c:v>21</c:v>
                </c:pt>
                <c:pt idx="570">
                  <c:v>22</c:v>
                </c:pt>
                <c:pt idx="571">
                  <c:v>23</c:v>
                </c:pt>
                <c:pt idx="572">
                  <c:v>24</c:v>
                </c:pt>
                <c:pt idx="573">
                  <c:v>25</c:v>
                </c:pt>
                <c:pt idx="574">
                  <c:v>26</c:v>
                </c:pt>
                <c:pt idx="575">
                  <c:v>27</c:v>
                </c:pt>
                <c:pt idx="576">
                  <c:v>28</c:v>
                </c:pt>
                <c:pt idx="577">
                  <c:v>29</c:v>
                </c:pt>
                <c:pt idx="578">
                  <c:v>30</c:v>
                </c:pt>
                <c:pt idx="579">
                  <c:v>31</c:v>
                </c:pt>
                <c:pt idx="580">
                  <c:v>111</c:v>
                </c:pt>
                <c:pt idx="581">
                  <c:v>211</c:v>
                </c:pt>
                <c:pt idx="582">
                  <c:v>311</c:v>
                </c:pt>
                <c:pt idx="583">
                  <c:v>411</c:v>
                </c:pt>
                <c:pt idx="584">
                  <c:v>5</c:v>
                </c:pt>
                <c:pt idx="585">
                  <c:v>6</c:v>
                </c:pt>
                <c:pt idx="586">
                  <c:v>7</c:v>
                </c:pt>
                <c:pt idx="587">
                  <c:v>8</c:v>
                </c:pt>
                <c:pt idx="588">
                  <c:v>9</c:v>
                </c:pt>
                <c:pt idx="589">
                  <c:v>10</c:v>
                </c:pt>
                <c:pt idx="590">
                  <c:v>11</c:v>
                </c:pt>
                <c:pt idx="591">
                  <c:v>12</c:v>
                </c:pt>
                <c:pt idx="592">
                  <c:v>13</c:v>
                </c:pt>
                <c:pt idx="593">
                  <c:v>14</c:v>
                </c:pt>
                <c:pt idx="594">
                  <c:v>15</c:v>
                </c:pt>
                <c:pt idx="595">
                  <c:v>16</c:v>
                </c:pt>
                <c:pt idx="596">
                  <c:v>17</c:v>
                </c:pt>
                <c:pt idx="597">
                  <c:v>18</c:v>
                </c:pt>
                <c:pt idx="598">
                  <c:v>19</c:v>
                </c:pt>
                <c:pt idx="599">
                  <c:v>20</c:v>
                </c:pt>
                <c:pt idx="600">
                  <c:v>21</c:v>
                </c:pt>
                <c:pt idx="601">
                  <c:v>22</c:v>
                </c:pt>
                <c:pt idx="602">
                  <c:v>23</c:v>
                </c:pt>
                <c:pt idx="603">
                  <c:v>24</c:v>
                </c:pt>
                <c:pt idx="604">
                  <c:v>25</c:v>
                </c:pt>
                <c:pt idx="605">
                  <c:v>26</c:v>
                </c:pt>
                <c:pt idx="606">
                  <c:v>27</c:v>
                </c:pt>
                <c:pt idx="607">
                  <c:v>28</c:v>
                </c:pt>
                <c:pt idx="608">
                  <c:v>29</c:v>
                </c:pt>
                <c:pt idx="609">
                  <c:v>30</c:v>
                </c:pt>
                <c:pt idx="610">
                  <c:v>112</c:v>
                </c:pt>
                <c:pt idx="611">
                  <c:v>212</c:v>
                </c:pt>
                <c:pt idx="612">
                  <c:v>312</c:v>
                </c:pt>
                <c:pt idx="613">
                  <c:v>4</c:v>
                </c:pt>
                <c:pt idx="614">
                  <c:v>5</c:v>
                </c:pt>
                <c:pt idx="615">
                  <c:v>6</c:v>
                </c:pt>
                <c:pt idx="616">
                  <c:v>7</c:v>
                </c:pt>
                <c:pt idx="617">
                  <c:v>8</c:v>
                </c:pt>
                <c:pt idx="618">
                  <c:v>9</c:v>
                </c:pt>
                <c:pt idx="619">
                  <c:v>10</c:v>
                </c:pt>
                <c:pt idx="620">
                  <c:v>11</c:v>
                </c:pt>
                <c:pt idx="621">
                  <c:v>12</c:v>
                </c:pt>
                <c:pt idx="622">
                  <c:v>13</c:v>
                </c:pt>
                <c:pt idx="623">
                  <c:v>14</c:v>
                </c:pt>
                <c:pt idx="624">
                  <c:v>15</c:v>
                </c:pt>
                <c:pt idx="625">
                  <c:v>16</c:v>
                </c:pt>
                <c:pt idx="626">
                  <c:v>17</c:v>
                </c:pt>
                <c:pt idx="627">
                  <c:v>18</c:v>
                </c:pt>
                <c:pt idx="628">
                  <c:v>19</c:v>
                </c:pt>
                <c:pt idx="629">
                  <c:v>20</c:v>
                </c:pt>
                <c:pt idx="630">
                  <c:v>21</c:v>
                </c:pt>
                <c:pt idx="631">
                  <c:v>22</c:v>
                </c:pt>
                <c:pt idx="632">
                  <c:v>23</c:v>
                </c:pt>
                <c:pt idx="633">
                  <c:v>24</c:v>
                </c:pt>
                <c:pt idx="634">
                  <c:v>25</c:v>
                </c:pt>
                <c:pt idx="635">
                  <c:v>26</c:v>
                </c:pt>
                <c:pt idx="636">
                  <c:v>27</c:v>
                </c:pt>
                <c:pt idx="637">
                  <c:v>28</c:v>
                </c:pt>
                <c:pt idx="638">
                  <c:v>29</c:v>
                </c:pt>
                <c:pt idx="639">
                  <c:v>30</c:v>
                </c:pt>
                <c:pt idx="640">
                  <c:v>31</c:v>
                </c:pt>
                <c:pt idx="641">
                  <c:v>101</c:v>
                </c:pt>
                <c:pt idx="642">
                  <c:v>201</c:v>
                </c:pt>
                <c:pt idx="643">
                  <c:v>301</c:v>
                </c:pt>
                <c:pt idx="644">
                  <c:v>401</c:v>
                </c:pt>
                <c:pt idx="645">
                  <c:v>5</c:v>
                </c:pt>
                <c:pt idx="646">
                  <c:v>6</c:v>
                </c:pt>
                <c:pt idx="647">
                  <c:v>7</c:v>
                </c:pt>
                <c:pt idx="648">
                  <c:v>8</c:v>
                </c:pt>
                <c:pt idx="649">
                  <c:v>9</c:v>
                </c:pt>
                <c:pt idx="650">
                  <c:v>10</c:v>
                </c:pt>
                <c:pt idx="651">
                  <c:v>11</c:v>
                </c:pt>
                <c:pt idx="652">
                  <c:v>12</c:v>
                </c:pt>
                <c:pt idx="653">
                  <c:v>13</c:v>
                </c:pt>
                <c:pt idx="654">
                  <c:v>14</c:v>
                </c:pt>
                <c:pt idx="655">
                  <c:v>15</c:v>
                </c:pt>
                <c:pt idx="656">
                  <c:v>16</c:v>
                </c:pt>
                <c:pt idx="657">
                  <c:v>17</c:v>
                </c:pt>
                <c:pt idx="658">
                  <c:v>18</c:v>
                </c:pt>
                <c:pt idx="659">
                  <c:v>19</c:v>
                </c:pt>
                <c:pt idx="660">
                  <c:v>20</c:v>
                </c:pt>
                <c:pt idx="661">
                  <c:v>21</c:v>
                </c:pt>
                <c:pt idx="662">
                  <c:v>22</c:v>
                </c:pt>
                <c:pt idx="663">
                  <c:v>23</c:v>
                </c:pt>
                <c:pt idx="664">
                  <c:v>24</c:v>
                </c:pt>
                <c:pt idx="665">
                  <c:v>25</c:v>
                </c:pt>
                <c:pt idx="666">
                  <c:v>26</c:v>
                </c:pt>
                <c:pt idx="667">
                  <c:v>27</c:v>
                </c:pt>
                <c:pt idx="668">
                  <c:v>28</c:v>
                </c:pt>
                <c:pt idx="669">
                  <c:v>29</c:v>
                </c:pt>
                <c:pt idx="670">
                  <c:v>30</c:v>
                </c:pt>
                <c:pt idx="671">
                  <c:v>31</c:v>
                </c:pt>
                <c:pt idx="672">
                  <c:v>102</c:v>
                </c:pt>
                <c:pt idx="673">
                  <c:v>202</c:v>
                </c:pt>
                <c:pt idx="674">
                  <c:v>302</c:v>
                </c:pt>
                <c:pt idx="675">
                  <c:v>402</c:v>
                </c:pt>
                <c:pt idx="676">
                  <c:v>5</c:v>
                </c:pt>
                <c:pt idx="677">
                  <c:v>6</c:v>
                </c:pt>
                <c:pt idx="678">
                  <c:v>7</c:v>
                </c:pt>
                <c:pt idx="679">
                  <c:v>8</c:v>
                </c:pt>
                <c:pt idx="680">
                  <c:v>9</c:v>
                </c:pt>
                <c:pt idx="681">
                  <c:v>10</c:v>
                </c:pt>
                <c:pt idx="682">
                  <c:v>11</c:v>
                </c:pt>
                <c:pt idx="683">
                  <c:v>12</c:v>
                </c:pt>
                <c:pt idx="684">
                  <c:v>13</c:v>
                </c:pt>
                <c:pt idx="685">
                  <c:v>14</c:v>
                </c:pt>
                <c:pt idx="686">
                  <c:v>15</c:v>
                </c:pt>
                <c:pt idx="687">
                  <c:v>16</c:v>
                </c:pt>
                <c:pt idx="688">
                  <c:v>17</c:v>
                </c:pt>
                <c:pt idx="689">
                  <c:v>18</c:v>
                </c:pt>
                <c:pt idx="690">
                  <c:v>19</c:v>
                </c:pt>
                <c:pt idx="691">
                  <c:v>20</c:v>
                </c:pt>
                <c:pt idx="692">
                  <c:v>21</c:v>
                </c:pt>
                <c:pt idx="693">
                  <c:v>22</c:v>
                </c:pt>
                <c:pt idx="694">
                  <c:v>23</c:v>
                </c:pt>
                <c:pt idx="695">
                  <c:v>24</c:v>
                </c:pt>
                <c:pt idx="696">
                  <c:v>25</c:v>
                </c:pt>
                <c:pt idx="697">
                  <c:v>26</c:v>
                </c:pt>
                <c:pt idx="698">
                  <c:v>27</c:v>
                </c:pt>
                <c:pt idx="699">
                  <c:v>28</c:v>
                </c:pt>
                <c:pt idx="700">
                  <c:v>103</c:v>
                </c:pt>
                <c:pt idx="701">
                  <c:v>203</c:v>
                </c:pt>
                <c:pt idx="702">
                  <c:v>303</c:v>
                </c:pt>
                <c:pt idx="703">
                  <c:v>403</c:v>
                </c:pt>
                <c:pt idx="704">
                  <c:v>5</c:v>
                </c:pt>
                <c:pt idx="705">
                  <c:v>6</c:v>
                </c:pt>
                <c:pt idx="706">
                  <c:v>7</c:v>
                </c:pt>
                <c:pt idx="707">
                  <c:v>8</c:v>
                </c:pt>
                <c:pt idx="708">
                  <c:v>9</c:v>
                </c:pt>
                <c:pt idx="709">
                  <c:v>10</c:v>
                </c:pt>
                <c:pt idx="710">
                  <c:v>11</c:v>
                </c:pt>
                <c:pt idx="711">
                  <c:v>12</c:v>
                </c:pt>
                <c:pt idx="712">
                  <c:v>13</c:v>
                </c:pt>
                <c:pt idx="713">
                  <c:v>14</c:v>
                </c:pt>
                <c:pt idx="714">
                  <c:v>15</c:v>
                </c:pt>
                <c:pt idx="715">
                  <c:v>16</c:v>
                </c:pt>
                <c:pt idx="716">
                  <c:v>17</c:v>
                </c:pt>
                <c:pt idx="717">
                  <c:v>18</c:v>
                </c:pt>
                <c:pt idx="718">
                  <c:v>19</c:v>
                </c:pt>
                <c:pt idx="719">
                  <c:v>20</c:v>
                </c:pt>
                <c:pt idx="720">
                  <c:v>21</c:v>
                </c:pt>
                <c:pt idx="721">
                  <c:v>22</c:v>
                </c:pt>
                <c:pt idx="722">
                  <c:v>23</c:v>
                </c:pt>
                <c:pt idx="723">
                  <c:v>24</c:v>
                </c:pt>
                <c:pt idx="724">
                  <c:v>25</c:v>
                </c:pt>
                <c:pt idx="725">
                  <c:v>26</c:v>
                </c:pt>
                <c:pt idx="726">
                  <c:v>27</c:v>
                </c:pt>
                <c:pt idx="727">
                  <c:v>28</c:v>
                </c:pt>
                <c:pt idx="728">
                  <c:v>29</c:v>
                </c:pt>
                <c:pt idx="729">
                  <c:v>30</c:v>
                </c:pt>
                <c:pt idx="730">
                  <c:v>31</c:v>
                </c:pt>
                <c:pt idx="731">
                  <c:v>104</c:v>
                </c:pt>
                <c:pt idx="732">
                  <c:v>204</c:v>
                </c:pt>
                <c:pt idx="733">
                  <c:v>304</c:v>
                </c:pt>
                <c:pt idx="734">
                  <c:v>404</c:v>
                </c:pt>
                <c:pt idx="735">
                  <c:v>5</c:v>
                </c:pt>
                <c:pt idx="736">
                  <c:v>6</c:v>
                </c:pt>
                <c:pt idx="737">
                  <c:v>7</c:v>
                </c:pt>
                <c:pt idx="738">
                  <c:v>8</c:v>
                </c:pt>
                <c:pt idx="739">
                  <c:v>9</c:v>
                </c:pt>
                <c:pt idx="740">
                  <c:v>10</c:v>
                </c:pt>
                <c:pt idx="741">
                  <c:v>11</c:v>
                </c:pt>
                <c:pt idx="742">
                  <c:v>12</c:v>
                </c:pt>
                <c:pt idx="743">
                  <c:v>13</c:v>
                </c:pt>
                <c:pt idx="744">
                  <c:v>14</c:v>
                </c:pt>
                <c:pt idx="745">
                  <c:v>15</c:v>
                </c:pt>
                <c:pt idx="746">
                  <c:v>16</c:v>
                </c:pt>
                <c:pt idx="747">
                  <c:v>17</c:v>
                </c:pt>
                <c:pt idx="748">
                  <c:v>18</c:v>
                </c:pt>
                <c:pt idx="749">
                  <c:v>19</c:v>
                </c:pt>
                <c:pt idx="750">
                  <c:v>20</c:v>
                </c:pt>
                <c:pt idx="751">
                  <c:v>21</c:v>
                </c:pt>
                <c:pt idx="752">
                  <c:v>22</c:v>
                </c:pt>
                <c:pt idx="753">
                  <c:v>23</c:v>
                </c:pt>
                <c:pt idx="754">
                  <c:v>24</c:v>
                </c:pt>
                <c:pt idx="755">
                  <c:v>25</c:v>
                </c:pt>
                <c:pt idx="756">
                  <c:v>26</c:v>
                </c:pt>
                <c:pt idx="757">
                  <c:v>27</c:v>
                </c:pt>
                <c:pt idx="758">
                  <c:v>28</c:v>
                </c:pt>
                <c:pt idx="759">
                  <c:v>29</c:v>
                </c:pt>
                <c:pt idx="760">
                  <c:v>30</c:v>
                </c:pt>
                <c:pt idx="761">
                  <c:v>105</c:v>
                </c:pt>
                <c:pt idx="762">
                  <c:v>205</c:v>
                </c:pt>
                <c:pt idx="763">
                  <c:v>305</c:v>
                </c:pt>
                <c:pt idx="764">
                  <c:v>405</c:v>
                </c:pt>
                <c:pt idx="765">
                  <c:v>5</c:v>
                </c:pt>
                <c:pt idx="766">
                  <c:v>6</c:v>
                </c:pt>
                <c:pt idx="767">
                  <c:v>7</c:v>
                </c:pt>
                <c:pt idx="768">
                  <c:v>8</c:v>
                </c:pt>
                <c:pt idx="769">
                  <c:v>9</c:v>
                </c:pt>
                <c:pt idx="770">
                  <c:v>10</c:v>
                </c:pt>
                <c:pt idx="771">
                  <c:v>11</c:v>
                </c:pt>
                <c:pt idx="772">
                  <c:v>12</c:v>
                </c:pt>
                <c:pt idx="773">
                  <c:v>13</c:v>
                </c:pt>
                <c:pt idx="774">
                  <c:v>14</c:v>
                </c:pt>
                <c:pt idx="775">
                  <c:v>15</c:v>
                </c:pt>
                <c:pt idx="776">
                  <c:v>16</c:v>
                </c:pt>
                <c:pt idx="777">
                  <c:v>17</c:v>
                </c:pt>
                <c:pt idx="778">
                  <c:v>18</c:v>
                </c:pt>
                <c:pt idx="779">
                  <c:v>19</c:v>
                </c:pt>
                <c:pt idx="780">
                  <c:v>20</c:v>
                </c:pt>
                <c:pt idx="781">
                  <c:v>21</c:v>
                </c:pt>
                <c:pt idx="782">
                  <c:v>22</c:v>
                </c:pt>
                <c:pt idx="783">
                  <c:v>23</c:v>
                </c:pt>
                <c:pt idx="784">
                  <c:v>24</c:v>
                </c:pt>
                <c:pt idx="785">
                  <c:v>25</c:v>
                </c:pt>
                <c:pt idx="786">
                  <c:v>26</c:v>
                </c:pt>
                <c:pt idx="787">
                  <c:v>27</c:v>
                </c:pt>
                <c:pt idx="788">
                  <c:v>28</c:v>
                </c:pt>
                <c:pt idx="789">
                  <c:v>29</c:v>
                </c:pt>
                <c:pt idx="790">
                  <c:v>30</c:v>
                </c:pt>
                <c:pt idx="791">
                  <c:v>31</c:v>
                </c:pt>
                <c:pt idx="792">
                  <c:v>106</c:v>
                </c:pt>
                <c:pt idx="793">
                  <c:v>206</c:v>
                </c:pt>
              </c:strCache>
            </c:strRef>
          </c:cat>
          <c:val>
            <c:numRef>
              <c:f>Plan1!$S$31:$S$350</c:f>
              <c:numCache>
                <c:formatCode>#,##0.00</c:formatCode>
                <c:ptCount val="320"/>
                <c:pt idx="0">
                  <c:v>1.0125148101821446</c:v>
                </c:pt>
                <c:pt idx="1">
                  <c:v>1.0027371917475234</c:v>
                </c:pt>
                <c:pt idx="2">
                  <c:v>1.0722096615975365</c:v>
                </c:pt>
                <c:pt idx="3">
                  <c:v>1.0487291265348571</c:v>
                </c:pt>
                <c:pt idx="4">
                  <c:v>1.0602715267648506</c:v>
                </c:pt>
                <c:pt idx="5">
                  <c:v>1.0388814016172507</c:v>
                </c:pt>
                <c:pt idx="6">
                  <c:v>1.0504630653657416</c:v>
                </c:pt>
                <c:pt idx="7">
                  <c:v>1.0600950418436434</c:v>
                </c:pt>
                <c:pt idx="8">
                  <c:v>1.0329738125851371</c:v>
                </c:pt>
                <c:pt idx="9">
                  <c:v>1.0491198829590638</c:v>
                </c:pt>
                <c:pt idx="10">
                  <c:v>1.0204354501925879</c:v>
                </c:pt>
                <c:pt idx="11">
                  <c:v>1.008470506190871</c:v>
                </c:pt>
                <c:pt idx="12">
                  <c:v>1.0173033855585909</c:v>
                </c:pt>
                <c:pt idx="13">
                  <c:v>1.0274138899154734</c:v>
                </c:pt>
                <c:pt idx="14">
                  <c:v>1.0699543483092373</c:v>
                </c:pt>
                <c:pt idx="15">
                  <c:v>1.0108004749893054</c:v>
                </c:pt>
                <c:pt idx="16">
                  <c:v>1.0316158567755567</c:v>
                </c:pt>
                <c:pt idx="17">
                  <c:v>1.0051811019315917</c:v>
                </c:pt>
                <c:pt idx="18">
                  <c:v>1.0088464603419525</c:v>
                </c:pt>
                <c:pt idx="19">
                  <c:v>0.99322978781370175</c:v>
                </c:pt>
                <c:pt idx="20">
                  <c:v>0.99613471821082955</c:v>
                </c:pt>
                <c:pt idx="21">
                  <c:v>1.0028402098019511</c:v>
                </c:pt>
                <c:pt idx="22">
                  <c:v>0.99814732007081142</c:v>
                </c:pt>
                <c:pt idx="23">
                  <c:v>1.054018817420366</c:v>
                </c:pt>
                <c:pt idx="24">
                  <c:v>1.0345339232778767</c:v>
                </c:pt>
                <c:pt idx="25">
                  <c:v>0.99115108539858532</c:v>
                </c:pt>
                <c:pt idx="26">
                  <c:v>0.98989361597688874</c:v>
                </c:pt>
                <c:pt idx="27">
                  <c:v>1.005437336990507</c:v>
                </c:pt>
                <c:pt idx="28">
                  <c:v>1.0216102030210243</c:v>
                </c:pt>
                <c:pt idx="29">
                  <c:v>1.0020149041428332</c:v>
                </c:pt>
                <c:pt idx="30">
                  <c:v>0.98831525826684552</c:v>
                </c:pt>
                <c:pt idx="31">
                  <c:v>0.99982113791290461</c:v>
                </c:pt>
                <c:pt idx="32">
                  <c:v>1.0116242583879471</c:v>
                </c:pt>
                <c:pt idx="33">
                  <c:v>0.99353302802045729</c:v>
                </c:pt>
                <c:pt idx="34">
                  <c:v>0.99726020518150715</c:v>
                </c:pt>
                <c:pt idx="35">
                  <c:v>0.99691468232276881</c:v>
                </c:pt>
                <c:pt idx="36">
                  <c:v>0.98725158508512556</c:v>
                </c:pt>
                <c:pt idx="37">
                  <c:v>0.99304497294227689</c:v>
                </c:pt>
                <c:pt idx="38">
                  <c:v>1.0059993790650785</c:v>
                </c:pt>
                <c:pt idx="39">
                  <c:v>1.0006948443904078</c:v>
                </c:pt>
                <c:pt idx="40">
                  <c:v>1.0031852034470981</c:v>
                </c:pt>
                <c:pt idx="41">
                  <c:v>1.0009528518091573</c:v>
                </c:pt>
                <c:pt idx="42">
                  <c:v>1.020363579311957</c:v>
                </c:pt>
                <c:pt idx="43">
                  <c:v>0.9965177668237003</c:v>
                </c:pt>
                <c:pt idx="44">
                  <c:v>0.99105918630000678</c:v>
                </c:pt>
                <c:pt idx="45">
                  <c:v>0.98462191560206724</c:v>
                </c:pt>
                <c:pt idx="46">
                  <c:v>0.9875567259110184</c:v>
                </c:pt>
                <c:pt idx="47">
                  <c:v>0.99707576062519399</c:v>
                </c:pt>
                <c:pt idx="48">
                  <c:v>0.98796769154368758</c:v>
                </c:pt>
                <c:pt idx="49">
                  <c:v>1.0016246340339647</c:v>
                </c:pt>
                <c:pt idx="50">
                  <c:v>0.97760791724220075</c:v>
                </c:pt>
                <c:pt idx="51">
                  <c:v>0.99954744334007495</c:v>
                </c:pt>
                <c:pt idx="52">
                  <c:v>0.98392356432569927</c:v>
                </c:pt>
                <c:pt idx="53">
                  <c:v>0.9961499717520973</c:v>
                </c:pt>
                <c:pt idx="54">
                  <c:v>0.98483612767384754</c:v>
                </c:pt>
                <c:pt idx="55">
                  <c:v>1.0033202636811498</c:v>
                </c:pt>
                <c:pt idx="56">
                  <c:v>1.0006910229313213</c:v>
                </c:pt>
                <c:pt idx="57">
                  <c:v>0.99206942898643191</c:v>
                </c:pt>
                <c:pt idx="58">
                  <c:v>0.98215751482088864</c:v>
                </c:pt>
                <c:pt idx="59">
                  <c:v>0.9816913408392316</c:v>
                </c:pt>
                <c:pt idx="60">
                  <c:v>0.96524676928885911</c:v>
                </c:pt>
                <c:pt idx="61">
                  <c:v>0.98424496819298035</c:v>
                </c:pt>
                <c:pt idx="62">
                  <c:v>0.9987537252593004</c:v>
                </c:pt>
                <c:pt idx="63">
                  <c:v>0.98785788305270406</c:v>
                </c:pt>
                <c:pt idx="64">
                  <c:v>0.99209090869679217</c:v>
                </c:pt>
                <c:pt idx="65">
                  <c:v>0.99269095161020415</c:v>
                </c:pt>
                <c:pt idx="66">
                  <c:v>0.98038888785823808</c:v>
                </c:pt>
                <c:pt idx="67">
                  <c:v>0.98610973141698299</c:v>
                </c:pt>
                <c:pt idx="68">
                  <c:v>0.9945089791250763</c:v>
                </c:pt>
                <c:pt idx="69">
                  <c:v>0.98673832785003757</c:v>
                </c:pt>
                <c:pt idx="70">
                  <c:v>0.98838435582913298</c:v>
                </c:pt>
                <c:pt idx="71">
                  <c:v>0.98962741038720736</c:v>
                </c:pt>
                <c:pt idx="72">
                  <c:v>0.99267339675443744</c:v>
                </c:pt>
                <c:pt idx="73">
                  <c:v>0.99082736511474689</c:v>
                </c:pt>
                <c:pt idx="74">
                  <c:v>0.99604070213788576</c:v>
                </c:pt>
                <c:pt idx="75">
                  <c:v>0.9940127691276559</c:v>
                </c:pt>
                <c:pt idx="76">
                  <c:v>0.98980177773727451</c:v>
                </c:pt>
                <c:pt idx="77">
                  <c:v>0.98897638766114015</c:v>
                </c:pt>
                <c:pt idx="78">
                  <c:v>0.99294949458272475</c:v>
                </c:pt>
                <c:pt idx="79">
                  <c:v>1.0017560800152876</c:v>
                </c:pt>
                <c:pt idx="80">
                  <c:v>0.97099241387454815</c:v>
                </c:pt>
                <c:pt idx="81">
                  <c:v>0.98963536661024254</c:v>
                </c:pt>
                <c:pt idx="82">
                  <c:v>0.9963175069746627</c:v>
                </c:pt>
                <c:pt idx="83">
                  <c:v>0.99252424406508233</c:v>
                </c:pt>
                <c:pt idx="84">
                  <c:v>0.99075691967522173</c:v>
                </c:pt>
                <c:pt idx="85">
                  <c:v>0.9858049649952505</c:v>
                </c:pt>
                <c:pt idx="86">
                  <c:v>0.98819744023960099</c:v>
                </c:pt>
                <c:pt idx="87">
                  <c:v>0.98181623618689129</c:v>
                </c:pt>
                <c:pt idx="88">
                  <c:v>0.98996141900757384</c:v>
                </c:pt>
                <c:pt idx="89">
                  <c:v>0.98771755964754249</c:v>
                </c:pt>
                <c:pt idx="90">
                  <c:v>0.99396425277425438</c:v>
                </c:pt>
                <c:pt idx="91">
                  <c:v>0.99420480217549745</c:v>
                </c:pt>
                <c:pt idx="92">
                  <c:v>0.98628833502905255</c:v>
                </c:pt>
                <c:pt idx="93">
                  <c:v>0.98840064397513183</c:v>
                </c:pt>
                <c:pt idx="94">
                  <c:v>0.99262973413570132</c:v>
                </c:pt>
                <c:pt idx="95">
                  <c:v>0.99497737286398513</c:v>
                </c:pt>
                <c:pt idx="96">
                  <c:v>0.99122464099386198</c:v>
                </c:pt>
                <c:pt idx="97">
                  <c:v>0.99738204886367932</c:v>
                </c:pt>
                <c:pt idx="98">
                  <c:v>0.99042145862171649</c:v>
                </c:pt>
                <c:pt idx="99">
                  <c:v>0.99311643621113987</c:v>
                </c:pt>
                <c:pt idx="100">
                  <c:v>0.99279696408035001</c:v>
                </c:pt>
                <c:pt idx="101">
                  <c:v>0.99280841094526284</c:v>
                </c:pt>
                <c:pt idx="102">
                  <c:v>0.99363977718703822</c:v>
                </c:pt>
                <c:pt idx="103">
                  <c:v>0.99550110155410843</c:v>
                </c:pt>
                <c:pt idx="104">
                  <c:v>0.99901107353926477</c:v>
                </c:pt>
                <c:pt idx="105">
                  <c:v>0.99558520019263208</c:v>
                </c:pt>
                <c:pt idx="106">
                  <c:v>0.99649281439422299</c:v>
                </c:pt>
                <c:pt idx="107">
                  <c:v>0.99507169151817354</c:v>
                </c:pt>
                <c:pt idx="108">
                  <c:v>0.99763357933862962</c:v>
                </c:pt>
                <c:pt idx="109">
                  <c:v>0.99841759181948331</c:v>
                </c:pt>
                <c:pt idx="110">
                  <c:v>0.99723901994997977</c:v>
                </c:pt>
                <c:pt idx="111">
                  <c:v>0.99868414811468409</c:v>
                </c:pt>
                <c:pt idx="112">
                  <c:v>0.99570651580323333</c:v>
                </c:pt>
                <c:pt idx="113">
                  <c:v>0.98610682971748276</c:v>
                </c:pt>
                <c:pt idx="114">
                  <c:v>0.99012255832654594</c:v>
                </c:pt>
                <c:pt idx="115">
                  <c:v>0.98883651031105346</c:v>
                </c:pt>
                <c:pt idx="116">
                  <c:v>0.99262235630564999</c:v>
                </c:pt>
                <c:pt idx="117">
                  <c:v>0.99666820278831003</c:v>
                </c:pt>
                <c:pt idx="118">
                  <c:v>0.99695301382516632</c:v>
                </c:pt>
                <c:pt idx="119">
                  <c:v>0.99467100550556387</c:v>
                </c:pt>
                <c:pt idx="120">
                  <c:v>0.98931480523707915</c:v>
                </c:pt>
                <c:pt idx="121">
                  <c:v>0.99059597228013718</c:v>
                </c:pt>
                <c:pt idx="122">
                  <c:v>0.99308363213579098</c:v>
                </c:pt>
                <c:pt idx="123">
                  <c:v>0.9954254992660444</c:v>
                </c:pt>
                <c:pt idx="124">
                  <c:v>0.99638835318106223</c:v>
                </c:pt>
                <c:pt idx="125">
                  <c:v>0.99947973589000516</c:v>
                </c:pt>
                <c:pt idx="126">
                  <c:v>0.9943353094028925</c:v>
                </c:pt>
                <c:pt idx="127">
                  <c:v>0.99439209758260139</c:v>
                </c:pt>
                <c:pt idx="128">
                  <c:v>0.9935654099821688</c:v>
                </c:pt>
                <c:pt idx="129">
                  <c:v>0.99386266262032041</c:v>
                </c:pt>
                <c:pt idx="130">
                  <c:v>0.99293899633917049</c:v>
                </c:pt>
                <c:pt idx="131">
                  <c:v>0.99853727292425054</c:v>
                </c:pt>
                <c:pt idx="132">
                  <c:v>1.0002979760507511</c:v>
                </c:pt>
                <c:pt idx="133">
                  <c:v>0.99395524296784632</c:v>
                </c:pt>
                <c:pt idx="134">
                  <c:v>0.99276394885601782</c:v>
                </c:pt>
                <c:pt idx="135">
                  <c:v>0.99393562455761297</c:v>
                </c:pt>
                <c:pt idx="136">
                  <c:v>0.99436826116433275</c:v>
                </c:pt>
                <c:pt idx="137">
                  <c:v>0.99499673660448362</c:v>
                </c:pt>
                <c:pt idx="138">
                  <c:v>0.99875136859479252</c:v>
                </c:pt>
                <c:pt idx="139">
                  <c:v>1.0002255174282462</c:v>
                </c:pt>
                <c:pt idx="140">
                  <c:v>0.99812850422873411</c:v>
                </c:pt>
                <c:pt idx="141">
                  <c:v>0.99645783439659874</c:v>
                </c:pt>
                <c:pt idx="142">
                  <c:v>0.99820844480933957</c:v>
                </c:pt>
                <c:pt idx="143">
                  <c:v>1.000212998798337</c:v>
                </c:pt>
                <c:pt idx="144">
                  <c:v>0.99426237711286736</c:v>
                </c:pt>
                <c:pt idx="145">
                  <c:v>0.99791740803841755</c:v>
                </c:pt>
                <c:pt idx="146">
                  <c:v>0.99995609664062934</c:v>
                </c:pt>
                <c:pt idx="147">
                  <c:v>0.99760861565199965</c:v>
                </c:pt>
                <c:pt idx="148">
                  <c:v>0.99637278671458807</c:v>
                </c:pt>
                <c:pt idx="149">
                  <c:v>0.99685761993796596</c:v>
                </c:pt>
                <c:pt idx="150">
                  <c:v>0.99562891882636317</c:v>
                </c:pt>
                <c:pt idx="151">
                  <c:v>0.9975272277859013</c:v>
                </c:pt>
                <c:pt idx="152">
                  <c:v>0.99936702293544666</c:v>
                </c:pt>
                <c:pt idx="153">
                  <c:v>0.99258212688156233</c:v>
                </c:pt>
                <c:pt idx="154">
                  <c:v>0.99889651138192592</c:v>
                </c:pt>
                <c:pt idx="155">
                  <c:v>0.99765384436147342</c:v>
                </c:pt>
                <c:pt idx="156">
                  <c:v>0.99557049178186841</c:v>
                </c:pt>
                <c:pt idx="157">
                  <c:v>0.99686051029930833</c:v>
                </c:pt>
                <c:pt idx="158">
                  <c:v>0.99673273406168639</c:v>
                </c:pt>
                <c:pt idx="159">
                  <c:v>0.99963376262224135</c:v>
                </c:pt>
                <c:pt idx="160">
                  <c:v>1.00007136722067</c:v>
                </c:pt>
                <c:pt idx="161">
                  <c:v>0.99983806612397919</c:v>
                </c:pt>
                <c:pt idx="162">
                  <c:v>1.0006899884910869</c:v>
                </c:pt>
                <c:pt idx="163">
                  <c:v>0.99756207667660413</c:v>
                </c:pt>
                <c:pt idx="164">
                  <c:v>0.99654544414714685</c:v>
                </c:pt>
                <c:pt idx="165">
                  <c:v>0.99869948626785232</c:v>
                </c:pt>
                <c:pt idx="166">
                  <c:v>0.99965244695244926</c:v>
                </c:pt>
                <c:pt idx="167">
                  <c:v>0.99897442545666559</c:v>
                </c:pt>
                <c:pt idx="168">
                  <c:v>1.000257710990144</c:v>
                </c:pt>
                <c:pt idx="169">
                  <c:v>0.99874262551657789</c:v>
                </c:pt>
                <c:pt idx="170">
                  <c:v>0.99831412739188308</c:v>
                </c:pt>
                <c:pt idx="171">
                  <c:v>0.99717076143900385</c:v>
                </c:pt>
                <c:pt idx="172">
                  <c:v>0.99834923348533844</c:v>
                </c:pt>
                <c:pt idx="173">
                  <c:v>0.9989057500209122</c:v>
                </c:pt>
                <c:pt idx="174">
                  <c:v>0.9998427293840163</c:v>
                </c:pt>
                <c:pt idx="175">
                  <c:v>0.99817361978482499</c:v>
                </c:pt>
                <c:pt idx="176">
                  <c:v>0.9995007655722441</c:v>
                </c:pt>
                <c:pt idx="177">
                  <c:v>0.99894681559977105</c:v>
                </c:pt>
                <c:pt idx="178">
                  <c:v>0.99890176787601803</c:v>
                </c:pt>
                <c:pt idx="179">
                  <c:v>0.99976173871827179</c:v>
                </c:pt>
                <c:pt idx="180">
                  <c:v>0.99944520453590746</c:v>
                </c:pt>
                <c:pt idx="181">
                  <c:v>0.99924979006136938</c:v>
                </c:pt>
                <c:pt idx="182">
                  <c:v>0.99924011178055083</c:v>
                </c:pt>
                <c:pt idx="183">
                  <c:v>0.9991716305808932</c:v>
                </c:pt>
                <c:pt idx="184">
                  <c:v>0.99872765741846392</c:v>
                </c:pt>
                <c:pt idx="185">
                  <c:v>0.99779606186191305</c:v>
                </c:pt>
                <c:pt idx="186">
                  <c:v>0.99915306295890671</c:v>
                </c:pt>
                <c:pt idx="187">
                  <c:v>1.0006472390911205</c:v>
                </c:pt>
                <c:pt idx="188">
                  <c:v>0.99752471227512407</c:v>
                </c:pt>
                <c:pt idx="189">
                  <c:v>0.999277267650171</c:v>
                </c:pt>
                <c:pt idx="190">
                  <c:v>0.99865807729033629</c:v>
                </c:pt>
                <c:pt idx="191">
                  <c:v>0.99949124770680864</c:v>
                </c:pt>
                <c:pt idx="192">
                  <c:v>0.9989351504087659</c:v>
                </c:pt>
                <c:pt idx="193">
                  <c:v>0.99679256643903591</c:v>
                </c:pt>
                <c:pt idx="194">
                  <c:v>0.99941455765415377</c:v>
                </c:pt>
                <c:pt idx="195">
                  <c:v>0.9989570699535032</c:v>
                </c:pt>
                <c:pt idx="196">
                  <c:v>0.99714992575496064</c:v>
                </c:pt>
                <c:pt idx="197">
                  <c:v>0.99900972087060469</c:v>
                </c:pt>
                <c:pt idx="198">
                  <c:v>0.99893127478969768</c:v>
                </c:pt>
                <c:pt idx="199">
                  <c:v>1.0004457715868771</c:v>
                </c:pt>
                <c:pt idx="200">
                  <c:v>1.0013079882113742</c:v>
                </c:pt>
                <c:pt idx="201">
                  <c:v>0.99772579475701206</c:v>
                </c:pt>
                <c:pt idx="202">
                  <c:v>0.99771601114533093</c:v>
                </c:pt>
                <c:pt idx="203">
                  <c:v>0.99939938829004893</c:v>
                </c:pt>
                <c:pt idx="204">
                  <c:v>0.99896999424466593</c:v>
                </c:pt>
                <c:pt idx="205">
                  <c:v>0.99762333079097165</c:v>
                </c:pt>
                <c:pt idx="206">
                  <c:v>1.0038869464703162</c:v>
                </c:pt>
                <c:pt idx="207">
                  <c:v>0.99777814175701141</c:v>
                </c:pt>
                <c:pt idx="208">
                  <c:v>0.99918277393672295</c:v>
                </c:pt>
                <c:pt idx="209">
                  <c:v>0.99853887005938635</c:v>
                </c:pt>
                <c:pt idx="210">
                  <c:v>0.99795309021800338</c:v>
                </c:pt>
                <c:pt idx="211">
                  <c:v>0.99786712165455005</c:v>
                </c:pt>
                <c:pt idx="212">
                  <c:v>0.99862440178710532</c:v>
                </c:pt>
                <c:pt idx="213">
                  <c:v>0.99912256570740476</c:v>
                </c:pt>
                <c:pt idx="214">
                  <c:v>0.99937814380980161</c:v>
                </c:pt>
                <c:pt idx="215">
                  <c:v>0.99944234035116664</c:v>
                </c:pt>
                <c:pt idx="216">
                  <c:v>0.99950575557291133</c:v>
                </c:pt>
                <c:pt idx="217">
                  <c:v>0.99924832299592425</c:v>
                </c:pt>
                <c:pt idx="218">
                  <c:v>0.99959815902046489</c:v>
                </c:pt>
                <c:pt idx="219">
                  <c:v>0.99960974986364137</c:v>
                </c:pt>
                <c:pt idx="220">
                  <c:v>0.99833769050414412</c:v>
                </c:pt>
                <c:pt idx="221">
                  <c:v>0.99794316765127633</c:v>
                </c:pt>
                <c:pt idx="222">
                  <c:v>0.99918157781632067</c:v>
                </c:pt>
                <c:pt idx="223">
                  <c:v>0.99894117604576149</c:v>
                </c:pt>
                <c:pt idx="224">
                  <c:v>0.99677339748999527</c:v>
                </c:pt>
                <c:pt idx="225">
                  <c:v>0.9951334690128445</c:v>
                </c:pt>
                <c:pt idx="226">
                  <c:v>0.99964362548810759</c:v>
                </c:pt>
                <c:pt idx="227">
                  <c:v>0.99834040416425607</c:v>
                </c:pt>
                <c:pt idx="228">
                  <c:v>0.9987064655560467</c:v>
                </c:pt>
                <c:pt idx="229">
                  <c:v>0.99870017696862912</c:v>
                </c:pt>
                <c:pt idx="230">
                  <c:v>0.99879156136165714</c:v>
                </c:pt>
                <c:pt idx="231">
                  <c:v>0.99858861602366711</c:v>
                </c:pt>
                <c:pt idx="232">
                  <c:v>0.99803596414233919</c:v>
                </c:pt>
                <c:pt idx="233">
                  <c:v>0.99785743494409918</c:v>
                </c:pt>
                <c:pt idx="234">
                  <c:v>0.99734498010263051</c:v>
                </c:pt>
                <c:pt idx="235">
                  <c:v>0.99638015566581017</c:v>
                </c:pt>
                <c:pt idx="236">
                  <c:v>0.99805701506821642</c:v>
                </c:pt>
                <c:pt idx="237">
                  <c:v>0.99913879311544551</c:v>
                </c:pt>
                <c:pt idx="238">
                  <c:v>0.99827896586131948</c:v>
                </c:pt>
                <c:pt idx="239">
                  <c:v>0.99624654114637401</c:v>
                </c:pt>
                <c:pt idx="240">
                  <c:v>0.9979902084695792</c:v>
                </c:pt>
                <c:pt idx="241">
                  <c:v>0.9975344354062714</c:v>
                </c:pt>
                <c:pt idx="242">
                  <c:v>0.99540416256178199</c:v>
                </c:pt>
                <c:pt idx="243">
                  <c:v>0.99749589619748313</c:v>
                </c:pt>
                <c:pt idx="244">
                  <c:v>0.99825751501370452</c:v>
                </c:pt>
                <c:pt idx="245">
                  <c:v>0.99581373181810118</c:v>
                </c:pt>
                <c:pt idx="246">
                  <c:v>0.996345181912482</c:v>
                </c:pt>
                <c:pt idx="247">
                  <c:v>0.99656780413109547</c:v>
                </c:pt>
                <c:pt idx="248">
                  <c:v>0.99655842193593136</c:v>
                </c:pt>
                <c:pt idx="249">
                  <c:v>0.99737873241224395</c:v>
                </c:pt>
                <c:pt idx="250">
                  <c:v>0.99783558212999768</c:v>
                </c:pt>
                <c:pt idx="251">
                  <c:v>0.99860777452328409</c:v>
                </c:pt>
                <c:pt idx="252">
                  <c:v>0.99728761842928293</c:v>
                </c:pt>
                <c:pt idx="253">
                  <c:v>0.99666699998937458</c:v>
                </c:pt>
                <c:pt idx="254">
                  <c:v>0.99638581499203271</c:v>
                </c:pt>
                <c:pt idx="255">
                  <c:v>0.99587916694633294</c:v>
                </c:pt>
                <c:pt idx="256">
                  <c:v>0.99736477067435603</c:v>
                </c:pt>
                <c:pt idx="257">
                  <c:v>0.99841765332868637</c:v>
                </c:pt>
                <c:pt idx="258">
                  <c:v>0.99893098994175611</c:v>
                </c:pt>
                <c:pt idx="259">
                  <c:v>0.99853323941282568</c:v>
                </c:pt>
                <c:pt idx="260">
                  <c:v>0.99552495356685666</c:v>
                </c:pt>
                <c:pt idx="261">
                  <c:v>0.99599937662571447</c:v>
                </c:pt>
                <c:pt idx="262">
                  <c:v>0.99704230128698701</c:v>
                </c:pt>
                <c:pt idx="263">
                  <c:v>0.9968665740511371</c:v>
                </c:pt>
                <c:pt idx="264">
                  <c:v>0.99877169878441807</c:v>
                </c:pt>
                <c:pt idx="265">
                  <c:v>0.9992294349301265</c:v>
                </c:pt>
                <c:pt idx="266">
                  <c:v>0.99747889915963717</c:v>
                </c:pt>
                <c:pt idx="267">
                  <c:v>0.9988331124139288</c:v>
                </c:pt>
                <c:pt idx="268">
                  <c:v>0.99624748009895214</c:v>
                </c:pt>
                <c:pt idx="269">
                  <c:v>0.99941934568251412</c:v>
                </c:pt>
                <c:pt idx="270">
                  <c:v>0.99929435388170473</c:v>
                </c:pt>
                <c:pt idx="271">
                  <c:v>0.99948787807937967</c:v>
                </c:pt>
                <c:pt idx="272">
                  <c:v>0.9991853029709783</c:v>
                </c:pt>
                <c:pt idx="273">
                  <c:v>0.99800141911021389</c:v>
                </c:pt>
                <c:pt idx="274">
                  <c:v>0.99897494201662329</c:v>
                </c:pt>
                <c:pt idx="275">
                  <c:v>0.99803196574280195</c:v>
                </c:pt>
                <c:pt idx="276">
                  <c:v>0.99937978346831424</c:v>
                </c:pt>
                <c:pt idx="277">
                  <c:v>0.99946856422716712</c:v>
                </c:pt>
                <c:pt idx="278">
                  <c:v>0.99923171799569577</c:v>
                </c:pt>
                <c:pt idx="279">
                  <c:v>0.99995850831820143</c:v>
                </c:pt>
                <c:pt idx="280">
                  <c:v>0.99863478603506017</c:v>
                </c:pt>
                <c:pt idx="281">
                  <c:v>0.99840928071955093</c:v>
                </c:pt>
                <c:pt idx="282">
                  <c:v>0.99847501603099797</c:v>
                </c:pt>
                <c:pt idx="283">
                  <c:v>0.99621532162726611</c:v>
                </c:pt>
                <c:pt idx="284">
                  <c:v>0.99809264616615634</c:v>
                </c:pt>
                <c:pt idx="285">
                  <c:v>0.99877777047608751</c:v>
                </c:pt>
                <c:pt idx="286">
                  <c:v>0.99877317530539689</c:v>
                </c:pt>
                <c:pt idx="287">
                  <c:v>0.99788187505181147</c:v>
                </c:pt>
                <c:pt idx="288">
                  <c:v>0.99871563884103043</c:v>
                </c:pt>
                <c:pt idx="289">
                  <c:v>0.99729520123293347</c:v>
                </c:pt>
                <c:pt idx="290">
                  <c:v>0.99729801162244969</c:v>
                </c:pt>
                <c:pt idx="291">
                  <c:v>0.99766177714465654</c:v>
                </c:pt>
                <c:pt idx="292">
                  <c:v>0.99935455697805498</c:v>
                </c:pt>
                <c:pt idx="293">
                  <c:v>0.99876186814905277</c:v>
                </c:pt>
                <c:pt idx="294">
                  <c:v>0.99817782461049209</c:v>
                </c:pt>
                <c:pt idx="295">
                  <c:v>0.99906333942253922</c:v>
                </c:pt>
                <c:pt idx="296">
                  <c:v>0.99933705499710512</c:v>
                </c:pt>
                <c:pt idx="297">
                  <c:v>0.99864929345907705</c:v>
                </c:pt>
                <c:pt idx="298">
                  <c:v>0.99850750953839718</c:v>
                </c:pt>
                <c:pt idx="299">
                  <c:v>0.99956954775215789</c:v>
                </c:pt>
                <c:pt idx="300">
                  <c:v>0.9997007801489729</c:v>
                </c:pt>
                <c:pt idx="301">
                  <c:v>0.99838027114524475</c:v>
                </c:pt>
                <c:pt idx="302">
                  <c:v>0.9988832526693936</c:v>
                </c:pt>
                <c:pt idx="303">
                  <c:v>0.9998352242181302</c:v>
                </c:pt>
                <c:pt idx="304">
                  <c:v>0.99848999365097801</c:v>
                </c:pt>
                <c:pt idx="305">
                  <c:v>0.99926347487657718</c:v>
                </c:pt>
                <c:pt idx="306">
                  <c:v>0.9995074160662516</c:v>
                </c:pt>
                <c:pt idx="307">
                  <c:v>0.9997546682240217</c:v>
                </c:pt>
                <c:pt idx="308">
                  <c:v>0.99941799311301793</c:v>
                </c:pt>
                <c:pt idx="309">
                  <c:v>0.99956405576968455</c:v>
                </c:pt>
                <c:pt idx="310">
                  <c:v>0.99948201119424251</c:v>
                </c:pt>
                <c:pt idx="311">
                  <c:v>0.99997446657798683</c:v>
                </c:pt>
                <c:pt idx="312">
                  <c:v>0.99947768637278533</c:v>
                </c:pt>
                <c:pt idx="313">
                  <c:v>0.99903437948644525</c:v>
                </c:pt>
                <c:pt idx="314">
                  <c:v>1.0000085295360832</c:v>
                </c:pt>
                <c:pt idx="315">
                  <c:v>1.0003508963636631</c:v>
                </c:pt>
                <c:pt idx="316">
                  <c:v>0.99953539082554022</c:v>
                </c:pt>
                <c:pt idx="317">
                  <c:v>1.0005888750859726</c:v>
                </c:pt>
                <c:pt idx="318">
                  <c:v>1.0000092509564007</c:v>
                </c:pt>
                <c:pt idx="319">
                  <c:v>0.99973814659234828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52-4D7A-BC9E-06D5D242D511}"/>
            </c:ext>
          </c:extLst>
        </c:ser>
        <c:ser>
          <c:idx val="0"/>
          <c:order val="0"/>
          <c:tx>
            <c:strRef>
              <c:f>Plan1!$A$16</c:f>
              <c:strCache>
                <c:ptCount val="1"/>
                <c:pt idx="0">
                  <c:v>vermelho)</c:v>
                </c:pt>
              </c:strCache>
            </c:strRef>
          </c:tx>
          <c:marker>
            <c:symbol val="none"/>
          </c:marker>
          <c:cat>
            <c:strRef>
              <c:f>Plan1!$A$31:$A$824</c:f>
              <c:strCache>
                <c:ptCount val="794"/>
                <c:pt idx="0">
                  <c:v>31</c:v>
                </c:pt>
                <c:pt idx="1">
                  <c:v>104</c:v>
                </c:pt>
                <c:pt idx="2">
                  <c:v>204</c:v>
                </c:pt>
                <c:pt idx="3">
                  <c:v>304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105</c:v>
                </c:pt>
                <c:pt idx="32">
                  <c:v>205</c:v>
                </c:pt>
                <c:pt idx="33">
                  <c:v>305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31</c:v>
                </c:pt>
                <c:pt idx="62">
                  <c:v>106</c:v>
                </c:pt>
                <c:pt idx="63">
                  <c:v>206</c:v>
                </c:pt>
                <c:pt idx="64">
                  <c:v>306</c:v>
                </c:pt>
                <c:pt idx="65">
                  <c:v>4</c:v>
                </c:pt>
                <c:pt idx="66">
                  <c:v>5</c:v>
                </c:pt>
                <c:pt idx="67">
                  <c:v>6</c:v>
                </c:pt>
                <c:pt idx="68">
                  <c:v>7</c:v>
                </c:pt>
                <c:pt idx="69">
                  <c:v>8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12</c:v>
                </c:pt>
                <c:pt idx="74">
                  <c:v>13</c:v>
                </c:pt>
                <c:pt idx="75">
                  <c:v>14</c:v>
                </c:pt>
                <c:pt idx="76">
                  <c:v>15</c:v>
                </c:pt>
                <c:pt idx="77">
                  <c:v>16</c:v>
                </c:pt>
                <c:pt idx="78">
                  <c:v>17</c:v>
                </c:pt>
                <c:pt idx="79">
                  <c:v>18</c:v>
                </c:pt>
                <c:pt idx="80">
                  <c:v>19</c:v>
                </c:pt>
                <c:pt idx="81">
                  <c:v>20</c:v>
                </c:pt>
                <c:pt idx="82">
                  <c:v>21</c:v>
                </c:pt>
                <c:pt idx="83">
                  <c:v>22</c:v>
                </c:pt>
                <c:pt idx="84">
                  <c:v>23</c:v>
                </c:pt>
                <c:pt idx="85">
                  <c:v>24</c:v>
                </c:pt>
                <c:pt idx="86">
                  <c:v>25</c:v>
                </c:pt>
                <c:pt idx="87">
                  <c:v>26</c:v>
                </c:pt>
                <c:pt idx="88">
                  <c:v>27</c:v>
                </c:pt>
                <c:pt idx="89">
                  <c:v>28</c:v>
                </c:pt>
                <c:pt idx="90">
                  <c:v>29</c:v>
                </c:pt>
                <c:pt idx="91">
                  <c:v>30</c:v>
                </c:pt>
                <c:pt idx="92">
                  <c:v>107</c:v>
                </c:pt>
                <c:pt idx="93">
                  <c:v>207</c:v>
                </c:pt>
                <c:pt idx="94">
                  <c:v>307</c:v>
                </c:pt>
                <c:pt idx="95">
                  <c:v>4</c:v>
                </c:pt>
                <c:pt idx="96">
                  <c:v>5</c:v>
                </c:pt>
                <c:pt idx="97">
                  <c:v>6</c:v>
                </c:pt>
                <c:pt idx="98">
                  <c:v>7</c:v>
                </c:pt>
                <c:pt idx="99">
                  <c:v>8</c:v>
                </c:pt>
                <c:pt idx="100">
                  <c:v>9</c:v>
                </c:pt>
                <c:pt idx="101">
                  <c:v>10</c:v>
                </c:pt>
                <c:pt idx="102">
                  <c:v>11</c:v>
                </c:pt>
                <c:pt idx="103">
                  <c:v>12</c:v>
                </c:pt>
                <c:pt idx="104">
                  <c:v>13</c:v>
                </c:pt>
                <c:pt idx="105">
                  <c:v>14</c:v>
                </c:pt>
                <c:pt idx="106">
                  <c:v>15</c:v>
                </c:pt>
                <c:pt idx="107">
                  <c:v>16</c:v>
                </c:pt>
                <c:pt idx="108">
                  <c:v>17</c:v>
                </c:pt>
                <c:pt idx="109">
                  <c:v>18</c:v>
                </c:pt>
                <c:pt idx="110">
                  <c:v>19</c:v>
                </c:pt>
                <c:pt idx="111">
                  <c:v>20</c:v>
                </c:pt>
                <c:pt idx="112">
                  <c:v>21</c:v>
                </c:pt>
                <c:pt idx="113">
                  <c:v>22</c:v>
                </c:pt>
                <c:pt idx="114">
                  <c:v>23</c:v>
                </c:pt>
                <c:pt idx="115">
                  <c:v>24</c:v>
                </c:pt>
                <c:pt idx="116">
                  <c:v>25</c:v>
                </c:pt>
                <c:pt idx="117">
                  <c:v>26</c:v>
                </c:pt>
                <c:pt idx="118">
                  <c:v>27</c:v>
                </c:pt>
                <c:pt idx="119">
                  <c:v>28</c:v>
                </c:pt>
                <c:pt idx="120">
                  <c:v>29</c:v>
                </c:pt>
                <c:pt idx="121">
                  <c:v>30</c:v>
                </c:pt>
                <c:pt idx="122">
                  <c:v>31</c:v>
                </c:pt>
                <c:pt idx="123">
                  <c:v>108</c:v>
                </c:pt>
                <c:pt idx="124">
                  <c:v>208</c:v>
                </c:pt>
                <c:pt idx="125">
                  <c:v>308</c:v>
                </c:pt>
                <c:pt idx="126">
                  <c:v>4</c:v>
                </c:pt>
                <c:pt idx="127">
                  <c:v>5</c:v>
                </c:pt>
                <c:pt idx="128">
                  <c:v>6</c:v>
                </c:pt>
                <c:pt idx="129">
                  <c:v>7</c:v>
                </c:pt>
                <c:pt idx="130">
                  <c:v>8</c:v>
                </c:pt>
                <c:pt idx="131">
                  <c:v>9</c:v>
                </c:pt>
                <c:pt idx="132">
                  <c:v>10</c:v>
                </c:pt>
                <c:pt idx="133">
                  <c:v>11</c:v>
                </c:pt>
                <c:pt idx="134">
                  <c:v>12</c:v>
                </c:pt>
                <c:pt idx="135">
                  <c:v>13</c:v>
                </c:pt>
                <c:pt idx="136">
                  <c:v>14</c:v>
                </c:pt>
                <c:pt idx="137">
                  <c:v>15</c:v>
                </c:pt>
                <c:pt idx="138">
                  <c:v>16</c:v>
                </c:pt>
                <c:pt idx="139">
                  <c:v>17</c:v>
                </c:pt>
                <c:pt idx="140">
                  <c:v>18</c:v>
                </c:pt>
                <c:pt idx="141">
                  <c:v>19</c:v>
                </c:pt>
                <c:pt idx="142">
                  <c:v>20</c:v>
                </c:pt>
                <c:pt idx="143">
                  <c:v>21</c:v>
                </c:pt>
                <c:pt idx="144">
                  <c:v>22</c:v>
                </c:pt>
                <c:pt idx="145">
                  <c:v>23</c:v>
                </c:pt>
                <c:pt idx="146">
                  <c:v>24</c:v>
                </c:pt>
                <c:pt idx="147">
                  <c:v>25</c:v>
                </c:pt>
                <c:pt idx="148">
                  <c:v>26</c:v>
                </c:pt>
                <c:pt idx="149">
                  <c:v>27</c:v>
                </c:pt>
                <c:pt idx="150">
                  <c:v>28</c:v>
                </c:pt>
                <c:pt idx="151">
                  <c:v>29</c:v>
                </c:pt>
                <c:pt idx="152">
                  <c:v>30</c:v>
                </c:pt>
                <c:pt idx="153">
                  <c:v>31</c:v>
                </c:pt>
                <c:pt idx="154">
                  <c:v>109</c:v>
                </c:pt>
                <c:pt idx="155">
                  <c:v>209</c:v>
                </c:pt>
                <c:pt idx="156">
                  <c:v>309</c:v>
                </c:pt>
                <c:pt idx="157">
                  <c:v>4</c:v>
                </c:pt>
                <c:pt idx="158">
                  <c:v>5</c:v>
                </c:pt>
                <c:pt idx="159">
                  <c:v>6</c:v>
                </c:pt>
                <c:pt idx="160">
                  <c:v>7</c:v>
                </c:pt>
                <c:pt idx="161">
                  <c:v>8</c:v>
                </c:pt>
                <c:pt idx="162">
                  <c:v>9</c:v>
                </c:pt>
                <c:pt idx="163">
                  <c:v>10</c:v>
                </c:pt>
                <c:pt idx="164">
                  <c:v>11</c:v>
                </c:pt>
                <c:pt idx="165">
                  <c:v>12</c:v>
                </c:pt>
                <c:pt idx="166">
                  <c:v>13</c:v>
                </c:pt>
                <c:pt idx="167">
                  <c:v>14</c:v>
                </c:pt>
                <c:pt idx="168">
                  <c:v>15</c:v>
                </c:pt>
                <c:pt idx="169">
                  <c:v>16</c:v>
                </c:pt>
                <c:pt idx="170">
                  <c:v>17</c:v>
                </c:pt>
                <c:pt idx="171">
                  <c:v>18</c:v>
                </c:pt>
                <c:pt idx="172">
                  <c:v>19</c:v>
                </c:pt>
                <c:pt idx="173">
                  <c:v>20</c:v>
                </c:pt>
                <c:pt idx="174">
                  <c:v>21</c:v>
                </c:pt>
                <c:pt idx="175">
                  <c:v>22</c:v>
                </c:pt>
                <c:pt idx="176">
                  <c:v>23</c:v>
                </c:pt>
                <c:pt idx="177">
                  <c:v>24</c:v>
                </c:pt>
                <c:pt idx="178">
                  <c:v>25</c:v>
                </c:pt>
                <c:pt idx="179">
                  <c:v>26</c:v>
                </c:pt>
                <c:pt idx="180">
                  <c:v>27</c:v>
                </c:pt>
                <c:pt idx="181">
                  <c:v>28</c:v>
                </c:pt>
                <c:pt idx="182">
                  <c:v>29</c:v>
                </c:pt>
                <c:pt idx="183">
                  <c:v>30</c:v>
                </c:pt>
                <c:pt idx="184">
                  <c:v>110</c:v>
                </c:pt>
                <c:pt idx="185">
                  <c:v>210</c:v>
                </c:pt>
                <c:pt idx="186">
                  <c:v>310</c:v>
                </c:pt>
                <c:pt idx="187">
                  <c:v>4</c:v>
                </c:pt>
                <c:pt idx="188">
                  <c:v>5</c:v>
                </c:pt>
                <c:pt idx="189">
                  <c:v>6</c:v>
                </c:pt>
                <c:pt idx="190">
                  <c:v>7</c:v>
                </c:pt>
                <c:pt idx="191">
                  <c:v>8</c:v>
                </c:pt>
                <c:pt idx="192">
                  <c:v>9</c:v>
                </c:pt>
                <c:pt idx="193">
                  <c:v>10</c:v>
                </c:pt>
                <c:pt idx="194">
                  <c:v>11</c:v>
                </c:pt>
                <c:pt idx="195">
                  <c:v>12</c:v>
                </c:pt>
                <c:pt idx="196">
                  <c:v>13</c:v>
                </c:pt>
                <c:pt idx="197">
                  <c:v>14</c:v>
                </c:pt>
                <c:pt idx="198">
                  <c:v>15</c:v>
                </c:pt>
                <c:pt idx="199">
                  <c:v>16</c:v>
                </c:pt>
                <c:pt idx="200">
                  <c:v>17</c:v>
                </c:pt>
                <c:pt idx="201">
                  <c:v>18</c:v>
                </c:pt>
                <c:pt idx="202">
                  <c:v>19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23</c:v>
                </c:pt>
                <c:pt idx="207">
                  <c:v>24</c:v>
                </c:pt>
                <c:pt idx="208">
                  <c:v>25</c:v>
                </c:pt>
                <c:pt idx="209">
                  <c:v>26</c:v>
                </c:pt>
                <c:pt idx="210">
                  <c:v>27</c:v>
                </c:pt>
                <c:pt idx="211">
                  <c:v>28</c:v>
                </c:pt>
                <c:pt idx="212">
                  <c:v>29</c:v>
                </c:pt>
                <c:pt idx="213">
                  <c:v>30</c:v>
                </c:pt>
                <c:pt idx="214">
                  <c:v>31</c:v>
                </c:pt>
                <c:pt idx="215">
                  <c:v>111</c:v>
                </c:pt>
                <c:pt idx="216">
                  <c:v>211</c:v>
                </c:pt>
                <c:pt idx="217">
                  <c:v>311</c:v>
                </c:pt>
                <c:pt idx="218">
                  <c:v>4</c:v>
                </c:pt>
                <c:pt idx="219">
                  <c:v>5</c:v>
                </c:pt>
                <c:pt idx="220">
                  <c:v>6</c:v>
                </c:pt>
                <c:pt idx="221">
                  <c:v>7</c:v>
                </c:pt>
                <c:pt idx="222">
                  <c:v>8</c:v>
                </c:pt>
                <c:pt idx="223">
                  <c:v>9</c:v>
                </c:pt>
                <c:pt idx="224">
                  <c:v>10</c:v>
                </c:pt>
                <c:pt idx="225">
                  <c:v>11</c:v>
                </c:pt>
                <c:pt idx="226">
                  <c:v>12</c:v>
                </c:pt>
                <c:pt idx="227">
                  <c:v>13</c:v>
                </c:pt>
                <c:pt idx="228">
                  <c:v>14</c:v>
                </c:pt>
                <c:pt idx="229">
                  <c:v>15</c:v>
                </c:pt>
                <c:pt idx="230">
                  <c:v>16</c:v>
                </c:pt>
                <c:pt idx="231">
                  <c:v>17</c:v>
                </c:pt>
                <c:pt idx="232">
                  <c:v>18</c:v>
                </c:pt>
                <c:pt idx="233">
                  <c:v>19</c:v>
                </c:pt>
                <c:pt idx="234">
                  <c:v>20</c:v>
                </c:pt>
                <c:pt idx="235">
                  <c:v>21</c:v>
                </c:pt>
                <c:pt idx="236">
                  <c:v>22</c:v>
                </c:pt>
                <c:pt idx="237">
                  <c:v>23</c:v>
                </c:pt>
                <c:pt idx="238">
                  <c:v>24</c:v>
                </c:pt>
                <c:pt idx="239">
                  <c:v>25</c:v>
                </c:pt>
                <c:pt idx="240">
                  <c:v>26</c:v>
                </c:pt>
                <c:pt idx="241">
                  <c:v>27</c:v>
                </c:pt>
                <c:pt idx="242">
                  <c:v>28</c:v>
                </c:pt>
                <c:pt idx="243">
                  <c:v>29</c:v>
                </c:pt>
                <c:pt idx="244">
                  <c:v>30</c:v>
                </c:pt>
                <c:pt idx="245">
                  <c:v>112</c:v>
                </c:pt>
                <c:pt idx="246">
                  <c:v>212</c:v>
                </c:pt>
                <c:pt idx="247">
                  <c:v>312</c:v>
                </c:pt>
                <c:pt idx="248">
                  <c:v>4</c:v>
                </c:pt>
                <c:pt idx="249">
                  <c:v>5</c:v>
                </c:pt>
                <c:pt idx="250">
                  <c:v>6</c:v>
                </c:pt>
                <c:pt idx="251">
                  <c:v>7</c:v>
                </c:pt>
                <c:pt idx="252">
                  <c:v>8</c:v>
                </c:pt>
                <c:pt idx="253">
                  <c:v>9</c:v>
                </c:pt>
                <c:pt idx="254">
                  <c:v>10</c:v>
                </c:pt>
                <c:pt idx="255">
                  <c:v>11</c:v>
                </c:pt>
                <c:pt idx="256">
                  <c:v>12</c:v>
                </c:pt>
                <c:pt idx="257">
                  <c:v>13</c:v>
                </c:pt>
                <c:pt idx="258">
                  <c:v>14</c:v>
                </c:pt>
                <c:pt idx="259">
                  <c:v>15</c:v>
                </c:pt>
                <c:pt idx="260">
                  <c:v>16</c:v>
                </c:pt>
                <c:pt idx="261">
                  <c:v>17</c:v>
                </c:pt>
                <c:pt idx="262">
                  <c:v>18</c:v>
                </c:pt>
                <c:pt idx="263">
                  <c:v>19</c:v>
                </c:pt>
                <c:pt idx="264">
                  <c:v>20</c:v>
                </c:pt>
                <c:pt idx="265">
                  <c:v>21</c:v>
                </c:pt>
                <c:pt idx="266">
                  <c:v>22</c:v>
                </c:pt>
                <c:pt idx="267">
                  <c:v>23</c:v>
                </c:pt>
                <c:pt idx="268">
                  <c:v>24</c:v>
                </c:pt>
                <c:pt idx="269">
                  <c:v>25</c:v>
                </c:pt>
                <c:pt idx="270">
                  <c:v>26</c:v>
                </c:pt>
                <c:pt idx="271">
                  <c:v>27</c:v>
                </c:pt>
                <c:pt idx="272">
                  <c:v>28</c:v>
                </c:pt>
                <c:pt idx="273">
                  <c:v>29</c:v>
                </c:pt>
                <c:pt idx="274">
                  <c:v>30</c:v>
                </c:pt>
                <c:pt idx="275">
                  <c:v>31</c:v>
                </c:pt>
                <c:pt idx="276">
                  <c:v>010121</c:v>
                </c:pt>
                <c:pt idx="277">
                  <c:v>201</c:v>
                </c:pt>
                <c:pt idx="278">
                  <c:v>301</c:v>
                </c:pt>
                <c:pt idx="279">
                  <c:v>4</c:v>
                </c:pt>
                <c:pt idx="280">
                  <c:v>5</c:v>
                </c:pt>
                <c:pt idx="281">
                  <c:v>6</c:v>
                </c:pt>
                <c:pt idx="282">
                  <c:v>7</c:v>
                </c:pt>
                <c:pt idx="283">
                  <c:v>8</c:v>
                </c:pt>
                <c:pt idx="284">
                  <c:v>9</c:v>
                </c:pt>
                <c:pt idx="285">
                  <c:v>10</c:v>
                </c:pt>
                <c:pt idx="286">
                  <c:v>11</c:v>
                </c:pt>
                <c:pt idx="287">
                  <c:v>12</c:v>
                </c:pt>
                <c:pt idx="288">
                  <c:v>13</c:v>
                </c:pt>
                <c:pt idx="289">
                  <c:v>14</c:v>
                </c:pt>
                <c:pt idx="290">
                  <c:v>15</c:v>
                </c:pt>
                <c:pt idx="291">
                  <c:v>16</c:v>
                </c:pt>
                <c:pt idx="292">
                  <c:v>17</c:v>
                </c:pt>
                <c:pt idx="293">
                  <c:v>18</c:v>
                </c:pt>
                <c:pt idx="294">
                  <c:v>19</c:v>
                </c:pt>
                <c:pt idx="295">
                  <c:v>20</c:v>
                </c:pt>
                <c:pt idx="296">
                  <c:v>21</c:v>
                </c:pt>
                <c:pt idx="297">
                  <c:v>22</c:v>
                </c:pt>
                <c:pt idx="298">
                  <c:v>23</c:v>
                </c:pt>
                <c:pt idx="299">
                  <c:v>24</c:v>
                </c:pt>
                <c:pt idx="300">
                  <c:v>25</c:v>
                </c:pt>
                <c:pt idx="301">
                  <c:v>26</c:v>
                </c:pt>
                <c:pt idx="302">
                  <c:v>27</c:v>
                </c:pt>
                <c:pt idx="303">
                  <c:v>28</c:v>
                </c:pt>
                <c:pt idx="304">
                  <c:v>29</c:v>
                </c:pt>
                <c:pt idx="305">
                  <c:v>30</c:v>
                </c:pt>
                <c:pt idx="306">
                  <c:v>31</c:v>
                </c:pt>
                <c:pt idx="307">
                  <c:v>102</c:v>
                </c:pt>
                <c:pt idx="308">
                  <c:v>202</c:v>
                </c:pt>
                <c:pt idx="309">
                  <c:v>302</c:v>
                </c:pt>
                <c:pt idx="310">
                  <c:v>4</c:v>
                </c:pt>
                <c:pt idx="311">
                  <c:v>5</c:v>
                </c:pt>
                <c:pt idx="312">
                  <c:v>6</c:v>
                </c:pt>
                <c:pt idx="313">
                  <c:v>7</c:v>
                </c:pt>
                <c:pt idx="314">
                  <c:v>8</c:v>
                </c:pt>
                <c:pt idx="315">
                  <c:v>9</c:v>
                </c:pt>
                <c:pt idx="316">
                  <c:v>10</c:v>
                </c:pt>
                <c:pt idx="317">
                  <c:v>11</c:v>
                </c:pt>
                <c:pt idx="318">
                  <c:v>12</c:v>
                </c:pt>
                <c:pt idx="319">
                  <c:v>13</c:v>
                </c:pt>
                <c:pt idx="320">
                  <c:v>14</c:v>
                </c:pt>
                <c:pt idx="321">
                  <c:v>15</c:v>
                </c:pt>
                <c:pt idx="322">
                  <c:v>16</c:v>
                </c:pt>
                <c:pt idx="323">
                  <c:v>17</c:v>
                </c:pt>
                <c:pt idx="324">
                  <c:v>18</c:v>
                </c:pt>
                <c:pt idx="325">
                  <c:v>19</c:v>
                </c:pt>
                <c:pt idx="326">
                  <c:v>20</c:v>
                </c:pt>
                <c:pt idx="327">
                  <c:v>21</c:v>
                </c:pt>
                <c:pt idx="328">
                  <c:v>22</c:v>
                </c:pt>
                <c:pt idx="329">
                  <c:v>23</c:v>
                </c:pt>
                <c:pt idx="330">
                  <c:v>24</c:v>
                </c:pt>
                <c:pt idx="331">
                  <c:v>25</c:v>
                </c:pt>
                <c:pt idx="332">
                  <c:v>26</c:v>
                </c:pt>
                <c:pt idx="333">
                  <c:v>27</c:v>
                </c:pt>
                <c:pt idx="334">
                  <c:v>28</c:v>
                </c:pt>
                <c:pt idx="335">
                  <c:v>103</c:v>
                </c:pt>
                <c:pt idx="336">
                  <c:v>203</c:v>
                </c:pt>
                <c:pt idx="337">
                  <c:v>303</c:v>
                </c:pt>
                <c:pt idx="338">
                  <c:v>4</c:v>
                </c:pt>
                <c:pt idx="339">
                  <c:v>5</c:v>
                </c:pt>
                <c:pt idx="340">
                  <c:v>6</c:v>
                </c:pt>
                <c:pt idx="341">
                  <c:v>7</c:v>
                </c:pt>
                <c:pt idx="342">
                  <c:v>8</c:v>
                </c:pt>
                <c:pt idx="343">
                  <c:v>9</c:v>
                </c:pt>
                <c:pt idx="344">
                  <c:v>10</c:v>
                </c:pt>
                <c:pt idx="345">
                  <c:v>11</c:v>
                </c:pt>
                <c:pt idx="346">
                  <c:v>12</c:v>
                </c:pt>
                <c:pt idx="347">
                  <c:v>13</c:v>
                </c:pt>
                <c:pt idx="348">
                  <c:v>14</c:v>
                </c:pt>
                <c:pt idx="349">
                  <c:v>15</c:v>
                </c:pt>
                <c:pt idx="350">
                  <c:v>16</c:v>
                </c:pt>
                <c:pt idx="351">
                  <c:v>17</c:v>
                </c:pt>
                <c:pt idx="352">
                  <c:v>18</c:v>
                </c:pt>
                <c:pt idx="353">
                  <c:v>19</c:v>
                </c:pt>
                <c:pt idx="354">
                  <c:v>20</c:v>
                </c:pt>
                <c:pt idx="355">
                  <c:v>21</c:v>
                </c:pt>
                <c:pt idx="356">
                  <c:v>22</c:v>
                </c:pt>
                <c:pt idx="357">
                  <c:v>23</c:v>
                </c:pt>
                <c:pt idx="358">
                  <c:v>24</c:v>
                </c:pt>
                <c:pt idx="359">
                  <c:v>25</c:v>
                </c:pt>
                <c:pt idx="360">
                  <c:v>26</c:v>
                </c:pt>
                <c:pt idx="361">
                  <c:v>27</c:v>
                </c:pt>
                <c:pt idx="362">
                  <c:v>28</c:v>
                </c:pt>
                <c:pt idx="363">
                  <c:v>29</c:v>
                </c:pt>
                <c:pt idx="364">
                  <c:v>30</c:v>
                </c:pt>
                <c:pt idx="365">
                  <c:v>31</c:v>
                </c:pt>
                <c:pt idx="366">
                  <c:v>104</c:v>
                </c:pt>
                <c:pt idx="367">
                  <c:v>204</c:v>
                </c:pt>
                <c:pt idx="368">
                  <c:v>304</c:v>
                </c:pt>
                <c:pt idx="369">
                  <c:v>4</c:v>
                </c:pt>
                <c:pt idx="370">
                  <c:v>5</c:v>
                </c:pt>
                <c:pt idx="371">
                  <c:v>6</c:v>
                </c:pt>
                <c:pt idx="372">
                  <c:v>7</c:v>
                </c:pt>
                <c:pt idx="373">
                  <c:v>8</c:v>
                </c:pt>
                <c:pt idx="374">
                  <c:v>9</c:v>
                </c:pt>
                <c:pt idx="375">
                  <c:v>10</c:v>
                </c:pt>
                <c:pt idx="376">
                  <c:v>11</c:v>
                </c:pt>
                <c:pt idx="377">
                  <c:v>12</c:v>
                </c:pt>
                <c:pt idx="378">
                  <c:v>13</c:v>
                </c:pt>
                <c:pt idx="379">
                  <c:v>14</c:v>
                </c:pt>
                <c:pt idx="380">
                  <c:v>15</c:v>
                </c:pt>
                <c:pt idx="381">
                  <c:v>16</c:v>
                </c:pt>
                <c:pt idx="382">
                  <c:v>17</c:v>
                </c:pt>
                <c:pt idx="383">
                  <c:v>18</c:v>
                </c:pt>
                <c:pt idx="384">
                  <c:v>19</c:v>
                </c:pt>
                <c:pt idx="385">
                  <c:v>20</c:v>
                </c:pt>
                <c:pt idx="386">
                  <c:v>21</c:v>
                </c:pt>
                <c:pt idx="387">
                  <c:v>22</c:v>
                </c:pt>
                <c:pt idx="388">
                  <c:v>23</c:v>
                </c:pt>
                <c:pt idx="389">
                  <c:v>24</c:v>
                </c:pt>
                <c:pt idx="390">
                  <c:v>25</c:v>
                </c:pt>
                <c:pt idx="391">
                  <c:v>26</c:v>
                </c:pt>
                <c:pt idx="392">
                  <c:v>27</c:v>
                </c:pt>
                <c:pt idx="393">
                  <c:v>28</c:v>
                </c:pt>
                <c:pt idx="394">
                  <c:v>29</c:v>
                </c:pt>
                <c:pt idx="395">
                  <c:v>30</c:v>
                </c:pt>
                <c:pt idx="396">
                  <c:v>105</c:v>
                </c:pt>
                <c:pt idx="397">
                  <c:v>205</c:v>
                </c:pt>
                <c:pt idx="398">
                  <c:v>305</c:v>
                </c:pt>
                <c:pt idx="399">
                  <c:v>4</c:v>
                </c:pt>
                <c:pt idx="400">
                  <c:v>5</c:v>
                </c:pt>
                <c:pt idx="401">
                  <c:v>6</c:v>
                </c:pt>
                <c:pt idx="402">
                  <c:v>7</c:v>
                </c:pt>
                <c:pt idx="403">
                  <c:v>8</c:v>
                </c:pt>
                <c:pt idx="404">
                  <c:v>9</c:v>
                </c:pt>
                <c:pt idx="405">
                  <c:v>10</c:v>
                </c:pt>
                <c:pt idx="406">
                  <c:v>11</c:v>
                </c:pt>
                <c:pt idx="407">
                  <c:v>12</c:v>
                </c:pt>
                <c:pt idx="408">
                  <c:v>13</c:v>
                </c:pt>
                <c:pt idx="409">
                  <c:v>14</c:v>
                </c:pt>
                <c:pt idx="410">
                  <c:v>15</c:v>
                </c:pt>
                <c:pt idx="411">
                  <c:v>16</c:v>
                </c:pt>
                <c:pt idx="412">
                  <c:v>17</c:v>
                </c:pt>
                <c:pt idx="413">
                  <c:v>18</c:v>
                </c:pt>
                <c:pt idx="414">
                  <c:v>19</c:v>
                </c:pt>
                <c:pt idx="415">
                  <c:v>20</c:v>
                </c:pt>
                <c:pt idx="416">
                  <c:v>21</c:v>
                </c:pt>
                <c:pt idx="417">
                  <c:v>22</c:v>
                </c:pt>
                <c:pt idx="418">
                  <c:v>23</c:v>
                </c:pt>
                <c:pt idx="419">
                  <c:v>24</c:v>
                </c:pt>
                <c:pt idx="420">
                  <c:v>25</c:v>
                </c:pt>
                <c:pt idx="421">
                  <c:v>26</c:v>
                </c:pt>
                <c:pt idx="422">
                  <c:v>27</c:v>
                </c:pt>
                <c:pt idx="423">
                  <c:v>28</c:v>
                </c:pt>
                <c:pt idx="424">
                  <c:v>29</c:v>
                </c:pt>
                <c:pt idx="425">
                  <c:v>30</c:v>
                </c:pt>
                <c:pt idx="426">
                  <c:v>31</c:v>
                </c:pt>
                <c:pt idx="427">
                  <c:v>106</c:v>
                </c:pt>
                <c:pt idx="428">
                  <c:v>206</c:v>
                </c:pt>
                <c:pt idx="429">
                  <c:v>306</c:v>
                </c:pt>
                <c:pt idx="430">
                  <c:v>4</c:v>
                </c:pt>
                <c:pt idx="431">
                  <c:v>5</c:v>
                </c:pt>
                <c:pt idx="432">
                  <c:v>6</c:v>
                </c:pt>
                <c:pt idx="433">
                  <c:v>7</c:v>
                </c:pt>
                <c:pt idx="434">
                  <c:v>8</c:v>
                </c:pt>
                <c:pt idx="435">
                  <c:v>9</c:v>
                </c:pt>
                <c:pt idx="436">
                  <c:v>10</c:v>
                </c:pt>
                <c:pt idx="437">
                  <c:v>11</c:v>
                </c:pt>
                <c:pt idx="438">
                  <c:v>12</c:v>
                </c:pt>
                <c:pt idx="439">
                  <c:v>13</c:v>
                </c:pt>
                <c:pt idx="440">
                  <c:v>14</c:v>
                </c:pt>
                <c:pt idx="441">
                  <c:v>15</c:v>
                </c:pt>
                <c:pt idx="442">
                  <c:v>16</c:v>
                </c:pt>
                <c:pt idx="443">
                  <c:v>17</c:v>
                </c:pt>
                <c:pt idx="444">
                  <c:v>18</c:v>
                </c:pt>
                <c:pt idx="445">
                  <c:v>19</c:v>
                </c:pt>
                <c:pt idx="446">
                  <c:v>20</c:v>
                </c:pt>
                <c:pt idx="447">
                  <c:v>21</c:v>
                </c:pt>
                <c:pt idx="448">
                  <c:v>22</c:v>
                </c:pt>
                <c:pt idx="449">
                  <c:v>23</c:v>
                </c:pt>
                <c:pt idx="450">
                  <c:v>24</c:v>
                </c:pt>
                <c:pt idx="451">
                  <c:v>25</c:v>
                </c:pt>
                <c:pt idx="452">
                  <c:v>26</c:v>
                </c:pt>
                <c:pt idx="453">
                  <c:v>27</c:v>
                </c:pt>
                <c:pt idx="454">
                  <c:v>28</c:v>
                </c:pt>
                <c:pt idx="455">
                  <c:v>29</c:v>
                </c:pt>
                <c:pt idx="456">
                  <c:v>30</c:v>
                </c:pt>
                <c:pt idx="457">
                  <c:v>107</c:v>
                </c:pt>
                <c:pt idx="458">
                  <c:v>207</c:v>
                </c:pt>
                <c:pt idx="459">
                  <c:v>307</c:v>
                </c:pt>
                <c:pt idx="460">
                  <c:v>4</c:v>
                </c:pt>
                <c:pt idx="461">
                  <c:v>5</c:v>
                </c:pt>
                <c:pt idx="462">
                  <c:v>6</c:v>
                </c:pt>
                <c:pt idx="463">
                  <c:v>7</c:v>
                </c:pt>
                <c:pt idx="464">
                  <c:v>8</c:v>
                </c:pt>
                <c:pt idx="465">
                  <c:v>9</c:v>
                </c:pt>
                <c:pt idx="466">
                  <c:v>10</c:v>
                </c:pt>
                <c:pt idx="467">
                  <c:v>11</c:v>
                </c:pt>
                <c:pt idx="468">
                  <c:v>12</c:v>
                </c:pt>
                <c:pt idx="469">
                  <c:v>13</c:v>
                </c:pt>
                <c:pt idx="470">
                  <c:v>14</c:v>
                </c:pt>
                <c:pt idx="471">
                  <c:v>15</c:v>
                </c:pt>
                <c:pt idx="472">
                  <c:v>16</c:v>
                </c:pt>
                <c:pt idx="473">
                  <c:v>17</c:v>
                </c:pt>
                <c:pt idx="474">
                  <c:v>18</c:v>
                </c:pt>
                <c:pt idx="475">
                  <c:v>19</c:v>
                </c:pt>
                <c:pt idx="476">
                  <c:v>20</c:v>
                </c:pt>
                <c:pt idx="477">
                  <c:v>21</c:v>
                </c:pt>
                <c:pt idx="478">
                  <c:v>22</c:v>
                </c:pt>
                <c:pt idx="479">
                  <c:v>23</c:v>
                </c:pt>
                <c:pt idx="480">
                  <c:v>24</c:v>
                </c:pt>
                <c:pt idx="481">
                  <c:v>25</c:v>
                </c:pt>
                <c:pt idx="482">
                  <c:v>26</c:v>
                </c:pt>
                <c:pt idx="483">
                  <c:v>27</c:v>
                </c:pt>
                <c:pt idx="484">
                  <c:v>28</c:v>
                </c:pt>
                <c:pt idx="485">
                  <c:v>29</c:v>
                </c:pt>
                <c:pt idx="486">
                  <c:v>30</c:v>
                </c:pt>
                <c:pt idx="487">
                  <c:v>31</c:v>
                </c:pt>
                <c:pt idx="488">
                  <c:v>108</c:v>
                </c:pt>
                <c:pt idx="489">
                  <c:v>208</c:v>
                </c:pt>
                <c:pt idx="490">
                  <c:v>308</c:v>
                </c:pt>
                <c:pt idx="491">
                  <c:v>4</c:v>
                </c:pt>
                <c:pt idx="492">
                  <c:v>5</c:v>
                </c:pt>
                <c:pt idx="493">
                  <c:v>6</c:v>
                </c:pt>
                <c:pt idx="494">
                  <c:v>7</c:v>
                </c:pt>
                <c:pt idx="495">
                  <c:v>8</c:v>
                </c:pt>
                <c:pt idx="496">
                  <c:v>9</c:v>
                </c:pt>
                <c:pt idx="497">
                  <c:v>10</c:v>
                </c:pt>
                <c:pt idx="498">
                  <c:v>11</c:v>
                </c:pt>
                <c:pt idx="499">
                  <c:v>12</c:v>
                </c:pt>
                <c:pt idx="500">
                  <c:v>13</c:v>
                </c:pt>
                <c:pt idx="501">
                  <c:v>14</c:v>
                </c:pt>
                <c:pt idx="502">
                  <c:v>15</c:v>
                </c:pt>
                <c:pt idx="503">
                  <c:v>16</c:v>
                </c:pt>
                <c:pt idx="504">
                  <c:v>17</c:v>
                </c:pt>
                <c:pt idx="505">
                  <c:v>18</c:v>
                </c:pt>
                <c:pt idx="506">
                  <c:v>19</c:v>
                </c:pt>
                <c:pt idx="507">
                  <c:v>20</c:v>
                </c:pt>
                <c:pt idx="508">
                  <c:v>21</c:v>
                </c:pt>
                <c:pt idx="509">
                  <c:v>22</c:v>
                </c:pt>
                <c:pt idx="510">
                  <c:v>23</c:v>
                </c:pt>
                <c:pt idx="511">
                  <c:v>24</c:v>
                </c:pt>
                <c:pt idx="512">
                  <c:v>25</c:v>
                </c:pt>
                <c:pt idx="513">
                  <c:v>26</c:v>
                </c:pt>
                <c:pt idx="514">
                  <c:v>27</c:v>
                </c:pt>
                <c:pt idx="515">
                  <c:v>28</c:v>
                </c:pt>
                <c:pt idx="516">
                  <c:v>29</c:v>
                </c:pt>
                <c:pt idx="517">
                  <c:v>30</c:v>
                </c:pt>
                <c:pt idx="518">
                  <c:v>31</c:v>
                </c:pt>
                <c:pt idx="519">
                  <c:v>109</c:v>
                </c:pt>
                <c:pt idx="520">
                  <c:v>209</c:v>
                </c:pt>
                <c:pt idx="521">
                  <c:v>309</c:v>
                </c:pt>
                <c:pt idx="522">
                  <c:v>4</c:v>
                </c:pt>
                <c:pt idx="523">
                  <c:v>5</c:v>
                </c:pt>
                <c:pt idx="524">
                  <c:v>6</c:v>
                </c:pt>
                <c:pt idx="525">
                  <c:v>7</c:v>
                </c:pt>
                <c:pt idx="526">
                  <c:v>8</c:v>
                </c:pt>
                <c:pt idx="527">
                  <c:v>9</c:v>
                </c:pt>
                <c:pt idx="528">
                  <c:v>10</c:v>
                </c:pt>
                <c:pt idx="529">
                  <c:v>11</c:v>
                </c:pt>
                <c:pt idx="530">
                  <c:v>12</c:v>
                </c:pt>
                <c:pt idx="531">
                  <c:v>13</c:v>
                </c:pt>
                <c:pt idx="532">
                  <c:v>14</c:v>
                </c:pt>
                <c:pt idx="533">
                  <c:v>15</c:v>
                </c:pt>
                <c:pt idx="534">
                  <c:v>16</c:v>
                </c:pt>
                <c:pt idx="535">
                  <c:v>17</c:v>
                </c:pt>
                <c:pt idx="536">
                  <c:v>18</c:v>
                </c:pt>
                <c:pt idx="537">
                  <c:v>19</c:v>
                </c:pt>
                <c:pt idx="538">
                  <c:v>20</c:v>
                </c:pt>
                <c:pt idx="539">
                  <c:v>21</c:v>
                </c:pt>
                <c:pt idx="540">
                  <c:v>22</c:v>
                </c:pt>
                <c:pt idx="541">
                  <c:v>23</c:v>
                </c:pt>
                <c:pt idx="542">
                  <c:v>24</c:v>
                </c:pt>
                <c:pt idx="543">
                  <c:v>25</c:v>
                </c:pt>
                <c:pt idx="544">
                  <c:v>26</c:v>
                </c:pt>
                <c:pt idx="545">
                  <c:v>27</c:v>
                </c:pt>
                <c:pt idx="546">
                  <c:v>28</c:v>
                </c:pt>
                <c:pt idx="547">
                  <c:v>29</c:v>
                </c:pt>
                <c:pt idx="548">
                  <c:v>30</c:v>
                </c:pt>
                <c:pt idx="549">
                  <c:v>110</c:v>
                </c:pt>
                <c:pt idx="550">
                  <c:v>210</c:v>
                </c:pt>
                <c:pt idx="551">
                  <c:v>310</c:v>
                </c:pt>
                <c:pt idx="552">
                  <c:v>410</c:v>
                </c:pt>
                <c:pt idx="553">
                  <c:v>5</c:v>
                </c:pt>
                <c:pt idx="554">
                  <c:v>6</c:v>
                </c:pt>
                <c:pt idx="555">
                  <c:v>7</c:v>
                </c:pt>
                <c:pt idx="556">
                  <c:v>8</c:v>
                </c:pt>
                <c:pt idx="557">
                  <c:v>9</c:v>
                </c:pt>
                <c:pt idx="558">
                  <c:v>10</c:v>
                </c:pt>
                <c:pt idx="559">
                  <c:v>11</c:v>
                </c:pt>
                <c:pt idx="560">
                  <c:v>12</c:v>
                </c:pt>
                <c:pt idx="561">
                  <c:v>13</c:v>
                </c:pt>
                <c:pt idx="562">
                  <c:v>14</c:v>
                </c:pt>
                <c:pt idx="563">
                  <c:v>15</c:v>
                </c:pt>
                <c:pt idx="564">
                  <c:v>16</c:v>
                </c:pt>
                <c:pt idx="565">
                  <c:v>17</c:v>
                </c:pt>
                <c:pt idx="566">
                  <c:v>18</c:v>
                </c:pt>
                <c:pt idx="567">
                  <c:v>19</c:v>
                </c:pt>
                <c:pt idx="568">
                  <c:v>20</c:v>
                </c:pt>
                <c:pt idx="569">
                  <c:v>21</c:v>
                </c:pt>
                <c:pt idx="570">
                  <c:v>22</c:v>
                </c:pt>
                <c:pt idx="571">
                  <c:v>23</c:v>
                </c:pt>
                <c:pt idx="572">
                  <c:v>24</c:v>
                </c:pt>
                <c:pt idx="573">
                  <c:v>25</c:v>
                </c:pt>
                <c:pt idx="574">
                  <c:v>26</c:v>
                </c:pt>
                <c:pt idx="575">
                  <c:v>27</c:v>
                </c:pt>
                <c:pt idx="576">
                  <c:v>28</c:v>
                </c:pt>
                <c:pt idx="577">
                  <c:v>29</c:v>
                </c:pt>
                <c:pt idx="578">
                  <c:v>30</c:v>
                </c:pt>
                <c:pt idx="579">
                  <c:v>31</c:v>
                </c:pt>
                <c:pt idx="580">
                  <c:v>111</c:v>
                </c:pt>
                <c:pt idx="581">
                  <c:v>211</c:v>
                </c:pt>
                <c:pt idx="582">
                  <c:v>311</c:v>
                </c:pt>
                <c:pt idx="583">
                  <c:v>411</c:v>
                </c:pt>
                <c:pt idx="584">
                  <c:v>5</c:v>
                </c:pt>
                <c:pt idx="585">
                  <c:v>6</c:v>
                </c:pt>
                <c:pt idx="586">
                  <c:v>7</c:v>
                </c:pt>
                <c:pt idx="587">
                  <c:v>8</c:v>
                </c:pt>
                <c:pt idx="588">
                  <c:v>9</c:v>
                </c:pt>
                <c:pt idx="589">
                  <c:v>10</c:v>
                </c:pt>
                <c:pt idx="590">
                  <c:v>11</c:v>
                </c:pt>
                <c:pt idx="591">
                  <c:v>12</c:v>
                </c:pt>
                <c:pt idx="592">
                  <c:v>13</c:v>
                </c:pt>
                <c:pt idx="593">
                  <c:v>14</c:v>
                </c:pt>
                <c:pt idx="594">
                  <c:v>15</c:v>
                </c:pt>
                <c:pt idx="595">
                  <c:v>16</c:v>
                </c:pt>
                <c:pt idx="596">
                  <c:v>17</c:v>
                </c:pt>
                <c:pt idx="597">
                  <c:v>18</c:v>
                </c:pt>
                <c:pt idx="598">
                  <c:v>19</c:v>
                </c:pt>
                <c:pt idx="599">
                  <c:v>20</c:v>
                </c:pt>
                <c:pt idx="600">
                  <c:v>21</c:v>
                </c:pt>
                <c:pt idx="601">
                  <c:v>22</c:v>
                </c:pt>
                <c:pt idx="602">
                  <c:v>23</c:v>
                </c:pt>
                <c:pt idx="603">
                  <c:v>24</c:v>
                </c:pt>
                <c:pt idx="604">
                  <c:v>25</c:v>
                </c:pt>
                <c:pt idx="605">
                  <c:v>26</c:v>
                </c:pt>
                <c:pt idx="606">
                  <c:v>27</c:v>
                </c:pt>
                <c:pt idx="607">
                  <c:v>28</c:v>
                </c:pt>
                <c:pt idx="608">
                  <c:v>29</c:v>
                </c:pt>
                <c:pt idx="609">
                  <c:v>30</c:v>
                </c:pt>
                <c:pt idx="610">
                  <c:v>112</c:v>
                </c:pt>
                <c:pt idx="611">
                  <c:v>212</c:v>
                </c:pt>
                <c:pt idx="612">
                  <c:v>312</c:v>
                </c:pt>
                <c:pt idx="613">
                  <c:v>4</c:v>
                </c:pt>
                <c:pt idx="614">
                  <c:v>5</c:v>
                </c:pt>
                <c:pt idx="615">
                  <c:v>6</c:v>
                </c:pt>
                <c:pt idx="616">
                  <c:v>7</c:v>
                </c:pt>
                <c:pt idx="617">
                  <c:v>8</c:v>
                </c:pt>
                <c:pt idx="618">
                  <c:v>9</c:v>
                </c:pt>
                <c:pt idx="619">
                  <c:v>10</c:v>
                </c:pt>
                <c:pt idx="620">
                  <c:v>11</c:v>
                </c:pt>
                <c:pt idx="621">
                  <c:v>12</c:v>
                </c:pt>
                <c:pt idx="622">
                  <c:v>13</c:v>
                </c:pt>
                <c:pt idx="623">
                  <c:v>14</c:v>
                </c:pt>
                <c:pt idx="624">
                  <c:v>15</c:v>
                </c:pt>
                <c:pt idx="625">
                  <c:v>16</c:v>
                </c:pt>
                <c:pt idx="626">
                  <c:v>17</c:v>
                </c:pt>
                <c:pt idx="627">
                  <c:v>18</c:v>
                </c:pt>
                <c:pt idx="628">
                  <c:v>19</c:v>
                </c:pt>
                <c:pt idx="629">
                  <c:v>20</c:v>
                </c:pt>
                <c:pt idx="630">
                  <c:v>21</c:v>
                </c:pt>
                <c:pt idx="631">
                  <c:v>22</c:v>
                </c:pt>
                <c:pt idx="632">
                  <c:v>23</c:v>
                </c:pt>
                <c:pt idx="633">
                  <c:v>24</c:v>
                </c:pt>
                <c:pt idx="634">
                  <c:v>25</c:v>
                </c:pt>
                <c:pt idx="635">
                  <c:v>26</c:v>
                </c:pt>
                <c:pt idx="636">
                  <c:v>27</c:v>
                </c:pt>
                <c:pt idx="637">
                  <c:v>28</c:v>
                </c:pt>
                <c:pt idx="638">
                  <c:v>29</c:v>
                </c:pt>
                <c:pt idx="639">
                  <c:v>30</c:v>
                </c:pt>
                <c:pt idx="640">
                  <c:v>31</c:v>
                </c:pt>
                <c:pt idx="641">
                  <c:v>101</c:v>
                </c:pt>
                <c:pt idx="642">
                  <c:v>201</c:v>
                </c:pt>
                <c:pt idx="643">
                  <c:v>301</c:v>
                </c:pt>
                <c:pt idx="644">
                  <c:v>401</c:v>
                </c:pt>
                <c:pt idx="645">
                  <c:v>5</c:v>
                </c:pt>
                <c:pt idx="646">
                  <c:v>6</c:v>
                </c:pt>
                <c:pt idx="647">
                  <c:v>7</c:v>
                </c:pt>
                <c:pt idx="648">
                  <c:v>8</c:v>
                </c:pt>
                <c:pt idx="649">
                  <c:v>9</c:v>
                </c:pt>
                <c:pt idx="650">
                  <c:v>10</c:v>
                </c:pt>
                <c:pt idx="651">
                  <c:v>11</c:v>
                </c:pt>
                <c:pt idx="652">
                  <c:v>12</c:v>
                </c:pt>
                <c:pt idx="653">
                  <c:v>13</c:v>
                </c:pt>
                <c:pt idx="654">
                  <c:v>14</c:v>
                </c:pt>
                <c:pt idx="655">
                  <c:v>15</c:v>
                </c:pt>
                <c:pt idx="656">
                  <c:v>16</c:v>
                </c:pt>
                <c:pt idx="657">
                  <c:v>17</c:v>
                </c:pt>
                <c:pt idx="658">
                  <c:v>18</c:v>
                </c:pt>
                <c:pt idx="659">
                  <c:v>19</c:v>
                </c:pt>
                <c:pt idx="660">
                  <c:v>20</c:v>
                </c:pt>
                <c:pt idx="661">
                  <c:v>21</c:v>
                </c:pt>
                <c:pt idx="662">
                  <c:v>22</c:v>
                </c:pt>
                <c:pt idx="663">
                  <c:v>23</c:v>
                </c:pt>
                <c:pt idx="664">
                  <c:v>24</c:v>
                </c:pt>
                <c:pt idx="665">
                  <c:v>25</c:v>
                </c:pt>
                <c:pt idx="666">
                  <c:v>26</c:v>
                </c:pt>
                <c:pt idx="667">
                  <c:v>27</c:v>
                </c:pt>
                <c:pt idx="668">
                  <c:v>28</c:v>
                </c:pt>
                <c:pt idx="669">
                  <c:v>29</c:v>
                </c:pt>
                <c:pt idx="670">
                  <c:v>30</c:v>
                </c:pt>
                <c:pt idx="671">
                  <c:v>31</c:v>
                </c:pt>
                <c:pt idx="672">
                  <c:v>102</c:v>
                </c:pt>
                <c:pt idx="673">
                  <c:v>202</c:v>
                </c:pt>
                <c:pt idx="674">
                  <c:v>302</c:v>
                </c:pt>
                <c:pt idx="675">
                  <c:v>402</c:v>
                </c:pt>
                <c:pt idx="676">
                  <c:v>5</c:v>
                </c:pt>
                <c:pt idx="677">
                  <c:v>6</c:v>
                </c:pt>
                <c:pt idx="678">
                  <c:v>7</c:v>
                </c:pt>
                <c:pt idx="679">
                  <c:v>8</c:v>
                </c:pt>
                <c:pt idx="680">
                  <c:v>9</c:v>
                </c:pt>
                <c:pt idx="681">
                  <c:v>10</c:v>
                </c:pt>
                <c:pt idx="682">
                  <c:v>11</c:v>
                </c:pt>
                <c:pt idx="683">
                  <c:v>12</c:v>
                </c:pt>
                <c:pt idx="684">
                  <c:v>13</c:v>
                </c:pt>
                <c:pt idx="685">
                  <c:v>14</c:v>
                </c:pt>
                <c:pt idx="686">
                  <c:v>15</c:v>
                </c:pt>
                <c:pt idx="687">
                  <c:v>16</c:v>
                </c:pt>
                <c:pt idx="688">
                  <c:v>17</c:v>
                </c:pt>
                <c:pt idx="689">
                  <c:v>18</c:v>
                </c:pt>
                <c:pt idx="690">
                  <c:v>19</c:v>
                </c:pt>
                <c:pt idx="691">
                  <c:v>20</c:v>
                </c:pt>
                <c:pt idx="692">
                  <c:v>21</c:v>
                </c:pt>
                <c:pt idx="693">
                  <c:v>22</c:v>
                </c:pt>
                <c:pt idx="694">
                  <c:v>23</c:v>
                </c:pt>
                <c:pt idx="695">
                  <c:v>24</c:v>
                </c:pt>
                <c:pt idx="696">
                  <c:v>25</c:v>
                </c:pt>
                <c:pt idx="697">
                  <c:v>26</c:v>
                </c:pt>
                <c:pt idx="698">
                  <c:v>27</c:v>
                </c:pt>
                <c:pt idx="699">
                  <c:v>28</c:v>
                </c:pt>
                <c:pt idx="700">
                  <c:v>103</c:v>
                </c:pt>
                <c:pt idx="701">
                  <c:v>203</c:v>
                </c:pt>
                <c:pt idx="702">
                  <c:v>303</c:v>
                </c:pt>
                <c:pt idx="703">
                  <c:v>403</c:v>
                </c:pt>
                <c:pt idx="704">
                  <c:v>5</c:v>
                </c:pt>
                <c:pt idx="705">
                  <c:v>6</c:v>
                </c:pt>
                <c:pt idx="706">
                  <c:v>7</c:v>
                </c:pt>
                <c:pt idx="707">
                  <c:v>8</c:v>
                </c:pt>
                <c:pt idx="708">
                  <c:v>9</c:v>
                </c:pt>
                <c:pt idx="709">
                  <c:v>10</c:v>
                </c:pt>
                <c:pt idx="710">
                  <c:v>11</c:v>
                </c:pt>
                <c:pt idx="711">
                  <c:v>12</c:v>
                </c:pt>
                <c:pt idx="712">
                  <c:v>13</c:v>
                </c:pt>
                <c:pt idx="713">
                  <c:v>14</c:v>
                </c:pt>
                <c:pt idx="714">
                  <c:v>15</c:v>
                </c:pt>
                <c:pt idx="715">
                  <c:v>16</c:v>
                </c:pt>
                <c:pt idx="716">
                  <c:v>17</c:v>
                </c:pt>
                <c:pt idx="717">
                  <c:v>18</c:v>
                </c:pt>
                <c:pt idx="718">
                  <c:v>19</c:v>
                </c:pt>
                <c:pt idx="719">
                  <c:v>20</c:v>
                </c:pt>
                <c:pt idx="720">
                  <c:v>21</c:v>
                </c:pt>
                <c:pt idx="721">
                  <c:v>22</c:v>
                </c:pt>
                <c:pt idx="722">
                  <c:v>23</c:v>
                </c:pt>
                <c:pt idx="723">
                  <c:v>24</c:v>
                </c:pt>
                <c:pt idx="724">
                  <c:v>25</c:v>
                </c:pt>
                <c:pt idx="725">
                  <c:v>26</c:v>
                </c:pt>
                <c:pt idx="726">
                  <c:v>27</c:v>
                </c:pt>
                <c:pt idx="727">
                  <c:v>28</c:v>
                </c:pt>
                <c:pt idx="728">
                  <c:v>29</c:v>
                </c:pt>
                <c:pt idx="729">
                  <c:v>30</c:v>
                </c:pt>
                <c:pt idx="730">
                  <c:v>31</c:v>
                </c:pt>
                <c:pt idx="731">
                  <c:v>104</c:v>
                </c:pt>
                <c:pt idx="732">
                  <c:v>204</c:v>
                </c:pt>
                <c:pt idx="733">
                  <c:v>304</c:v>
                </c:pt>
                <c:pt idx="734">
                  <c:v>404</c:v>
                </c:pt>
                <c:pt idx="735">
                  <c:v>5</c:v>
                </c:pt>
                <c:pt idx="736">
                  <c:v>6</c:v>
                </c:pt>
                <c:pt idx="737">
                  <c:v>7</c:v>
                </c:pt>
                <c:pt idx="738">
                  <c:v>8</c:v>
                </c:pt>
                <c:pt idx="739">
                  <c:v>9</c:v>
                </c:pt>
                <c:pt idx="740">
                  <c:v>10</c:v>
                </c:pt>
                <c:pt idx="741">
                  <c:v>11</c:v>
                </c:pt>
                <c:pt idx="742">
                  <c:v>12</c:v>
                </c:pt>
                <c:pt idx="743">
                  <c:v>13</c:v>
                </c:pt>
                <c:pt idx="744">
                  <c:v>14</c:v>
                </c:pt>
                <c:pt idx="745">
                  <c:v>15</c:v>
                </c:pt>
                <c:pt idx="746">
                  <c:v>16</c:v>
                </c:pt>
                <c:pt idx="747">
                  <c:v>17</c:v>
                </c:pt>
                <c:pt idx="748">
                  <c:v>18</c:v>
                </c:pt>
                <c:pt idx="749">
                  <c:v>19</c:v>
                </c:pt>
                <c:pt idx="750">
                  <c:v>20</c:v>
                </c:pt>
                <c:pt idx="751">
                  <c:v>21</c:v>
                </c:pt>
                <c:pt idx="752">
                  <c:v>22</c:v>
                </c:pt>
                <c:pt idx="753">
                  <c:v>23</c:v>
                </c:pt>
                <c:pt idx="754">
                  <c:v>24</c:v>
                </c:pt>
                <c:pt idx="755">
                  <c:v>25</c:v>
                </c:pt>
                <c:pt idx="756">
                  <c:v>26</c:v>
                </c:pt>
                <c:pt idx="757">
                  <c:v>27</c:v>
                </c:pt>
                <c:pt idx="758">
                  <c:v>28</c:v>
                </c:pt>
                <c:pt idx="759">
                  <c:v>29</c:v>
                </c:pt>
                <c:pt idx="760">
                  <c:v>30</c:v>
                </c:pt>
                <c:pt idx="761">
                  <c:v>105</c:v>
                </c:pt>
                <c:pt idx="762">
                  <c:v>205</c:v>
                </c:pt>
                <c:pt idx="763">
                  <c:v>305</c:v>
                </c:pt>
                <c:pt idx="764">
                  <c:v>405</c:v>
                </c:pt>
                <c:pt idx="765">
                  <c:v>5</c:v>
                </c:pt>
                <c:pt idx="766">
                  <c:v>6</c:v>
                </c:pt>
                <c:pt idx="767">
                  <c:v>7</c:v>
                </c:pt>
                <c:pt idx="768">
                  <c:v>8</c:v>
                </c:pt>
                <c:pt idx="769">
                  <c:v>9</c:v>
                </c:pt>
                <c:pt idx="770">
                  <c:v>10</c:v>
                </c:pt>
                <c:pt idx="771">
                  <c:v>11</c:v>
                </c:pt>
                <c:pt idx="772">
                  <c:v>12</c:v>
                </c:pt>
                <c:pt idx="773">
                  <c:v>13</c:v>
                </c:pt>
                <c:pt idx="774">
                  <c:v>14</c:v>
                </c:pt>
                <c:pt idx="775">
                  <c:v>15</c:v>
                </c:pt>
                <c:pt idx="776">
                  <c:v>16</c:v>
                </c:pt>
                <c:pt idx="777">
                  <c:v>17</c:v>
                </c:pt>
                <c:pt idx="778">
                  <c:v>18</c:v>
                </c:pt>
                <c:pt idx="779">
                  <c:v>19</c:v>
                </c:pt>
                <c:pt idx="780">
                  <c:v>20</c:v>
                </c:pt>
                <c:pt idx="781">
                  <c:v>21</c:v>
                </c:pt>
                <c:pt idx="782">
                  <c:v>22</c:v>
                </c:pt>
                <c:pt idx="783">
                  <c:v>23</c:v>
                </c:pt>
                <c:pt idx="784">
                  <c:v>24</c:v>
                </c:pt>
                <c:pt idx="785">
                  <c:v>25</c:v>
                </c:pt>
                <c:pt idx="786">
                  <c:v>26</c:v>
                </c:pt>
                <c:pt idx="787">
                  <c:v>27</c:v>
                </c:pt>
                <c:pt idx="788">
                  <c:v>28</c:v>
                </c:pt>
                <c:pt idx="789">
                  <c:v>29</c:v>
                </c:pt>
                <c:pt idx="790">
                  <c:v>30</c:v>
                </c:pt>
                <c:pt idx="791">
                  <c:v>31</c:v>
                </c:pt>
                <c:pt idx="792">
                  <c:v>106</c:v>
                </c:pt>
                <c:pt idx="793">
                  <c:v>206</c:v>
                </c:pt>
              </c:strCache>
            </c:strRef>
          </c:cat>
          <c:val>
            <c:numRef>
              <c:f>Plan1!$S$31:$S$824</c:f>
              <c:numCache>
                <c:formatCode>#,##0.00</c:formatCode>
                <c:ptCount val="794"/>
                <c:pt idx="0">
                  <c:v>1.0125148101821446</c:v>
                </c:pt>
                <c:pt idx="1">
                  <c:v>1.0027371917475234</c:v>
                </c:pt>
                <c:pt idx="2">
                  <c:v>1.0722096615975365</c:v>
                </c:pt>
                <c:pt idx="3">
                  <c:v>1.0487291265348571</c:v>
                </c:pt>
                <c:pt idx="4">
                  <c:v>1.0602715267648506</c:v>
                </c:pt>
                <c:pt idx="5">
                  <c:v>1.0388814016172507</c:v>
                </c:pt>
                <c:pt idx="6">
                  <c:v>1.0504630653657416</c:v>
                </c:pt>
                <c:pt idx="7">
                  <c:v>1.0600950418436434</c:v>
                </c:pt>
                <c:pt idx="8">
                  <c:v>1.0329738125851371</c:v>
                </c:pt>
                <c:pt idx="9">
                  <c:v>1.0491198829590638</c:v>
                </c:pt>
                <c:pt idx="10">
                  <c:v>1.0204354501925879</c:v>
                </c:pt>
                <c:pt idx="11">
                  <c:v>1.008470506190871</c:v>
                </c:pt>
                <c:pt idx="12">
                  <c:v>1.0173033855585909</c:v>
                </c:pt>
                <c:pt idx="13">
                  <c:v>1.0274138899154734</c:v>
                </c:pt>
                <c:pt idx="14">
                  <c:v>1.0699543483092373</c:v>
                </c:pt>
                <c:pt idx="15">
                  <c:v>1.0108004749893054</c:v>
                </c:pt>
                <c:pt idx="16">
                  <c:v>1.0316158567755567</c:v>
                </c:pt>
                <c:pt idx="17">
                  <c:v>1.0051811019315917</c:v>
                </c:pt>
                <c:pt idx="18">
                  <c:v>1.0088464603419525</c:v>
                </c:pt>
                <c:pt idx="19">
                  <c:v>0.99322978781370175</c:v>
                </c:pt>
                <c:pt idx="20">
                  <c:v>0.99613471821082955</c:v>
                </c:pt>
                <c:pt idx="21">
                  <c:v>1.0028402098019511</c:v>
                </c:pt>
                <c:pt idx="22">
                  <c:v>0.99814732007081142</c:v>
                </c:pt>
                <c:pt idx="23">
                  <c:v>1.054018817420366</c:v>
                </c:pt>
                <c:pt idx="24">
                  <c:v>1.0345339232778767</c:v>
                </c:pt>
                <c:pt idx="25">
                  <c:v>0.99115108539858532</c:v>
                </c:pt>
                <c:pt idx="26">
                  <c:v>0.98989361597688874</c:v>
                </c:pt>
                <c:pt idx="27">
                  <c:v>1.005437336990507</c:v>
                </c:pt>
                <c:pt idx="28">
                  <c:v>1.0216102030210243</c:v>
                </c:pt>
                <c:pt idx="29">
                  <c:v>1.0020149041428332</c:v>
                </c:pt>
                <c:pt idx="30">
                  <c:v>0.98831525826684552</c:v>
                </c:pt>
                <c:pt idx="31">
                  <c:v>0.99982113791290461</c:v>
                </c:pt>
                <c:pt idx="32">
                  <c:v>1.0116242583879471</c:v>
                </c:pt>
                <c:pt idx="33">
                  <c:v>0.99353302802045729</c:v>
                </c:pt>
                <c:pt idx="34">
                  <c:v>0.99726020518150715</c:v>
                </c:pt>
                <c:pt idx="35">
                  <c:v>0.99691468232276881</c:v>
                </c:pt>
                <c:pt idx="36">
                  <c:v>0.98725158508512556</c:v>
                </c:pt>
                <c:pt idx="37">
                  <c:v>0.99304497294227689</c:v>
                </c:pt>
                <c:pt idx="38">
                  <c:v>1.0059993790650785</c:v>
                </c:pt>
                <c:pt idx="39">
                  <c:v>1.0006948443904078</c:v>
                </c:pt>
                <c:pt idx="40">
                  <c:v>1.0031852034470981</c:v>
                </c:pt>
                <c:pt idx="41">
                  <c:v>1.0009528518091573</c:v>
                </c:pt>
                <c:pt idx="42">
                  <c:v>1.020363579311957</c:v>
                </c:pt>
                <c:pt idx="43">
                  <c:v>0.9965177668237003</c:v>
                </c:pt>
                <c:pt idx="44">
                  <c:v>0.99105918630000678</c:v>
                </c:pt>
                <c:pt idx="45">
                  <c:v>0.98462191560206724</c:v>
                </c:pt>
                <c:pt idx="46">
                  <c:v>0.9875567259110184</c:v>
                </c:pt>
                <c:pt idx="47">
                  <c:v>0.99707576062519399</c:v>
                </c:pt>
                <c:pt idx="48">
                  <c:v>0.98796769154368758</c:v>
                </c:pt>
                <c:pt idx="49">
                  <c:v>1.0016246340339647</c:v>
                </c:pt>
                <c:pt idx="50">
                  <c:v>0.97760791724220075</c:v>
                </c:pt>
                <c:pt idx="51">
                  <c:v>0.99954744334007495</c:v>
                </c:pt>
                <c:pt idx="52">
                  <c:v>0.98392356432569927</c:v>
                </c:pt>
                <c:pt idx="53">
                  <c:v>0.9961499717520973</c:v>
                </c:pt>
                <c:pt idx="54">
                  <c:v>0.98483612767384754</c:v>
                </c:pt>
                <c:pt idx="55">
                  <c:v>1.0033202636811498</c:v>
                </c:pt>
                <c:pt idx="56">
                  <c:v>1.0006910229313213</c:v>
                </c:pt>
                <c:pt idx="57">
                  <c:v>0.99206942898643191</c:v>
                </c:pt>
                <c:pt idx="58">
                  <c:v>0.98215751482088864</c:v>
                </c:pt>
                <c:pt idx="59">
                  <c:v>0.9816913408392316</c:v>
                </c:pt>
                <c:pt idx="60">
                  <c:v>0.96524676928885911</c:v>
                </c:pt>
                <c:pt idx="61">
                  <c:v>0.98424496819298035</c:v>
                </c:pt>
                <c:pt idx="62">
                  <c:v>0.9987537252593004</c:v>
                </c:pt>
                <c:pt idx="63">
                  <c:v>0.98785788305270406</c:v>
                </c:pt>
                <c:pt idx="64">
                  <c:v>0.99209090869679217</c:v>
                </c:pt>
                <c:pt idx="65">
                  <c:v>0.99269095161020415</c:v>
                </c:pt>
                <c:pt idx="66">
                  <c:v>0.98038888785823808</c:v>
                </c:pt>
                <c:pt idx="67">
                  <c:v>0.98610973141698299</c:v>
                </c:pt>
                <c:pt idx="68">
                  <c:v>0.9945089791250763</c:v>
                </c:pt>
                <c:pt idx="69">
                  <c:v>0.98673832785003757</c:v>
                </c:pt>
                <c:pt idx="70">
                  <c:v>0.98838435582913298</c:v>
                </c:pt>
                <c:pt idx="71">
                  <c:v>0.98962741038720736</c:v>
                </c:pt>
                <c:pt idx="72">
                  <c:v>0.99267339675443744</c:v>
                </c:pt>
                <c:pt idx="73">
                  <c:v>0.99082736511474689</c:v>
                </c:pt>
                <c:pt idx="74">
                  <c:v>0.99604070213788576</c:v>
                </c:pt>
                <c:pt idx="75">
                  <c:v>0.9940127691276559</c:v>
                </c:pt>
                <c:pt idx="76">
                  <c:v>0.98980177773727451</c:v>
                </c:pt>
                <c:pt idx="77">
                  <c:v>0.98897638766114015</c:v>
                </c:pt>
                <c:pt idx="78">
                  <c:v>0.99294949458272475</c:v>
                </c:pt>
                <c:pt idx="79">
                  <c:v>1.0017560800152876</c:v>
                </c:pt>
                <c:pt idx="80">
                  <c:v>0.97099241387454815</c:v>
                </c:pt>
                <c:pt idx="81">
                  <c:v>0.98963536661024254</c:v>
                </c:pt>
                <c:pt idx="82">
                  <c:v>0.9963175069746627</c:v>
                </c:pt>
                <c:pt idx="83">
                  <c:v>0.99252424406508233</c:v>
                </c:pt>
                <c:pt idx="84">
                  <c:v>0.99075691967522173</c:v>
                </c:pt>
                <c:pt idx="85">
                  <c:v>0.9858049649952505</c:v>
                </c:pt>
                <c:pt idx="86">
                  <c:v>0.98819744023960099</c:v>
                </c:pt>
                <c:pt idx="87">
                  <c:v>0.98181623618689129</c:v>
                </c:pt>
                <c:pt idx="88">
                  <c:v>0.98996141900757384</c:v>
                </c:pt>
                <c:pt idx="89">
                  <c:v>0.98771755964754249</c:v>
                </c:pt>
                <c:pt idx="90">
                  <c:v>0.99396425277425438</c:v>
                </c:pt>
                <c:pt idx="91">
                  <c:v>0.99420480217549745</c:v>
                </c:pt>
                <c:pt idx="92">
                  <c:v>0.98628833502905255</c:v>
                </c:pt>
                <c:pt idx="93">
                  <c:v>0.98840064397513183</c:v>
                </c:pt>
                <c:pt idx="94">
                  <c:v>0.99262973413570132</c:v>
                </c:pt>
                <c:pt idx="95">
                  <c:v>0.99497737286398513</c:v>
                </c:pt>
                <c:pt idx="96">
                  <c:v>0.99122464099386198</c:v>
                </c:pt>
                <c:pt idx="97">
                  <c:v>0.99738204886367932</c:v>
                </c:pt>
                <c:pt idx="98">
                  <c:v>0.99042145862171649</c:v>
                </c:pt>
                <c:pt idx="99">
                  <c:v>0.99311643621113987</c:v>
                </c:pt>
                <c:pt idx="100">
                  <c:v>0.99279696408035001</c:v>
                </c:pt>
                <c:pt idx="101">
                  <c:v>0.99280841094526284</c:v>
                </c:pt>
                <c:pt idx="102">
                  <c:v>0.99363977718703822</c:v>
                </c:pt>
                <c:pt idx="103">
                  <c:v>0.99550110155410843</c:v>
                </c:pt>
                <c:pt idx="104">
                  <c:v>0.99901107353926477</c:v>
                </c:pt>
                <c:pt idx="105">
                  <c:v>0.99558520019263208</c:v>
                </c:pt>
                <c:pt idx="106">
                  <c:v>0.99649281439422299</c:v>
                </c:pt>
                <c:pt idx="107">
                  <c:v>0.99507169151817354</c:v>
                </c:pt>
                <c:pt idx="108">
                  <c:v>0.99763357933862962</c:v>
                </c:pt>
                <c:pt idx="109">
                  <c:v>0.99841759181948331</c:v>
                </c:pt>
                <c:pt idx="110">
                  <c:v>0.99723901994997977</c:v>
                </c:pt>
                <c:pt idx="111">
                  <c:v>0.99868414811468409</c:v>
                </c:pt>
                <c:pt idx="112">
                  <c:v>0.99570651580323333</c:v>
                </c:pt>
                <c:pt idx="113">
                  <c:v>0.98610682971748276</c:v>
                </c:pt>
                <c:pt idx="114">
                  <c:v>0.99012255832654594</c:v>
                </c:pt>
                <c:pt idx="115">
                  <c:v>0.98883651031105346</c:v>
                </c:pt>
                <c:pt idx="116">
                  <c:v>0.99262235630564999</c:v>
                </c:pt>
                <c:pt idx="117">
                  <c:v>0.99666820278831003</c:v>
                </c:pt>
                <c:pt idx="118">
                  <c:v>0.99695301382516632</c:v>
                </c:pt>
                <c:pt idx="119">
                  <c:v>0.99467100550556387</c:v>
                </c:pt>
                <c:pt idx="120">
                  <c:v>0.98931480523707915</c:v>
                </c:pt>
                <c:pt idx="121">
                  <c:v>0.99059597228013718</c:v>
                </c:pt>
                <c:pt idx="122">
                  <c:v>0.99308363213579098</c:v>
                </c:pt>
                <c:pt idx="123">
                  <c:v>0.9954254992660444</c:v>
                </c:pt>
                <c:pt idx="124">
                  <c:v>0.99638835318106223</c:v>
                </c:pt>
                <c:pt idx="125">
                  <c:v>0.99947973589000516</c:v>
                </c:pt>
                <c:pt idx="126">
                  <c:v>0.9943353094028925</c:v>
                </c:pt>
                <c:pt idx="127">
                  <c:v>0.99439209758260139</c:v>
                </c:pt>
                <c:pt idx="128">
                  <c:v>0.9935654099821688</c:v>
                </c:pt>
                <c:pt idx="129">
                  <c:v>0.99386266262032041</c:v>
                </c:pt>
                <c:pt idx="130">
                  <c:v>0.99293899633917049</c:v>
                </c:pt>
                <c:pt idx="131">
                  <c:v>0.99853727292425054</c:v>
                </c:pt>
                <c:pt idx="132">
                  <c:v>1.0002979760507511</c:v>
                </c:pt>
                <c:pt idx="133">
                  <c:v>0.99395524296784632</c:v>
                </c:pt>
                <c:pt idx="134">
                  <c:v>0.99276394885601782</c:v>
                </c:pt>
                <c:pt idx="135">
                  <c:v>0.99393562455761297</c:v>
                </c:pt>
                <c:pt idx="136">
                  <c:v>0.99436826116433275</c:v>
                </c:pt>
                <c:pt idx="137">
                  <c:v>0.99499673660448362</c:v>
                </c:pt>
                <c:pt idx="138">
                  <c:v>0.99875136859479252</c:v>
                </c:pt>
                <c:pt idx="139">
                  <c:v>1.0002255174282462</c:v>
                </c:pt>
                <c:pt idx="140">
                  <c:v>0.99812850422873411</c:v>
                </c:pt>
                <c:pt idx="141">
                  <c:v>0.99645783439659874</c:v>
                </c:pt>
                <c:pt idx="142">
                  <c:v>0.99820844480933957</c:v>
                </c:pt>
                <c:pt idx="143">
                  <c:v>1.000212998798337</c:v>
                </c:pt>
                <c:pt idx="144">
                  <c:v>0.99426237711286736</c:v>
                </c:pt>
                <c:pt idx="145">
                  <c:v>0.99791740803841755</c:v>
                </c:pt>
                <c:pt idx="146">
                  <c:v>0.99995609664062934</c:v>
                </c:pt>
                <c:pt idx="147">
                  <c:v>0.99760861565199965</c:v>
                </c:pt>
                <c:pt idx="148">
                  <c:v>0.99637278671458807</c:v>
                </c:pt>
                <c:pt idx="149">
                  <c:v>0.99685761993796596</c:v>
                </c:pt>
                <c:pt idx="150">
                  <c:v>0.99562891882636317</c:v>
                </c:pt>
                <c:pt idx="151">
                  <c:v>0.9975272277859013</c:v>
                </c:pt>
                <c:pt idx="152">
                  <c:v>0.99936702293544666</c:v>
                </c:pt>
                <c:pt idx="153">
                  <c:v>0.99258212688156233</c:v>
                </c:pt>
                <c:pt idx="154">
                  <c:v>0.99889651138192592</c:v>
                </c:pt>
                <c:pt idx="155">
                  <c:v>0.99765384436147342</c:v>
                </c:pt>
                <c:pt idx="156">
                  <c:v>0.99557049178186841</c:v>
                </c:pt>
                <c:pt idx="157">
                  <c:v>0.99686051029930833</c:v>
                </c:pt>
                <c:pt idx="158">
                  <c:v>0.99673273406168639</c:v>
                </c:pt>
                <c:pt idx="159">
                  <c:v>0.99963376262224135</c:v>
                </c:pt>
                <c:pt idx="160">
                  <c:v>1.00007136722067</c:v>
                </c:pt>
                <c:pt idx="161">
                  <c:v>0.99983806612397919</c:v>
                </c:pt>
                <c:pt idx="162">
                  <c:v>1.0006899884910869</c:v>
                </c:pt>
                <c:pt idx="163">
                  <c:v>0.99756207667660413</c:v>
                </c:pt>
                <c:pt idx="164">
                  <c:v>0.99654544414714685</c:v>
                </c:pt>
                <c:pt idx="165">
                  <c:v>0.99869948626785232</c:v>
                </c:pt>
                <c:pt idx="166">
                  <c:v>0.99965244695244926</c:v>
                </c:pt>
                <c:pt idx="167">
                  <c:v>0.99897442545666559</c:v>
                </c:pt>
                <c:pt idx="168">
                  <c:v>1.000257710990144</c:v>
                </c:pt>
                <c:pt idx="169">
                  <c:v>0.99874262551657789</c:v>
                </c:pt>
                <c:pt idx="170">
                  <c:v>0.99831412739188308</c:v>
                </c:pt>
                <c:pt idx="171">
                  <c:v>0.99717076143900385</c:v>
                </c:pt>
                <c:pt idx="172">
                  <c:v>0.99834923348533844</c:v>
                </c:pt>
                <c:pt idx="173">
                  <c:v>0.9989057500209122</c:v>
                </c:pt>
                <c:pt idx="174">
                  <c:v>0.9998427293840163</c:v>
                </c:pt>
                <c:pt idx="175">
                  <c:v>0.99817361978482499</c:v>
                </c:pt>
                <c:pt idx="176">
                  <c:v>0.9995007655722441</c:v>
                </c:pt>
                <c:pt idx="177">
                  <c:v>0.99894681559977105</c:v>
                </c:pt>
                <c:pt idx="178">
                  <c:v>0.99890176787601803</c:v>
                </c:pt>
                <c:pt idx="179">
                  <c:v>0.99976173871827179</c:v>
                </c:pt>
                <c:pt idx="180">
                  <c:v>0.99944520453590746</c:v>
                </c:pt>
                <c:pt idx="181">
                  <c:v>0.99924979006136938</c:v>
                </c:pt>
                <c:pt idx="182">
                  <c:v>0.99924011178055083</c:v>
                </c:pt>
                <c:pt idx="183">
                  <c:v>0.9991716305808932</c:v>
                </c:pt>
                <c:pt idx="184">
                  <c:v>0.99872765741846392</c:v>
                </c:pt>
                <c:pt idx="185">
                  <c:v>0.99779606186191305</c:v>
                </c:pt>
                <c:pt idx="186">
                  <c:v>0.99915306295890671</c:v>
                </c:pt>
                <c:pt idx="187">
                  <c:v>1.0006472390911205</c:v>
                </c:pt>
                <c:pt idx="188">
                  <c:v>0.99752471227512407</c:v>
                </c:pt>
                <c:pt idx="189">
                  <c:v>0.999277267650171</c:v>
                </c:pt>
                <c:pt idx="190">
                  <c:v>0.99865807729033629</c:v>
                </c:pt>
                <c:pt idx="191">
                  <c:v>0.99949124770680864</c:v>
                </c:pt>
                <c:pt idx="192">
                  <c:v>0.9989351504087659</c:v>
                </c:pt>
                <c:pt idx="193">
                  <c:v>0.99679256643903591</c:v>
                </c:pt>
                <c:pt idx="194">
                  <c:v>0.99941455765415377</c:v>
                </c:pt>
                <c:pt idx="195">
                  <c:v>0.9989570699535032</c:v>
                </c:pt>
                <c:pt idx="196">
                  <c:v>0.99714992575496064</c:v>
                </c:pt>
                <c:pt idx="197">
                  <c:v>0.99900972087060469</c:v>
                </c:pt>
                <c:pt idx="198">
                  <c:v>0.99893127478969768</c:v>
                </c:pt>
                <c:pt idx="199">
                  <c:v>1.0004457715868771</c:v>
                </c:pt>
                <c:pt idx="200">
                  <c:v>1.0013079882113742</c:v>
                </c:pt>
                <c:pt idx="201">
                  <c:v>0.99772579475701206</c:v>
                </c:pt>
                <c:pt idx="202">
                  <c:v>0.99771601114533093</c:v>
                </c:pt>
                <c:pt idx="203">
                  <c:v>0.99939938829004893</c:v>
                </c:pt>
                <c:pt idx="204">
                  <c:v>0.99896999424466593</c:v>
                </c:pt>
                <c:pt idx="205">
                  <c:v>0.99762333079097165</c:v>
                </c:pt>
                <c:pt idx="206">
                  <c:v>1.0038869464703162</c:v>
                </c:pt>
                <c:pt idx="207">
                  <c:v>0.99777814175701141</c:v>
                </c:pt>
                <c:pt idx="208">
                  <c:v>0.99918277393672295</c:v>
                </c:pt>
                <c:pt idx="209">
                  <c:v>0.99853887005938635</c:v>
                </c:pt>
                <c:pt idx="210">
                  <c:v>0.99795309021800338</c:v>
                </c:pt>
                <c:pt idx="211">
                  <c:v>0.99786712165455005</c:v>
                </c:pt>
                <c:pt idx="212">
                  <c:v>0.99862440178710532</c:v>
                </c:pt>
                <c:pt idx="213">
                  <c:v>0.99912256570740476</c:v>
                </c:pt>
                <c:pt idx="214">
                  <c:v>0.99937814380980161</c:v>
                </c:pt>
                <c:pt idx="215">
                  <c:v>0.99944234035116664</c:v>
                </c:pt>
                <c:pt idx="216">
                  <c:v>0.99950575557291133</c:v>
                </c:pt>
                <c:pt idx="217">
                  <c:v>0.99924832299592425</c:v>
                </c:pt>
                <c:pt idx="218">
                  <c:v>0.99959815902046489</c:v>
                </c:pt>
                <c:pt idx="219">
                  <c:v>0.99960974986364137</c:v>
                </c:pt>
                <c:pt idx="220">
                  <c:v>0.99833769050414412</c:v>
                </c:pt>
                <c:pt idx="221">
                  <c:v>0.99794316765127633</c:v>
                </c:pt>
                <c:pt idx="222">
                  <c:v>0.99918157781632067</c:v>
                </c:pt>
                <c:pt idx="223">
                  <c:v>0.99894117604576149</c:v>
                </c:pt>
                <c:pt idx="224">
                  <c:v>0.99677339748999527</c:v>
                </c:pt>
                <c:pt idx="225">
                  <c:v>0.9951334690128445</c:v>
                </c:pt>
                <c:pt idx="226">
                  <c:v>0.99964362548810759</c:v>
                </c:pt>
                <c:pt idx="227">
                  <c:v>0.99834040416425607</c:v>
                </c:pt>
                <c:pt idx="228">
                  <c:v>0.9987064655560467</c:v>
                </c:pt>
                <c:pt idx="229">
                  <c:v>0.99870017696862912</c:v>
                </c:pt>
                <c:pt idx="230">
                  <c:v>0.99879156136165714</c:v>
                </c:pt>
                <c:pt idx="231">
                  <c:v>0.99858861602366711</c:v>
                </c:pt>
                <c:pt idx="232">
                  <c:v>0.99803596414233919</c:v>
                </c:pt>
                <c:pt idx="233">
                  <c:v>0.99785743494409918</c:v>
                </c:pt>
                <c:pt idx="234">
                  <c:v>0.99734498010263051</c:v>
                </c:pt>
                <c:pt idx="235">
                  <c:v>0.99638015566581017</c:v>
                </c:pt>
                <c:pt idx="236">
                  <c:v>0.99805701506821642</c:v>
                </c:pt>
                <c:pt idx="237">
                  <c:v>0.99913879311544551</c:v>
                </c:pt>
                <c:pt idx="238">
                  <c:v>0.99827896586131948</c:v>
                </c:pt>
                <c:pt idx="239">
                  <c:v>0.99624654114637401</c:v>
                </c:pt>
                <c:pt idx="240">
                  <c:v>0.9979902084695792</c:v>
                </c:pt>
                <c:pt idx="241">
                  <c:v>0.9975344354062714</c:v>
                </c:pt>
                <c:pt idx="242">
                  <c:v>0.99540416256178199</c:v>
                </c:pt>
                <c:pt idx="243">
                  <c:v>0.99749589619748313</c:v>
                </c:pt>
                <c:pt idx="244">
                  <c:v>0.99825751501370452</c:v>
                </c:pt>
                <c:pt idx="245">
                  <c:v>0.99581373181810118</c:v>
                </c:pt>
                <c:pt idx="246">
                  <c:v>0.996345181912482</c:v>
                </c:pt>
                <c:pt idx="247">
                  <c:v>0.99656780413109547</c:v>
                </c:pt>
                <c:pt idx="248">
                  <c:v>0.99655842193593136</c:v>
                </c:pt>
                <c:pt idx="249">
                  <c:v>0.99737873241224395</c:v>
                </c:pt>
                <c:pt idx="250">
                  <c:v>0.99783558212999768</c:v>
                </c:pt>
                <c:pt idx="251">
                  <c:v>0.99860777452328409</c:v>
                </c:pt>
                <c:pt idx="252">
                  <c:v>0.99728761842928293</c:v>
                </c:pt>
                <c:pt idx="253">
                  <c:v>0.99666699998937458</c:v>
                </c:pt>
                <c:pt idx="254">
                  <c:v>0.99638581499203271</c:v>
                </c:pt>
                <c:pt idx="255">
                  <c:v>0.99587916694633294</c:v>
                </c:pt>
                <c:pt idx="256">
                  <c:v>0.99736477067435603</c:v>
                </c:pt>
                <c:pt idx="257">
                  <c:v>0.99841765332868637</c:v>
                </c:pt>
                <c:pt idx="258">
                  <c:v>0.99893098994175611</c:v>
                </c:pt>
                <c:pt idx="259">
                  <c:v>0.99853323941282568</c:v>
                </c:pt>
                <c:pt idx="260">
                  <c:v>0.99552495356685666</c:v>
                </c:pt>
                <c:pt idx="261">
                  <c:v>0.99599937662571447</c:v>
                </c:pt>
                <c:pt idx="262">
                  <c:v>0.99704230128698701</c:v>
                </c:pt>
                <c:pt idx="263">
                  <c:v>0.9968665740511371</c:v>
                </c:pt>
                <c:pt idx="264">
                  <c:v>0.99877169878441807</c:v>
                </c:pt>
                <c:pt idx="265">
                  <c:v>0.9992294349301265</c:v>
                </c:pt>
                <c:pt idx="266">
                  <c:v>0.99747889915963717</c:v>
                </c:pt>
                <c:pt idx="267">
                  <c:v>0.9988331124139288</c:v>
                </c:pt>
                <c:pt idx="268">
                  <c:v>0.99624748009895214</c:v>
                </c:pt>
                <c:pt idx="269">
                  <c:v>0.99941934568251412</c:v>
                </c:pt>
                <c:pt idx="270">
                  <c:v>0.99929435388170473</c:v>
                </c:pt>
                <c:pt idx="271">
                  <c:v>0.99948787807937967</c:v>
                </c:pt>
                <c:pt idx="272">
                  <c:v>0.9991853029709783</c:v>
                </c:pt>
                <c:pt idx="273">
                  <c:v>0.99800141911021389</c:v>
                </c:pt>
                <c:pt idx="274">
                  <c:v>0.99897494201662329</c:v>
                </c:pt>
                <c:pt idx="275">
                  <c:v>0.99803196574280195</c:v>
                </c:pt>
                <c:pt idx="276">
                  <c:v>0.99937978346831424</c:v>
                </c:pt>
                <c:pt idx="277">
                  <c:v>0.99946856422716712</c:v>
                </c:pt>
                <c:pt idx="278">
                  <c:v>0.99923171799569577</c:v>
                </c:pt>
                <c:pt idx="279">
                  <c:v>0.99995850831820143</c:v>
                </c:pt>
                <c:pt idx="280">
                  <c:v>0.99863478603506017</c:v>
                </c:pt>
                <c:pt idx="281">
                  <c:v>0.99840928071955093</c:v>
                </c:pt>
                <c:pt idx="282">
                  <c:v>0.99847501603099797</c:v>
                </c:pt>
                <c:pt idx="283">
                  <c:v>0.99621532162726611</c:v>
                </c:pt>
                <c:pt idx="284">
                  <c:v>0.99809264616615634</c:v>
                </c:pt>
                <c:pt idx="285">
                  <c:v>0.99877777047608751</c:v>
                </c:pt>
                <c:pt idx="286">
                  <c:v>0.99877317530539689</c:v>
                </c:pt>
                <c:pt idx="287">
                  <c:v>0.99788187505181147</c:v>
                </c:pt>
                <c:pt idx="288">
                  <c:v>0.99871563884103043</c:v>
                </c:pt>
                <c:pt idx="289">
                  <c:v>0.99729520123293347</c:v>
                </c:pt>
                <c:pt idx="290">
                  <c:v>0.99729801162244969</c:v>
                </c:pt>
                <c:pt idx="291">
                  <c:v>0.99766177714465654</c:v>
                </c:pt>
                <c:pt idx="292">
                  <c:v>0.99935455697805498</c:v>
                </c:pt>
                <c:pt idx="293">
                  <c:v>0.99876186814905277</c:v>
                </c:pt>
                <c:pt idx="294">
                  <c:v>0.99817782461049209</c:v>
                </c:pt>
                <c:pt idx="295">
                  <c:v>0.99906333942253922</c:v>
                </c:pt>
                <c:pt idx="296">
                  <c:v>0.99933705499710512</c:v>
                </c:pt>
                <c:pt idx="297">
                  <c:v>0.99864929345907705</c:v>
                </c:pt>
                <c:pt idx="298">
                  <c:v>0.99850750953839718</c:v>
                </c:pt>
                <c:pt idx="299">
                  <c:v>0.99956954775215789</c:v>
                </c:pt>
                <c:pt idx="300">
                  <c:v>0.9997007801489729</c:v>
                </c:pt>
                <c:pt idx="301">
                  <c:v>0.99838027114524475</c:v>
                </c:pt>
                <c:pt idx="302">
                  <c:v>0.9988832526693936</c:v>
                </c:pt>
                <c:pt idx="303">
                  <c:v>0.9998352242181302</c:v>
                </c:pt>
                <c:pt idx="304">
                  <c:v>0.99848999365097801</c:v>
                </c:pt>
                <c:pt idx="305">
                  <c:v>0.99926347487657718</c:v>
                </c:pt>
                <c:pt idx="306">
                  <c:v>0.9995074160662516</c:v>
                </c:pt>
                <c:pt idx="307">
                  <c:v>0.9997546682240217</c:v>
                </c:pt>
                <c:pt idx="308">
                  <c:v>0.99941799311301793</c:v>
                </c:pt>
                <c:pt idx="309">
                  <c:v>0.99956405576968455</c:v>
                </c:pt>
                <c:pt idx="310">
                  <c:v>0.99948201119424251</c:v>
                </c:pt>
                <c:pt idx="311">
                  <c:v>0.99997446657798683</c:v>
                </c:pt>
                <c:pt idx="312">
                  <c:v>0.99947768637278533</c:v>
                </c:pt>
                <c:pt idx="313">
                  <c:v>0.99903437948644525</c:v>
                </c:pt>
                <c:pt idx="314">
                  <c:v>1.0000085295360832</c:v>
                </c:pt>
                <c:pt idx="315">
                  <c:v>1.0003508963636631</c:v>
                </c:pt>
                <c:pt idx="316">
                  <c:v>0.99953539082554022</c:v>
                </c:pt>
                <c:pt idx="317">
                  <c:v>1.0005888750859726</c:v>
                </c:pt>
                <c:pt idx="318">
                  <c:v>1.0000092509564007</c:v>
                </c:pt>
                <c:pt idx="319">
                  <c:v>0.99973814659234828</c:v>
                </c:pt>
                <c:pt idx="320">
                  <c:v>1.00042298065397</c:v>
                </c:pt>
                <c:pt idx="321">
                  <c:v>0.99923796840583345</c:v>
                </c:pt>
                <c:pt idx="322">
                  <c:v>0.99892323396616423</c:v>
                </c:pt>
                <c:pt idx="323">
                  <c:v>0.99912433443223647</c:v>
                </c:pt>
                <c:pt idx="324">
                  <c:v>1.0009611987643259</c:v>
                </c:pt>
                <c:pt idx="325">
                  <c:v>1.0002301543186123</c:v>
                </c:pt>
                <c:pt idx="326">
                  <c:v>0.99868659484888256</c:v>
                </c:pt>
                <c:pt idx="327">
                  <c:v>0.99938982282636135</c:v>
                </c:pt>
                <c:pt idx="328">
                  <c:v>0.99993080844148008</c:v>
                </c:pt>
                <c:pt idx="329">
                  <c:v>0.99935755086189459</c:v>
                </c:pt>
                <c:pt idx="330">
                  <c:v>0.99939445622442857</c:v>
                </c:pt>
                <c:pt idx="331">
                  <c:v>0.99975411860064478</c:v>
                </c:pt>
                <c:pt idx="332">
                  <c:v>0.99912970285697633</c:v>
                </c:pt>
                <c:pt idx="333">
                  <c:v>1.0001774561160783</c:v>
                </c:pt>
                <c:pt idx="334">
                  <c:v>0.99911926229540371</c:v>
                </c:pt>
                <c:pt idx="335">
                  <c:v>0.99937283443663261</c:v>
                </c:pt>
                <c:pt idx="336">
                  <c:v>1.0012402407049887</c:v>
                </c:pt>
                <c:pt idx="337">
                  <c:v>1.0001577338142755</c:v>
                </c:pt>
                <c:pt idx="338">
                  <c:v>0.99995722725262937</c:v>
                </c:pt>
                <c:pt idx="339">
                  <c:v>0.99976219502683705</c:v>
                </c:pt>
                <c:pt idx="340">
                  <c:v>0.99949350411814486</c:v>
                </c:pt>
                <c:pt idx="341">
                  <c:v>0.99676579678491606</c:v>
                </c:pt>
                <c:pt idx="342">
                  <c:v>1.0008420519170638</c:v>
                </c:pt>
                <c:pt idx="343">
                  <c:v>1.0010326305248656</c:v>
                </c:pt>
                <c:pt idx="344">
                  <c:v>1.0014589290415401</c:v>
                </c:pt>
                <c:pt idx="345">
                  <c:v>1.0011512843885495</c:v>
                </c:pt>
                <c:pt idx="346">
                  <c:v>1.0004278619003211</c:v>
                </c:pt>
                <c:pt idx="347">
                  <c:v>1.0008028404600924</c:v>
                </c:pt>
                <c:pt idx="348">
                  <c:v>1.0001797558078698</c:v>
                </c:pt>
                <c:pt idx="349">
                  <c:v>1.0008812741919439</c:v>
                </c:pt>
                <c:pt idx="350">
                  <c:v>1.0026884978735227</c:v>
                </c:pt>
                <c:pt idx="351">
                  <c:v>1.0018502128091504</c:v>
                </c:pt>
                <c:pt idx="352">
                  <c:v>1.0018614392723091</c:v>
                </c:pt>
                <c:pt idx="353">
                  <c:v>1.001886604312924</c:v>
                </c:pt>
                <c:pt idx="354">
                  <c:v>1.001922120697248</c:v>
                </c:pt>
                <c:pt idx="355">
                  <c:v>1.000355412303344</c:v>
                </c:pt>
                <c:pt idx="356">
                  <c:v>1.0007352193704642</c:v>
                </c:pt>
                <c:pt idx="357">
                  <c:v>1.0036084191020804</c:v>
                </c:pt>
                <c:pt idx="358">
                  <c:v>1.0000403844570906</c:v>
                </c:pt>
                <c:pt idx="359">
                  <c:v>1.0007776298309266</c:v>
                </c:pt>
                <c:pt idx="360">
                  <c:v>1.0051199466021841</c:v>
                </c:pt>
                <c:pt idx="361">
                  <c:v>1.0043288036237277</c:v>
                </c:pt>
                <c:pt idx="362">
                  <c:v>1.001684845772103</c:v>
                </c:pt>
                <c:pt idx="363">
                  <c:v>1.0027268409304355</c:v>
                </c:pt>
                <c:pt idx="364">
                  <c:v>1.0047451953532667</c:v>
                </c:pt>
                <c:pt idx="365">
                  <c:v>1.0053426966051757</c:v>
                </c:pt>
                <c:pt idx="366">
                  <c:v>1.0043656491703636</c:v>
                </c:pt>
                <c:pt idx="367">
                  <c:v>1.0031805991237865</c:v>
                </c:pt>
                <c:pt idx="368">
                  <c:v>1.0027555013448821</c:v>
                </c:pt>
                <c:pt idx="369">
                  <c:v>1.0013411718460405</c:v>
                </c:pt>
                <c:pt idx="370">
                  <c:v>1.0018376311411561</c:v>
                </c:pt>
                <c:pt idx="371">
                  <c:v>1.0062369631805874</c:v>
                </c:pt>
                <c:pt idx="372">
                  <c:v>1.0040954778254692</c:v>
                </c:pt>
                <c:pt idx="373">
                  <c:v>1.0054806697061673</c:v>
                </c:pt>
                <c:pt idx="374">
                  <c:v>1.0038311474038852</c:v>
                </c:pt>
                <c:pt idx="375">
                  <c:v>1.0021498698942555</c:v>
                </c:pt>
                <c:pt idx="376">
                  <c:v>1.002292518017881</c:v>
                </c:pt>
                <c:pt idx="377">
                  <c:v>1.0020308844682633</c:v>
                </c:pt>
                <c:pt idx="378">
                  <c:v>1.0044305890362908</c:v>
                </c:pt>
                <c:pt idx="379">
                  <c:v>1.0040410112897036</c:v>
                </c:pt>
                <c:pt idx="380">
                  <c:v>1.0045060317740149</c:v>
                </c:pt>
                <c:pt idx="381">
                  <c:v>1.0028312217041933</c:v>
                </c:pt>
                <c:pt idx="382">
                  <c:v>1.0029937837155631</c:v>
                </c:pt>
                <c:pt idx="383">
                  <c:v>1.0011729195930539</c:v>
                </c:pt>
                <c:pt idx="384">
                  <c:v>1.0017248628569344</c:v>
                </c:pt>
                <c:pt idx="385">
                  <c:v>1.0040254758826581</c:v>
                </c:pt>
                <c:pt idx="386">
                  <c:v>1.0032541582757517</c:v>
                </c:pt>
                <c:pt idx="387">
                  <c:v>1.0018744775748083</c:v>
                </c:pt>
                <c:pt idx="388">
                  <c:v>1.0028002542224665</c:v>
                </c:pt>
                <c:pt idx="389">
                  <c:v>1.0028420930013355</c:v>
                </c:pt>
                <c:pt idx="390">
                  <c:v>1.0011385958358476</c:v>
                </c:pt>
                <c:pt idx="391">
                  <c:v>1.0011043940358488</c:v>
                </c:pt>
                <c:pt idx="392">
                  <c:v>1.0026464886618633</c:v>
                </c:pt>
                <c:pt idx="393">
                  <c:v>1.0022761915703273</c:v>
                </c:pt>
                <c:pt idx="394">
                  <c:v>1.0029466924601178</c:v>
                </c:pt>
                <c:pt idx="395">
                  <c:v>1.0021313537158965</c:v>
                </c:pt>
                <c:pt idx="396">
                  <c:v>1.0015693190265438</c:v>
                </c:pt>
                <c:pt idx="397">
                  <c:v>1.0010391989822622</c:v>
                </c:pt>
                <c:pt idx="398">
                  <c:v>1.0000462758839073</c:v>
                </c:pt>
                <c:pt idx="399">
                  <c:v>1.0026961182048035</c:v>
                </c:pt>
                <c:pt idx="400">
                  <c:v>1.0016774296584217</c:v>
                </c:pt>
                <c:pt idx="401">
                  <c:v>1.001240149044363</c:v>
                </c:pt>
                <c:pt idx="402">
                  <c:v>1.0000944835868406</c:v>
                </c:pt>
                <c:pt idx="403">
                  <c:v>1.0007890242857946</c:v>
                </c:pt>
                <c:pt idx="404">
                  <c:v>1.000130579365645</c:v>
                </c:pt>
                <c:pt idx="405">
                  <c:v>1.0003139972590662</c:v>
                </c:pt>
                <c:pt idx="406">
                  <c:v>1.0007015099398626</c:v>
                </c:pt>
                <c:pt idx="407">
                  <c:v>1.0009595037006567</c:v>
                </c:pt>
                <c:pt idx="408">
                  <c:v>1.000569779196528</c:v>
                </c:pt>
                <c:pt idx="409">
                  <c:v>0.99961275497036883</c:v>
                </c:pt>
                <c:pt idx="410">
                  <c:v>1.0003098317277146</c:v>
                </c:pt>
                <c:pt idx="411">
                  <c:v>1.0000133092456378</c:v>
                </c:pt>
                <c:pt idx="412">
                  <c:v>1.000086995571086</c:v>
                </c:pt>
                <c:pt idx="413">
                  <c:v>1.001007478599812</c:v>
                </c:pt>
                <c:pt idx="414">
                  <c:v>1.0005873677124906</c:v>
                </c:pt>
                <c:pt idx="415">
                  <c:v>1.0004452827582331</c:v>
                </c:pt>
                <c:pt idx="416">
                  <c:v>0.99992611858393798</c:v>
                </c:pt>
                <c:pt idx="417">
                  <c:v>0.99954934901255754</c:v>
                </c:pt>
                <c:pt idx="418">
                  <c:v>0.99968468323201309</c:v>
                </c:pt>
                <c:pt idx="419">
                  <c:v>0.99953787057992927</c:v>
                </c:pt>
                <c:pt idx="420">
                  <c:v>1.0002403833304434</c:v>
                </c:pt>
                <c:pt idx="421">
                  <c:v>1.0003968524764457</c:v>
                </c:pt>
                <c:pt idx="422">
                  <c:v>1.0006475509719457</c:v>
                </c:pt>
                <c:pt idx="423">
                  <c:v>1.0021328479224958</c:v>
                </c:pt>
                <c:pt idx="424">
                  <c:v>0.99951513492600308</c:v>
                </c:pt>
                <c:pt idx="425">
                  <c:v>0.99952927025953242</c:v>
                </c:pt>
                <c:pt idx="426">
                  <c:v>0.99977471869202772</c:v>
                </c:pt>
                <c:pt idx="427">
                  <c:v>1.0003581513615549</c:v>
                </c:pt>
                <c:pt idx="428">
                  <c:v>0.99959800465745752</c:v>
                </c:pt>
                <c:pt idx="429">
                  <c:v>0.99946459828028955</c:v>
                </c:pt>
                <c:pt idx="430">
                  <c:v>1.0000885846394525</c:v>
                </c:pt>
                <c:pt idx="431">
                  <c:v>0.99978502483374176</c:v>
                </c:pt>
                <c:pt idx="432">
                  <c:v>0.99940169556474012</c:v>
                </c:pt>
                <c:pt idx="433">
                  <c:v>1.00001980087761</c:v>
                </c:pt>
                <c:pt idx="434">
                  <c:v>1.0025640711924535</c:v>
                </c:pt>
                <c:pt idx="435">
                  <c:v>1.0001061430967026</c:v>
                </c:pt>
                <c:pt idx="436">
                  <c:v>0.99964352672723999</c:v>
                </c:pt>
                <c:pt idx="437">
                  <c:v>0.99959702289785424</c:v>
                </c:pt>
                <c:pt idx="438">
                  <c:v>0.99965180654784835</c:v>
                </c:pt>
                <c:pt idx="439">
                  <c:v>1.000354993542631</c:v>
                </c:pt>
                <c:pt idx="440">
                  <c:v>0.9994874433366211</c:v>
                </c:pt>
                <c:pt idx="441">
                  <c:v>1.0005498481882289</c:v>
                </c:pt>
                <c:pt idx="442">
                  <c:v>1.0005454258885438</c:v>
                </c:pt>
                <c:pt idx="443">
                  <c:v>1.0005101229725946</c:v>
                </c:pt>
                <c:pt idx="444">
                  <c:v>0.99939605136638299</c:v>
                </c:pt>
                <c:pt idx="445">
                  <c:v>1.0000757918449803</c:v>
                </c:pt>
                <c:pt idx="446">
                  <c:v>0.99956137971152947</c:v>
                </c:pt>
                <c:pt idx="447">
                  <c:v>0.99937091621689966</c:v>
                </c:pt>
                <c:pt idx="448">
                  <c:v>0.99930787707872837</c:v>
                </c:pt>
                <c:pt idx="449">
                  <c:v>0.99832994185593693</c:v>
                </c:pt>
                <c:pt idx="450">
                  <c:v>1.0000294485740073</c:v>
                </c:pt>
                <c:pt idx="451">
                  <c:v>0.99955898311878055</c:v>
                </c:pt>
                <c:pt idx="452">
                  <c:v>0.99967622945875867</c:v>
                </c:pt>
                <c:pt idx="453">
                  <c:v>0.99962142105198437</c:v>
                </c:pt>
                <c:pt idx="454">
                  <c:v>0.99963630177263862</c:v>
                </c:pt>
                <c:pt idx="455">
                  <c:v>1.0002197453129491</c:v>
                </c:pt>
                <c:pt idx="456">
                  <c:v>1.0015762084521884</c:v>
                </c:pt>
                <c:pt idx="457">
                  <c:v>1.000351555401346</c:v>
                </c:pt>
                <c:pt idx="458">
                  <c:v>1.0001648339788183</c:v>
                </c:pt>
                <c:pt idx="459">
                  <c:v>1.0002282437530172</c:v>
                </c:pt>
                <c:pt idx="460">
                  <c:v>1.0001052439500864</c:v>
                </c:pt>
                <c:pt idx="461">
                  <c:v>1.0000629484225727</c:v>
                </c:pt>
                <c:pt idx="462">
                  <c:v>1.0000640027086858</c:v>
                </c:pt>
                <c:pt idx="463">
                  <c:v>1.000153766886122</c:v>
                </c:pt>
                <c:pt idx="464">
                  <c:v>1.0004306962988301</c:v>
                </c:pt>
                <c:pt idx="465">
                  <c:v>0.99968716169828753</c:v>
                </c:pt>
                <c:pt idx="466">
                  <c:v>0.99979569252111755</c:v>
                </c:pt>
                <c:pt idx="467">
                  <c:v>1.0000503587801377</c:v>
                </c:pt>
                <c:pt idx="468">
                  <c:v>1.0004470991610719</c:v>
                </c:pt>
                <c:pt idx="469">
                  <c:v>1.0005544040873178</c:v>
                </c:pt>
                <c:pt idx="470">
                  <c:v>0.9999632100382605</c:v>
                </c:pt>
                <c:pt idx="471">
                  <c:v>1.000142517632018</c:v>
                </c:pt>
                <c:pt idx="472">
                  <c:v>1.0003705244469425</c:v>
                </c:pt>
                <c:pt idx="473">
                  <c:v>0.99982797380622346</c:v>
                </c:pt>
                <c:pt idx="474">
                  <c:v>0.9999922777977851</c:v>
                </c:pt>
                <c:pt idx="475">
                  <c:v>1.0002900822643461</c:v>
                </c:pt>
                <c:pt idx="476">
                  <c:v>1.0010463940636687</c:v>
                </c:pt>
                <c:pt idx="477">
                  <c:v>0.99973161844347092</c:v>
                </c:pt>
                <c:pt idx="478">
                  <c:v>1.0000988634301966</c:v>
                </c:pt>
                <c:pt idx="479">
                  <c:v>0.99692867264648632</c:v>
                </c:pt>
                <c:pt idx="480">
                  <c:v>1.0001031566193965</c:v>
                </c:pt>
                <c:pt idx="481">
                  <c:v>0.99995659164057582</c:v>
                </c:pt>
                <c:pt idx="482">
                  <c:v>0.9999960398895873</c:v>
                </c:pt>
                <c:pt idx="483">
                  <c:v>1.0002516459786488</c:v>
                </c:pt>
                <c:pt idx="484">
                  <c:v>1.0000173705540887</c:v>
                </c:pt>
                <c:pt idx="485">
                  <c:v>1.0003556976571013</c:v>
                </c:pt>
                <c:pt idx="486">
                  <c:v>0.99957563936961624</c:v>
                </c:pt>
                <c:pt idx="487">
                  <c:v>0.99987849048612731</c:v>
                </c:pt>
                <c:pt idx="488">
                  <c:v>0.99977403961941436</c:v>
                </c:pt>
                <c:pt idx="489">
                  <c:v>0.99993410750626821</c:v>
                </c:pt>
                <c:pt idx="490">
                  <c:v>1.0005817169490436</c:v>
                </c:pt>
                <c:pt idx="491">
                  <c:v>0.99997862751660982</c:v>
                </c:pt>
                <c:pt idx="492">
                  <c:v>0.99997368093493644</c:v>
                </c:pt>
                <c:pt idx="493">
                  <c:v>0.9996734927714972</c:v>
                </c:pt>
                <c:pt idx="494">
                  <c:v>1.0002450412329029</c:v>
                </c:pt>
                <c:pt idx="495">
                  <c:v>1.0000095754268052</c:v>
                </c:pt>
                <c:pt idx="496">
                  <c:v>0.99966174542976127</c:v>
                </c:pt>
                <c:pt idx="497">
                  <c:v>1.0003513023949371</c:v>
                </c:pt>
                <c:pt idx="498">
                  <c:v>1.0002171035557499</c:v>
                </c:pt>
                <c:pt idx="499">
                  <c:v>0.99996597098045636</c:v>
                </c:pt>
                <c:pt idx="500">
                  <c:v>1.0000085579076214</c:v>
                </c:pt>
                <c:pt idx="501">
                  <c:v>1.0001423828635931</c:v>
                </c:pt>
                <c:pt idx="502">
                  <c:v>0.99999812422443246</c:v>
                </c:pt>
                <c:pt idx="503">
                  <c:v>0.99977878538212794</c:v>
                </c:pt>
                <c:pt idx="504">
                  <c:v>1.0001206148501849</c:v>
                </c:pt>
                <c:pt idx="505">
                  <c:v>0.99971752059064378</c:v>
                </c:pt>
                <c:pt idx="506">
                  <c:v>1.0000519782108908</c:v>
                </c:pt>
                <c:pt idx="507">
                  <c:v>0.99995548174833193</c:v>
                </c:pt>
                <c:pt idx="508">
                  <c:v>0.9997672878505055</c:v>
                </c:pt>
                <c:pt idx="509">
                  <c:v>0.99988668786188506</c:v>
                </c:pt>
                <c:pt idx="510">
                  <c:v>0.99989704381335376</c:v>
                </c:pt>
                <c:pt idx="511">
                  <c:v>0.99999812988783343</c:v>
                </c:pt>
                <c:pt idx="512">
                  <c:v>1.00010701429656</c:v>
                </c:pt>
                <c:pt idx="513">
                  <c:v>1.0000517498534971</c:v>
                </c:pt>
                <c:pt idx="514">
                  <c:v>0.99999883898612341</c:v>
                </c:pt>
                <c:pt idx="515">
                  <c:v>1.0000157513382339</c:v>
                </c:pt>
                <c:pt idx="516">
                  <c:v>0.99990818276893934</c:v>
                </c:pt>
                <c:pt idx="517">
                  <c:v>0.99993984252602075</c:v>
                </c:pt>
                <c:pt idx="518">
                  <c:v>1.0002318058196655</c:v>
                </c:pt>
                <c:pt idx="519">
                  <c:v>0.99996906470770708</c:v>
                </c:pt>
                <c:pt idx="520">
                  <c:v>1.0000352878897527</c:v>
                </c:pt>
                <c:pt idx="521">
                  <c:v>1.0001461904827995</c:v>
                </c:pt>
                <c:pt idx="522">
                  <c:v>1.0001003347779651</c:v>
                </c:pt>
                <c:pt idx="523">
                  <c:v>1.0000027828926334</c:v>
                </c:pt>
                <c:pt idx="524">
                  <c:v>0.99973373162540358</c:v>
                </c:pt>
                <c:pt idx="525">
                  <c:v>0.99992218912661768</c:v>
                </c:pt>
                <c:pt idx="526">
                  <c:v>0.99974331747315603</c:v>
                </c:pt>
                <c:pt idx="527">
                  <c:v>0.99973244633997749</c:v>
                </c:pt>
                <c:pt idx="528">
                  <c:v>1.000445448226734</c:v>
                </c:pt>
                <c:pt idx="529">
                  <c:v>1.0004668217716552</c:v>
                </c:pt>
                <c:pt idx="530">
                  <c:v>1.0001126846268509</c:v>
                </c:pt>
                <c:pt idx="531">
                  <c:v>1.0000418409244602</c:v>
                </c:pt>
                <c:pt idx="532">
                  <c:v>1.0006039051487752</c:v>
                </c:pt>
                <c:pt idx="533">
                  <c:v>1.0006571200754824</c:v>
                </c:pt>
                <c:pt idx="534">
                  <c:v>0.99941294045123563</c:v>
                </c:pt>
                <c:pt idx="535">
                  <c:v>0.99912597419680149</c:v>
                </c:pt>
                <c:pt idx="536">
                  <c:v>0.99546252645693667</c:v>
                </c:pt>
                <c:pt idx="537">
                  <c:v>0.99997264213737169</c:v>
                </c:pt>
                <c:pt idx="538">
                  <c:v>1.0003072515729468</c:v>
                </c:pt>
                <c:pt idx="539">
                  <c:v>1.0004513033282785</c:v>
                </c:pt>
                <c:pt idx="540">
                  <c:v>0.99974055588508814</c:v>
                </c:pt>
                <c:pt idx="541">
                  <c:v>0.99992495129430337</c:v>
                </c:pt>
                <c:pt idx="542">
                  <c:v>1.0002620807136955</c:v>
                </c:pt>
                <c:pt idx="543">
                  <c:v>1.0002677148029375</c:v>
                </c:pt>
                <c:pt idx="544">
                  <c:v>0.99999654049093911</c:v>
                </c:pt>
                <c:pt idx="545">
                  <c:v>0.99966003967898798</c:v>
                </c:pt>
                <c:pt idx="546">
                  <c:v>1.000583797413592</c:v>
                </c:pt>
                <c:pt idx="547">
                  <c:v>1.0003122331744709</c:v>
                </c:pt>
                <c:pt idx="548">
                  <c:v>0.99976124745547323</c:v>
                </c:pt>
                <c:pt idx="549">
                  <c:v>0.99998504654238052</c:v>
                </c:pt>
                <c:pt idx="550">
                  <c:v>1.0001707663298873</c:v>
                </c:pt>
                <c:pt idx="551">
                  <c:v>0.99996912444451758</c:v>
                </c:pt>
                <c:pt idx="552">
                  <c:v>0.99981349320825708</c:v>
                </c:pt>
                <c:pt idx="553">
                  <c:v>1.0001172464003782</c:v>
                </c:pt>
                <c:pt idx="554">
                  <c:v>1.0000423475123328</c:v>
                </c:pt>
                <c:pt idx="555">
                  <c:v>1.000069375603859</c:v>
                </c:pt>
                <c:pt idx="556">
                  <c:v>1.000220515937045</c:v>
                </c:pt>
                <c:pt idx="557">
                  <c:v>0.99993365915038257</c:v>
                </c:pt>
                <c:pt idx="558">
                  <c:v>0.99988085392750237</c:v>
                </c:pt>
                <c:pt idx="559">
                  <c:v>1.0000301073840718</c:v>
                </c:pt>
                <c:pt idx="560">
                  <c:v>0.99996137365987969</c:v>
                </c:pt>
                <c:pt idx="561">
                  <c:v>0.99994076525587783</c:v>
                </c:pt>
                <c:pt idx="562">
                  <c:v>1.0002414041402419</c:v>
                </c:pt>
                <c:pt idx="563">
                  <c:v>1.0002034992539144</c:v>
                </c:pt>
                <c:pt idx="564">
                  <c:v>1.0003076080954574</c:v>
                </c:pt>
                <c:pt idx="565">
                  <c:v>0.9999849246755087</c:v>
                </c:pt>
                <c:pt idx="566">
                  <c:v>0.99984944461218939</c:v>
                </c:pt>
                <c:pt idx="567">
                  <c:v>1.0000262851556443</c:v>
                </c:pt>
                <c:pt idx="568">
                  <c:v>0.99993803500266831</c:v>
                </c:pt>
                <c:pt idx="569">
                  <c:v>1.000010880196827</c:v>
                </c:pt>
                <c:pt idx="570">
                  <c:v>1.0000826600689883</c:v>
                </c:pt>
                <c:pt idx="571">
                  <c:v>1.0000313761297759</c:v>
                </c:pt>
                <c:pt idx="572">
                  <c:v>0.99998690759939513</c:v>
                </c:pt>
                <c:pt idx="573">
                  <c:v>0.99998496615969135</c:v>
                </c:pt>
                <c:pt idx="574">
                  <c:v>1.000057846595271</c:v>
                </c:pt>
                <c:pt idx="575">
                  <c:v>0.99992718354560628</c:v>
                </c:pt>
                <c:pt idx="576">
                  <c:v>0.9999660039267787</c:v>
                </c:pt>
                <c:pt idx="577">
                  <c:v>1.0001059822788834</c:v>
                </c:pt>
                <c:pt idx="578">
                  <c:v>0.99997185786499587</c:v>
                </c:pt>
                <c:pt idx="579">
                  <c:v>0.99984367191632872</c:v>
                </c:pt>
                <c:pt idx="580">
                  <c:v>0.99997696239109057</c:v>
                </c:pt>
                <c:pt idx="581">
                  <c:v>0.99997713261807131</c:v>
                </c:pt>
                <c:pt idx="582">
                  <c:v>0.99957913450696356</c:v>
                </c:pt>
                <c:pt idx="583">
                  <c:v>1.0001304816179344</c:v>
                </c:pt>
                <c:pt idx="584">
                  <c:v>0.99997910446076521</c:v>
                </c:pt>
                <c:pt idx="585">
                  <c:v>1.0000136511201307</c:v>
                </c:pt>
                <c:pt idx="586">
                  <c:v>0.99984196396702263</c:v>
                </c:pt>
                <c:pt idx="587">
                  <c:v>0.99991079250031256</c:v>
                </c:pt>
                <c:pt idx="588">
                  <c:v>0.99979806174942276</c:v>
                </c:pt>
                <c:pt idx="589">
                  <c:v>0.99973443926504946</c:v>
                </c:pt>
                <c:pt idx="590">
                  <c:v>0.99970736303202157</c:v>
                </c:pt>
                <c:pt idx="591">
                  <c:v>1.0003446876307585</c:v>
                </c:pt>
                <c:pt idx="592">
                  <c:v>1.0000524520936336</c:v>
                </c:pt>
                <c:pt idx="593">
                  <c:v>0.99991756867151826</c:v>
                </c:pt>
                <c:pt idx="594">
                  <c:v>0.99997393388877731</c:v>
                </c:pt>
                <c:pt idx="595">
                  <c:v>0.99995639299288397</c:v>
                </c:pt>
                <c:pt idx="596">
                  <c:v>1.0000045988061708</c:v>
                </c:pt>
                <c:pt idx="597">
                  <c:v>0.9999175005209554</c:v>
                </c:pt>
                <c:pt idx="598">
                  <c:v>0.99984070552054927</c:v>
                </c:pt>
                <c:pt idx="599">
                  <c:v>0.99995843366160886</c:v>
                </c:pt>
                <c:pt idx="600">
                  <c:v>0.99992827400589401</c:v>
                </c:pt>
                <c:pt idx="601">
                  <c:v>1.0000208269899462</c:v>
                </c:pt>
                <c:pt idx="602">
                  <c:v>0.99974852452520913</c:v>
                </c:pt>
                <c:pt idx="603">
                  <c:v>1.0000743587126071</c:v>
                </c:pt>
                <c:pt idx="604">
                  <c:v>0.99990509798689886</c:v>
                </c:pt>
                <c:pt idx="605">
                  <c:v>1.0000049166659093</c:v>
                </c:pt>
                <c:pt idx="606">
                  <c:v>0.99997968517033531</c:v>
                </c:pt>
                <c:pt idx="607">
                  <c:v>0.99997197661784742</c:v>
                </c:pt>
                <c:pt idx="608">
                  <c:v>0.99999113413944274</c:v>
                </c:pt>
                <c:pt idx="609">
                  <c:v>1.0000704153868649</c:v>
                </c:pt>
                <c:pt idx="610">
                  <c:v>0.99991511189298143</c:v>
                </c:pt>
                <c:pt idx="611">
                  <c:v>0.99975742908262177</c:v>
                </c:pt>
                <c:pt idx="612">
                  <c:v>0.99989915681731578</c:v>
                </c:pt>
                <c:pt idx="613">
                  <c:v>0.99987879266502921</c:v>
                </c:pt>
                <c:pt idx="614">
                  <c:v>0.99990163525868603</c:v>
                </c:pt>
                <c:pt idx="615">
                  <c:v>0.99994267948663706</c:v>
                </c:pt>
                <c:pt idx="616">
                  <c:v>0.99998622908796175</c:v>
                </c:pt>
                <c:pt idx="617">
                  <c:v>0.9999209934333172</c:v>
                </c:pt>
                <c:pt idx="618">
                  <c:v>0.99992100273073203</c:v>
                </c:pt>
                <c:pt idx="619">
                  <c:v>1.0000425592745987</c:v>
                </c:pt>
                <c:pt idx="620">
                  <c:v>1.0000761303465058</c:v>
                </c:pt>
                <c:pt idx="621">
                  <c:v>1.0000569321617967</c:v>
                </c:pt>
                <c:pt idx="622">
                  <c:v>0.99997915996271736</c:v>
                </c:pt>
                <c:pt idx="623">
                  <c:v>0.99999945739219431</c:v>
                </c:pt>
                <c:pt idx="624">
                  <c:v>1.0001409900992682</c:v>
                </c:pt>
                <c:pt idx="625">
                  <c:v>1.0001088107113079</c:v>
                </c:pt>
                <c:pt idx="626">
                  <c:v>1.0000138856846363</c:v>
                </c:pt>
                <c:pt idx="627">
                  <c:v>1.0001111582411728</c:v>
                </c:pt>
                <c:pt idx="628">
                  <c:v>1.0000282895120813</c:v>
                </c:pt>
                <c:pt idx="629">
                  <c:v>0.99999282577467707</c:v>
                </c:pt>
                <c:pt idx="630">
                  <c:v>0.99996613943603896</c:v>
                </c:pt>
                <c:pt idx="631">
                  <c:v>1.0000788147162329</c:v>
                </c:pt>
                <c:pt idx="632">
                  <c:v>1.0000098586709496</c:v>
                </c:pt>
                <c:pt idx="633">
                  <c:v>1.0001439302306041</c:v>
                </c:pt>
                <c:pt idx="634">
                  <c:v>0.99987470263411404</c:v>
                </c:pt>
                <c:pt idx="635">
                  <c:v>0.99981951521037171</c:v>
                </c:pt>
                <c:pt idx="636">
                  <c:v>0.99983315865485944</c:v>
                </c:pt>
                <c:pt idx="637">
                  <c:v>0.99986365683426137</c:v>
                </c:pt>
                <c:pt idx="638">
                  <c:v>0.99975963660996392</c:v>
                </c:pt>
                <c:pt idx="639">
                  <c:v>0.99967618889936349</c:v>
                </c:pt>
                <c:pt idx="640">
                  <c:v>0.99969970127733054</c:v>
                </c:pt>
                <c:pt idx="641">
                  <c:v>0.99990671778593909</c:v>
                </c:pt>
                <c:pt idx="642">
                  <c:v>0.99997303648673996</c:v>
                </c:pt>
                <c:pt idx="643">
                  <c:v>0.99956830169972677</c:v>
                </c:pt>
                <c:pt idx="644">
                  <c:v>0.99942070009535333</c:v>
                </c:pt>
                <c:pt idx="645">
                  <c:v>0.99898051317220593</c:v>
                </c:pt>
                <c:pt idx="646">
                  <c:v>0.99823407553068322</c:v>
                </c:pt>
                <c:pt idx="647">
                  <c:v>0.9978586464689807</c:v>
                </c:pt>
                <c:pt idx="648">
                  <c:v>0.99794056278406129</c:v>
                </c:pt>
                <c:pt idx="649">
                  <c:v>0.99903697602260166</c:v>
                </c:pt>
                <c:pt idx="650">
                  <c:v>0.99866189576697695</c:v>
                </c:pt>
                <c:pt idx="651">
                  <c:v>0.9969719696227779</c:v>
                </c:pt>
                <c:pt idx="652">
                  <c:v>0.9963261063630493</c:v>
                </c:pt>
                <c:pt idx="653">
                  <c:v>0.99604381868607972</c:v>
                </c:pt>
                <c:pt idx="654">
                  <c:v>0.99558196537711907</c:v>
                </c:pt>
                <c:pt idx="655">
                  <c:v>0.99810445670454528</c:v>
                </c:pt>
                <c:pt idx="656">
                  <c:v>0.99877318443522711</c:v>
                </c:pt>
                <c:pt idx="657">
                  <c:v>0.99695259550257787</c:v>
                </c:pt>
                <c:pt idx="658">
                  <c:v>0.99481056085229069</c:v>
                </c:pt>
                <c:pt idx="659">
                  <c:v>0.99179043556686708</c:v>
                </c:pt>
                <c:pt idx="660">
                  <c:v>0.99339271881146418</c:v>
                </c:pt>
                <c:pt idx="661">
                  <c:v>0.99352598249934643</c:v>
                </c:pt>
                <c:pt idx="662">
                  <c:v>0.99207860782533397</c:v>
                </c:pt>
                <c:pt idx="663">
                  <c:v>0.99676243098643624</c:v>
                </c:pt>
                <c:pt idx="664">
                  <c:v>0.99667674254972571</c:v>
                </c:pt>
                <c:pt idx="665">
                  <c:v>0.99259496241946688</c:v>
                </c:pt>
                <c:pt idx="666">
                  <c:v>0.99281639840051283</c:v>
                </c:pt>
                <c:pt idx="667">
                  <c:v>0.99100327532250887</c:v>
                </c:pt>
                <c:pt idx="668">
                  <c:v>0.99096020523732886</c:v>
                </c:pt>
                <c:pt idx="669">
                  <c:v>0.99288984353636089</c:v>
                </c:pt>
                <c:pt idx="670">
                  <c:v>0.99634219566517679</c:v>
                </c:pt>
                <c:pt idx="671">
                  <c:v>0.99667077587646913</c:v>
                </c:pt>
                <c:pt idx="672">
                  <c:v>0.99454018526994836</c:v>
                </c:pt>
                <c:pt idx="673">
                  <c:v>0.99419070950327948</c:v>
                </c:pt>
                <c:pt idx="674">
                  <c:v>0.9904818313810767</c:v>
                </c:pt>
                <c:pt idx="675">
                  <c:v>0.99335827372840224</c:v>
                </c:pt>
                <c:pt idx="676">
                  <c:v>0.9954816941623954</c:v>
                </c:pt>
                <c:pt idx="677">
                  <c:v>0.99822904207036867</c:v>
                </c:pt>
                <c:pt idx="678">
                  <c:v>0.99810370004375737</c:v>
                </c:pt>
                <c:pt idx="679">
                  <c:v>0.9954840418668881</c:v>
                </c:pt>
                <c:pt idx="680">
                  <c:v>0.99517681748934483</c:v>
                </c:pt>
                <c:pt idx="681">
                  <c:v>0.99534661853997075</c:v>
                </c:pt>
                <c:pt idx="682">
                  <c:v>0.99564981234524286</c:v>
                </c:pt>
                <c:pt idx="683">
                  <c:v>0.99654579487984196</c:v>
                </c:pt>
                <c:pt idx="684">
                  <c:v>0.99839579877133477</c:v>
                </c:pt>
                <c:pt idx="685">
                  <c:v>0.99861565606189895</c:v>
                </c:pt>
                <c:pt idx="686">
                  <c:v>0.99694040972182207</c:v>
                </c:pt>
                <c:pt idx="687">
                  <c:v>0.99633166492803671</c:v>
                </c:pt>
                <c:pt idx="688">
                  <c:v>0.99712721066858001</c:v>
                </c:pt>
                <c:pt idx="689">
                  <c:v>0.99735379625510545</c:v>
                </c:pt>
                <c:pt idx="690">
                  <c:v>0.9979123201373904</c:v>
                </c:pt>
                <c:pt idx="691">
                  <c:v>0.99893827571623861</c:v>
                </c:pt>
                <c:pt idx="692">
                  <c:v>0.99899387618222535</c:v>
                </c:pt>
                <c:pt idx="693">
                  <c:v>0.99772431471582379</c:v>
                </c:pt>
                <c:pt idx="694">
                  <c:v>0.99678297941342442</c:v>
                </c:pt>
                <c:pt idx="695">
                  <c:v>0.99819434332943169</c:v>
                </c:pt>
                <c:pt idx="696">
                  <c:v>0.99805642909485737</c:v>
                </c:pt>
                <c:pt idx="697">
                  <c:v>0.99860958643264697</c:v>
                </c:pt>
                <c:pt idx="698">
                  <c:v>0.99948472089030782</c:v>
                </c:pt>
                <c:pt idx="699">
                  <c:v>0.99972052227601138</c:v>
                </c:pt>
                <c:pt idx="700">
                  <c:v>0.99960887338671456</c:v>
                </c:pt>
                <c:pt idx="701">
                  <c:v>0.99948103580362291</c:v>
                </c:pt>
                <c:pt idx="702">
                  <c:v>0.99859699996205797</c:v>
                </c:pt>
                <c:pt idx="703">
                  <c:v>0.99871833313762581</c:v>
                </c:pt>
                <c:pt idx="704">
                  <c:v>0.99906549363912911</c:v>
                </c:pt>
                <c:pt idx="705">
                  <c:v>0.9997914028822541</c:v>
                </c:pt>
                <c:pt idx="706">
                  <c:v>0.99961305591730654</c:v>
                </c:pt>
                <c:pt idx="707">
                  <c:v>0.99810272492461083</c:v>
                </c:pt>
                <c:pt idx="708">
                  <c:v>0.99931579135116078</c:v>
                </c:pt>
                <c:pt idx="709">
                  <c:v>0.99901439029376016</c:v>
                </c:pt>
                <c:pt idx="710">
                  <c:v>0.99884193775075325</c:v>
                </c:pt>
                <c:pt idx="711">
                  <c:v>0.99895193174989738</c:v>
                </c:pt>
                <c:pt idx="712">
                  <c:v>0.99971678389943897</c:v>
                </c:pt>
                <c:pt idx="713">
                  <c:v>0.99970811863813214</c:v>
                </c:pt>
                <c:pt idx="714">
                  <c:v>0.99879058029073153</c:v>
                </c:pt>
                <c:pt idx="715">
                  <c:v>0.99904249339347329</c:v>
                </c:pt>
                <c:pt idx="716">
                  <c:v>0.99906704018109949</c:v>
                </c:pt>
                <c:pt idx="717">
                  <c:v>0.99886316796100072</c:v>
                </c:pt>
                <c:pt idx="718">
                  <c:v>0.99918020038722499</c:v>
                </c:pt>
                <c:pt idx="719">
                  <c:v>0.999700060269192</c:v>
                </c:pt>
                <c:pt idx="720">
                  <c:v>0.9996644894198452</c:v>
                </c:pt>
                <c:pt idx="721">
                  <c:v>0.99921336394025861</c:v>
                </c:pt>
                <c:pt idx="722">
                  <c:v>0.99891677051649974</c:v>
                </c:pt>
                <c:pt idx="723">
                  <c:v>0.9992611700311852</c:v>
                </c:pt>
                <c:pt idx="724">
                  <c:v>0.99917899604233917</c:v>
                </c:pt>
                <c:pt idx="725">
                  <c:v>0.99935625144511331</c:v>
                </c:pt>
                <c:pt idx="726">
                  <c:v>0.99981529261353352</c:v>
                </c:pt>
                <c:pt idx="727">
                  <c:v>0.99977170664318582</c:v>
                </c:pt>
                <c:pt idx="728">
                  <c:v>0.99935322751192412</c:v>
                </c:pt>
                <c:pt idx="729">
                  <c:v>0.99940056602000638</c:v>
                </c:pt>
                <c:pt idx="730">
                  <c:v>0.99931539942993408</c:v>
                </c:pt>
                <c:pt idx="731">
                  <c:v>0.99942505514144231</c:v>
                </c:pt>
                <c:pt idx="732">
                  <c:v>0.99942441257798664</c:v>
                </c:pt>
                <c:pt idx="733">
                  <c:v>0.99997734897315027</c:v>
                </c:pt>
                <c:pt idx="734">
                  <c:v>1.0000852201232251</c:v>
                </c:pt>
                <c:pt idx="735">
                  <c:v>0.99912938184519784</c:v>
                </c:pt>
                <c:pt idx="736">
                  <c:v>0.99935014896054397</c:v>
                </c:pt>
                <c:pt idx="737">
                  <c:v>0.99944799547034557</c:v>
                </c:pt>
                <c:pt idx="738">
                  <c:v>0.99928188226040493</c:v>
                </c:pt>
                <c:pt idx="739">
                  <c:v>0.99951068018647948</c:v>
                </c:pt>
                <c:pt idx="740">
                  <c:v>0.9998363637992923</c:v>
                </c:pt>
                <c:pt idx="741">
                  <c:v>0.99977190970327123</c:v>
                </c:pt>
                <c:pt idx="742">
                  <c:v>0.99952448236812397</c:v>
                </c:pt>
                <c:pt idx="743">
                  <c:v>0.99928575172512202</c:v>
                </c:pt>
                <c:pt idx="744">
                  <c:v>0.99955336221736868</c:v>
                </c:pt>
                <c:pt idx="745">
                  <c:v>0.99971573620060539</c:v>
                </c:pt>
                <c:pt idx="746">
                  <c:v>0.99994903967451976</c:v>
                </c:pt>
                <c:pt idx="747">
                  <c:v>0.99995303514153389</c:v>
                </c:pt>
                <c:pt idx="748">
                  <c:v>0.9997546779370281</c:v>
                </c:pt>
                <c:pt idx="749">
                  <c:v>0.9995983218936233</c:v>
                </c:pt>
                <c:pt idx="750">
                  <c:v>0.99935172996915278</c:v>
                </c:pt>
                <c:pt idx="751">
                  <c:v>0.99956576129802444</c:v>
                </c:pt>
                <c:pt idx="752">
                  <c:v>0.99980008636867934</c:v>
                </c:pt>
                <c:pt idx="753">
                  <c:v>0.99981896545148563</c:v>
                </c:pt>
                <c:pt idx="754">
                  <c:v>0.99994058192274682</c:v>
                </c:pt>
                <c:pt idx="755">
                  <c:v>0.99984466670346706</c:v>
                </c:pt>
                <c:pt idx="756">
                  <c:v>0.99955254875740496</c:v>
                </c:pt>
                <c:pt idx="757">
                  <c:v>0.99966337611440725</c:v>
                </c:pt>
                <c:pt idx="758">
                  <c:v>0.99954611903281332</c:v>
                </c:pt>
                <c:pt idx="759">
                  <c:v>0.99981854878635068</c:v>
                </c:pt>
                <c:pt idx="760">
                  <c:v>0.99962605595219789</c:v>
                </c:pt>
                <c:pt idx="761">
                  <c:v>0.99982236554522419</c:v>
                </c:pt>
                <c:pt idx="762">
                  <c:v>0.99990139883857576</c:v>
                </c:pt>
                <c:pt idx="763">
                  <c:v>0.99944906920310939</c:v>
                </c:pt>
                <c:pt idx="764">
                  <c:v>0.99940279723687087</c:v>
                </c:pt>
                <c:pt idx="765">
                  <c:v>0.99953557875291021</c:v>
                </c:pt>
                <c:pt idx="766">
                  <c:v>0.99962812767031473</c:v>
                </c:pt>
                <c:pt idx="767">
                  <c:v>0.99959593853633311</c:v>
                </c:pt>
                <c:pt idx="768">
                  <c:v>0.99981668801648327</c:v>
                </c:pt>
                <c:pt idx="769">
                  <c:v>0.99974186246921248</c:v>
                </c:pt>
                <c:pt idx="770">
                  <c:v>0.99962032625010866</c:v>
                </c:pt>
                <c:pt idx="771">
                  <c:v>0.99942836232205912</c:v>
                </c:pt>
                <c:pt idx="772">
                  <c:v>0.99948289979446447</c:v>
                </c:pt>
                <c:pt idx="773">
                  <c:v>0.99933699876069992</c:v>
                </c:pt>
                <c:pt idx="774">
                  <c:v>0.99964586015943446</c:v>
                </c:pt>
                <c:pt idx="775">
                  <c:v>0.9998643730827147</c:v>
                </c:pt>
                <c:pt idx="776">
                  <c:v>0.99964929350174203</c:v>
                </c:pt>
                <c:pt idx="777">
                  <c:v>0.99947838037895897</c:v>
                </c:pt>
                <c:pt idx="778">
                  <c:v>0.99973267979205827</c:v>
                </c:pt>
                <c:pt idx="779">
                  <c:v>0.99984677068956351</c:v>
                </c:pt>
                <c:pt idx="780">
                  <c:v>0.99977405759938431</c:v>
                </c:pt>
                <c:pt idx="781">
                  <c:v>0.99942638908659676</c:v>
                </c:pt>
                <c:pt idx="782">
                  <c:v>0.99982942182088874</c:v>
                </c:pt>
                <c:pt idx="783">
                  <c:v>0.99962995527161858</c:v>
                </c:pt>
                <c:pt idx="784">
                  <c:v>0.99927189616771273</c:v>
                </c:pt>
                <c:pt idx="785">
                  <c:v>1.0000411464041854</c:v>
                </c:pt>
                <c:pt idx="786">
                  <c:v>0.99923105168101334</c:v>
                </c:pt>
                <c:pt idx="787">
                  <c:v>0.99861468369173334</c:v>
                </c:pt>
                <c:pt idx="788">
                  <c:v>0.9981933919383118</c:v>
                </c:pt>
                <c:pt idx="789">
                  <c:v>0.99983441092254288</c:v>
                </c:pt>
                <c:pt idx="790">
                  <c:v>0.99925352521739408</c:v>
                </c:pt>
                <c:pt idx="791">
                  <c:v>0.99890221484663122</c:v>
                </c:pt>
                <c:pt idx="792">
                  <c:v>0.99883838100133215</c:v>
                </c:pt>
                <c:pt idx="793">
                  <c:v>0.99885494282492304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52-4D7A-BC9E-06D5D242D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068992"/>
        <c:axId val="102070528"/>
      </c:lineChart>
      <c:catAx>
        <c:axId val="10206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070528"/>
        <c:crosses val="autoZero"/>
        <c:auto val="1"/>
        <c:lblAlgn val="ctr"/>
        <c:lblOffset val="100"/>
        <c:noMultiLvlLbl val="0"/>
      </c:catAx>
      <c:valAx>
        <c:axId val="102070528"/>
        <c:scaling>
          <c:orientation val="minMax"/>
          <c:min val="0.96000000000000008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2068992"/>
        <c:crosses val="autoZero"/>
        <c:crossBetween val="between"/>
      </c:valAx>
    </c:plotArea>
    <c:plotVisOnly val="1"/>
    <c:dispBlanksAs val="gap"/>
    <c:showDLblsOverMax val="0"/>
  </c:chart>
  <c:spPr>
    <a:ln w="28575"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1. Total de óbitos </a:t>
            </a:r>
          </a:p>
        </c:rich>
      </c:tx>
      <c:layout>
        <c:manualLayout>
          <c:xMode val="edge"/>
          <c:yMode val="edge"/>
          <c:x val="0.4361871927751538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519145606772244E-2"/>
          <c:y val="0.11903897095778092"/>
          <c:w val="0.95981266260530618"/>
          <c:h val="0.71244513774884033"/>
        </c:manualLayout>
      </c:layout>
      <c:lineChart>
        <c:grouping val="standard"/>
        <c:varyColors val="0"/>
        <c:ser>
          <c:idx val="0"/>
          <c:order val="0"/>
          <c:tx>
            <c:strRef>
              <c:f>Plan1!$B$15:$B$16</c:f>
              <c:strCache>
                <c:ptCount val="2"/>
                <c:pt idx="0">
                  <c:v>Total de</c:v>
                </c:pt>
                <c:pt idx="1">
                  <c:v>óbitos</c:v>
                </c:pt>
              </c:strCache>
            </c:strRef>
          </c:tx>
          <c:marker>
            <c:symbol val="none"/>
          </c:marker>
          <c:cat>
            <c:strRef>
              <c:f>Plan1!$A$47:$A$824</c:f>
              <c:strCache>
                <c:ptCount val="77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105</c:v>
                </c:pt>
                <c:pt idx="16">
                  <c:v>205</c:v>
                </c:pt>
                <c:pt idx="17">
                  <c:v>305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106</c:v>
                </c:pt>
                <c:pt idx="47">
                  <c:v>206</c:v>
                </c:pt>
                <c:pt idx="48">
                  <c:v>306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13</c:v>
                </c:pt>
                <c:pt idx="59">
                  <c:v>14</c:v>
                </c:pt>
                <c:pt idx="60">
                  <c:v>15</c:v>
                </c:pt>
                <c:pt idx="61">
                  <c:v>16</c:v>
                </c:pt>
                <c:pt idx="62">
                  <c:v>17</c:v>
                </c:pt>
                <c:pt idx="63">
                  <c:v>18</c:v>
                </c:pt>
                <c:pt idx="64">
                  <c:v>19</c:v>
                </c:pt>
                <c:pt idx="65">
                  <c:v>20</c:v>
                </c:pt>
                <c:pt idx="66">
                  <c:v>21</c:v>
                </c:pt>
                <c:pt idx="67">
                  <c:v>22</c:v>
                </c:pt>
                <c:pt idx="68">
                  <c:v>23</c:v>
                </c:pt>
                <c:pt idx="69">
                  <c:v>24</c:v>
                </c:pt>
                <c:pt idx="70">
                  <c:v>25</c:v>
                </c:pt>
                <c:pt idx="71">
                  <c:v>26</c:v>
                </c:pt>
                <c:pt idx="72">
                  <c:v>27</c:v>
                </c:pt>
                <c:pt idx="73">
                  <c:v>28</c:v>
                </c:pt>
                <c:pt idx="74">
                  <c:v>29</c:v>
                </c:pt>
                <c:pt idx="75">
                  <c:v>30</c:v>
                </c:pt>
                <c:pt idx="76">
                  <c:v>107</c:v>
                </c:pt>
                <c:pt idx="77">
                  <c:v>207</c:v>
                </c:pt>
                <c:pt idx="78">
                  <c:v>307</c:v>
                </c:pt>
                <c:pt idx="79">
                  <c:v>4</c:v>
                </c:pt>
                <c:pt idx="80">
                  <c:v>5</c:v>
                </c:pt>
                <c:pt idx="81">
                  <c:v>6</c:v>
                </c:pt>
                <c:pt idx="82">
                  <c:v>7</c:v>
                </c:pt>
                <c:pt idx="83">
                  <c:v>8</c:v>
                </c:pt>
                <c:pt idx="84">
                  <c:v>9</c:v>
                </c:pt>
                <c:pt idx="85">
                  <c:v>10</c:v>
                </c:pt>
                <c:pt idx="86">
                  <c:v>11</c:v>
                </c:pt>
                <c:pt idx="87">
                  <c:v>12</c:v>
                </c:pt>
                <c:pt idx="88">
                  <c:v>13</c:v>
                </c:pt>
                <c:pt idx="89">
                  <c:v>14</c:v>
                </c:pt>
                <c:pt idx="90">
                  <c:v>15</c:v>
                </c:pt>
                <c:pt idx="91">
                  <c:v>16</c:v>
                </c:pt>
                <c:pt idx="92">
                  <c:v>17</c:v>
                </c:pt>
                <c:pt idx="93">
                  <c:v>18</c:v>
                </c:pt>
                <c:pt idx="94">
                  <c:v>19</c:v>
                </c:pt>
                <c:pt idx="95">
                  <c:v>20</c:v>
                </c:pt>
                <c:pt idx="96">
                  <c:v>21</c:v>
                </c:pt>
                <c:pt idx="97">
                  <c:v>22</c:v>
                </c:pt>
                <c:pt idx="98">
                  <c:v>23</c:v>
                </c:pt>
                <c:pt idx="99">
                  <c:v>24</c:v>
                </c:pt>
                <c:pt idx="100">
                  <c:v>25</c:v>
                </c:pt>
                <c:pt idx="101">
                  <c:v>26</c:v>
                </c:pt>
                <c:pt idx="102">
                  <c:v>27</c:v>
                </c:pt>
                <c:pt idx="103">
                  <c:v>28</c:v>
                </c:pt>
                <c:pt idx="104">
                  <c:v>29</c:v>
                </c:pt>
                <c:pt idx="105">
                  <c:v>30</c:v>
                </c:pt>
                <c:pt idx="106">
                  <c:v>31</c:v>
                </c:pt>
                <c:pt idx="107">
                  <c:v>108</c:v>
                </c:pt>
                <c:pt idx="108">
                  <c:v>208</c:v>
                </c:pt>
                <c:pt idx="109">
                  <c:v>308</c:v>
                </c:pt>
                <c:pt idx="110">
                  <c:v>4</c:v>
                </c:pt>
                <c:pt idx="111">
                  <c:v>5</c:v>
                </c:pt>
                <c:pt idx="112">
                  <c:v>6</c:v>
                </c:pt>
                <c:pt idx="113">
                  <c:v>7</c:v>
                </c:pt>
                <c:pt idx="114">
                  <c:v>8</c:v>
                </c:pt>
                <c:pt idx="115">
                  <c:v>9</c:v>
                </c:pt>
                <c:pt idx="116">
                  <c:v>10</c:v>
                </c:pt>
                <c:pt idx="117">
                  <c:v>11</c:v>
                </c:pt>
                <c:pt idx="118">
                  <c:v>12</c:v>
                </c:pt>
                <c:pt idx="119">
                  <c:v>13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17</c:v>
                </c:pt>
                <c:pt idx="124">
                  <c:v>18</c:v>
                </c:pt>
                <c:pt idx="125">
                  <c:v>19</c:v>
                </c:pt>
                <c:pt idx="126">
                  <c:v>20</c:v>
                </c:pt>
                <c:pt idx="127">
                  <c:v>21</c:v>
                </c:pt>
                <c:pt idx="128">
                  <c:v>22</c:v>
                </c:pt>
                <c:pt idx="129">
                  <c:v>23</c:v>
                </c:pt>
                <c:pt idx="130">
                  <c:v>24</c:v>
                </c:pt>
                <c:pt idx="131">
                  <c:v>25</c:v>
                </c:pt>
                <c:pt idx="132">
                  <c:v>26</c:v>
                </c:pt>
                <c:pt idx="133">
                  <c:v>27</c:v>
                </c:pt>
                <c:pt idx="134">
                  <c:v>28</c:v>
                </c:pt>
                <c:pt idx="135">
                  <c:v>29</c:v>
                </c:pt>
                <c:pt idx="136">
                  <c:v>30</c:v>
                </c:pt>
                <c:pt idx="137">
                  <c:v>31</c:v>
                </c:pt>
                <c:pt idx="138">
                  <c:v>109</c:v>
                </c:pt>
                <c:pt idx="139">
                  <c:v>209</c:v>
                </c:pt>
                <c:pt idx="140">
                  <c:v>309</c:v>
                </c:pt>
                <c:pt idx="141">
                  <c:v>4</c:v>
                </c:pt>
                <c:pt idx="142">
                  <c:v>5</c:v>
                </c:pt>
                <c:pt idx="143">
                  <c:v>6</c:v>
                </c:pt>
                <c:pt idx="144">
                  <c:v>7</c:v>
                </c:pt>
                <c:pt idx="145">
                  <c:v>8</c:v>
                </c:pt>
                <c:pt idx="146">
                  <c:v>9</c:v>
                </c:pt>
                <c:pt idx="147">
                  <c:v>10</c:v>
                </c:pt>
                <c:pt idx="148">
                  <c:v>11</c:v>
                </c:pt>
                <c:pt idx="149">
                  <c:v>12</c:v>
                </c:pt>
                <c:pt idx="150">
                  <c:v>13</c:v>
                </c:pt>
                <c:pt idx="151">
                  <c:v>14</c:v>
                </c:pt>
                <c:pt idx="152">
                  <c:v>15</c:v>
                </c:pt>
                <c:pt idx="153">
                  <c:v>16</c:v>
                </c:pt>
                <c:pt idx="154">
                  <c:v>17</c:v>
                </c:pt>
                <c:pt idx="155">
                  <c:v>18</c:v>
                </c:pt>
                <c:pt idx="156">
                  <c:v>19</c:v>
                </c:pt>
                <c:pt idx="157">
                  <c:v>20</c:v>
                </c:pt>
                <c:pt idx="158">
                  <c:v>21</c:v>
                </c:pt>
                <c:pt idx="159">
                  <c:v>22</c:v>
                </c:pt>
                <c:pt idx="160">
                  <c:v>23</c:v>
                </c:pt>
                <c:pt idx="161">
                  <c:v>24</c:v>
                </c:pt>
                <c:pt idx="162">
                  <c:v>25</c:v>
                </c:pt>
                <c:pt idx="163">
                  <c:v>26</c:v>
                </c:pt>
                <c:pt idx="164">
                  <c:v>27</c:v>
                </c:pt>
                <c:pt idx="165">
                  <c:v>28</c:v>
                </c:pt>
                <c:pt idx="166">
                  <c:v>29</c:v>
                </c:pt>
                <c:pt idx="167">
                  <c:v>30</c:v>
                </c:pt>
                <c:pt idx="168">
                  <c:v>110</c:v>
                </c:pt>
                <c:pt idx="169">
                  <c:v>210</c:v>
                </c:pt>
                <c:pt idx="170">
                  <c:v>310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9</c:v>
                </c:pt>
                <c:pt idx="177">
                  <c:v>10</c:v>
                </c:pt>
                <c:pt idx="178">
                  <c:v>11</c:v>
                </c:pt>
                <c:pt idx="179">
                  <c:v>12</c:v>
                </c:pt>
                <c:pt idx="180">
                  <c:v>13</c:v>
                </c:pt>
                <c:pt idx="181">
                  <c:v>14</c:v>
                </c:pt>
                <c:pt idx="182">
                  <c:v>15</c:v>
                </c:pt>
                <c:pt idx="183">
                  <c:v>16</c:v>
                </c:pt>
                <c:pt idx="184">
                  <c:v>17</c:v>
                </c:pt>
                <c:pt idx="185">
                  <c:v>18</c:v>
                </c:pt>
                <c:pt idx="186">
                  <c:v>19</c:v>
                </c:pt>
                <c:pt idx="187">
                  <c:v>20</c:v>
                </c:pt>
                <c:pt idx="188">
                  <c:v>21</c:v>
                </c:pt>
                <c:pt idx="189">
                  <c:v>22</c:v>
                </c:pt>
                <c:pt idx="190">
                  <c:v>23</c:v>
                </c:pt>
                <c:pt idx="191">
                  <c:v>24</c:v>
                </c:pt>
                <c:pt idx="192">
                  <c:v>25</c:v>
                </c:pt>
                <c:pt idx="193">
                  <c:v>26</c:v>
                </c:pt>
                <c:pt idx="194">
                  <c:v>27</c:v>
                </c:pt>
                <c:pt idx="195">
                  <c:v>28</c:v>
                </c:pt>
                <c:pt idx="196">
                  <c:v>29</c:v>
                </c:pt>
                <c:pt idx="197">
                  <c:v>30</c:v>
                </c:pt>
                <c:pt idx="198">
                  <c:v>31</c:v>
                </c:pt>
                <c:pt idx="199">
                  <c:v>111</c:v>
                </c:pt>
                <c:pt idx="200">
                  <c:v>211</c:v>
                </c:pt>
                <c:pt idx="201">
                  <c:v>311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  <c:pt idx="211">
                  <c:v>13</c:v>
                </c:pt>
                <c:pt idx="212">
                  <c:v>14</c:v>
                </c:pt>
                <c:pt idx="213">
                  <c:v>15</c:v>
                </c:pt>
                <c:pt idx="214">
                  <c:v>16</c:v>
                </c:pt>
                <c:pt idx="215">
                  <c:v>17</c:v>
                </c:pt>
                <c:pt idx="216">
                  <c:v>18</c:v>
                </c:pt>
                <c:pt idx="217">
                  <c:v>19</c:v>
                </c:pt>
                <c:pt idx="218">
                  <c:v>20</c:v>
                </c:pt>
                <c:pt idx="219">
                  <c:v>21</c:v>
                </c:pt>
                <c:pt idx="220">
                  <c:v>22</c:v>
                </c:pt>
                <c:pt idx="221">
                  <c:v>23</c:v>
                </c:pt>
                <c:pt idx="222">
                  <c:v>24</c:v>
                </c:pt>
                <c:pt idx="223">
                  <c:v>25</c:v>
                </c:pt>
                <c:pt idx="224">
                  <c:v>26</c:v>
                </c:pt>
                <c:pt idx="225">
                  <c:v>27</c:v>
                </c:pt>
                <c:pt idx="226">
                  <c:v>28</c:v>
                </c:pt>
                <c:pt idx="227">
                  <c:v>29</c:v>
                </c:pt>
                <c:pt idx="228">
                  <c:v>30</c:v>
                </c:pt>
                <c:pt idx="229">
                  <c:v>112</c:v>
                </c:pt>
                <c:pt idx="230">
                  <c:v>212</c:v>
                </c:pt>
                <c:pt idx="231">
                  <c:v>312</c:v>
                </c:pt>
                <c:pt idx="232">
                  <c:v>4</c:v>
                </c:pt>
                <c:pt idx="233">
                  <c:v>5</c:v>
                </c:pt>
                <c:pt idx="234">
                  <c:v>6</c:v>
                </c:pt>
                <c:pt idx="235">
                  <c:v>7</c:v>
                </c:pt>
                <c:pt idx="236">
                  <c:v>8</c:v>
                </c:pt>
                <c:pt idx="237">
                  <c:v>9</c:v>
                </c:pt>
                <c:pt idx="238">
                  <c:v>10</c:v>
                </c:pt>
                <c:pt idx="239">
                  <c:v>11</c:v>
                </c:pt>
                <c:pt idx="240">
                  <c:v>12</c:v>
                </c:pt>
                <c:pt idx="241">
                  <c:v>13</c:v>
                </c:pt>
                <c:pt idx="242">
                  <c:v>14</c:v>
                </c:pt>
                <c:pt idx="243">
                  <c:v>15</c:v>
                </c:pt>
                <c:pt idx="244">
                  <c:v>16</c:v>
                </c:pt>
                <c:pt idx="245">
                  <c:v>17</c:v>
                </c:pt>
                <c:pt idx="246">
                  <c:v>18</c:v>
                </c:pt>
                <c:pt idx="247">
                  <c:v>19</c:v>
                </c:pt>
                <c:pt idx="248">
                  <c:v>20</c:v>
                </c:pt>
                <c:pt idx="249">
                  <c:v>21</c:v>
                </c:pt>
                <c:pt idx="250">
                  <c:v>22</c:v>
                </c:pt>
                <c:pt idx="251">
                  <c:v>23</c:v>
                </c:pt>
                <c:pt idx="252">
                  <c:v>24</c:v>
                </c:pt>
                <c:pt idx="253">
                  <c:v>25</c:v>
                </c:pt>
                <c:pt idx="254">
                  <c:v>26</c:v>
                </c:pt>
                <c:pt idx="255">
                  <c:v>27</c:v>
                </c:pt>
                <c:pt idx="256">
                  <c:v>28</c:v>
                </c:pt>
                <c:pt idx="257">
                  <c:v>29</c:v>
                </c:pt>
                <c:pt idx="258">
                  <c:v>30</c:v>
                </c:pt>
                <c:pt idx="259">
                  <c:v>31</c:v>
                </c:pt>
                <c:pt idx="260">
                  <c:v>010121</c:v>
                </c:pt>
                <c:pt idx="261">
                  <c:v>201</c:v>
                </c:pt>
                <c:pt idx="262">
                  <c:v>301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102</c:v>
                </c:pt>
                <c:pt idx="292">
                  <c:v>202</c:v>
                </c:pt>
                <c:pt idx="293">
                  <c:v>302</c:v>
                </c:pt>
                <c:pt idx="294">
                  <c:v>4</c:v>
                </c:pt>
                <c:pt idx="295">
                  <c:v>5</c:v>
                </c:pt>
                <c:pt idx="296">
                  <c:v>6</c:v>
                </c:pt>
                <c:pt idx="297">
                  <c:v>7</c:v>
                </c:pt>
                <c:pt idx="298">
                  <c:v>8</c:v>
                </c:pt>
                <c:pt idx="299">
                  <c:v>9</c:v>
                </c:pt>
                <c:pt idx="300">
                  <c:v>10</c:v>
                </c:pt>
                <c:pt idx="301">
                  <c:v>11</c:v>
                </c:pt>
                <c:pt idx="302">
                  <c:v>12</c:v>
                </c:pt>
                <c:pt idx="303">
                  <c:v>13</c:v>
                </c:pt>
                <c:pt idx="304">
                  <c:v>14</c:v>
                </c:pt>
                <c:pt idx="305">
                  <c:v>15</c:v>
                </c:pt>
                <c:pt idx="306">
                  <c:v>16</c:v>
                </c:pt>
                <c:pt idx="307">
                  <c:v>17</c:v>
                </c:pt>
                <c:pt idx="308">
                  <c:v>18</c:v>
                </c:pt>
                <c:pt idx="309">
                  <c:v>19</c:v>
                </c:pt>
                <c:pt idx="310">
                  <c:v>20</c:v>
                </c:pt>
                <c:pt idx="311">
                  <c:v>21</c:v>
                </c:pt>
                <c:pt idx="312">
                  <c:v>22</c:v>
                </c:pt>
                <c:pt idx="313">
                  <c:v>23</c:v>
                </c:pt>
                <c:pt idx="314">
                  <c:v>24</c:v>
                </c:pt>
                <c:pt idx="315">
                  <c:v>25</c:v>
                </c:pt>
                <c:pt idx="316">
                  <c:v>26</c:v>
                </c:pt>
                <c:pt idx="317">
                  <c:v>27</c:v>
                </c:pt>
                <c:pt idx="318">
                  <c:v>28</c:v>
                </c:pt>
                <c:pt idx="319">
                  <c:v>103</c:v>
                </c:pt>
                <c:pt idx="320">
                  <c:v>203</c:v>
                </c:pt>
                <c:pt idx="321">
                  <c:v>303</c:v>
                </c:pt>
                <c:pt idx="322">
                  <c:v>4</c:v>
                </c:pt>
                <c:pt idx="323">
                  <c:v>5</c:v>
                </c:pt>
                <c:pt idx="324">
                  <c:v>6</c:v>
                </c:pt>
                <c:pt idx="325">
                  <c:v>7</c:v>
                </c:pt>
                <c:pt idx="326">
                  <c:v>8</c:v>
                </c:pt>
                <c:pt idx="327">
                  <c:v>9</c:v>
                </c:pt>
                <c:pt idx="328">
                  <c:v>10</c:v>
                </c:pt>
                <c:pt idx="329">
                  <c:v>11</c:v>
                </c:pt>
                <c:pt idx="330">
                  <c:v>12</c:v>
                </c:pt>
                <c:pt idx="331">
                  <c:v>13</c:v>
                </c:pt>
                <c:pt idx="332">
                  <c:v>14</c:v>
                </c:pt>
                <c:pt idx="333">
                  <c:v>15</c:v>
                </c:pt>
                <c:pt idx="334">
                  <c:v>16</c:v>
                </c:pt>
                <c:pt idx="335">
                  <c:v>17</c:v>
                </c:pt>
                <c:pt idx="336">
                  <c:v>18</c:v>
                </c:pt>
                <c:pt idx="337">
                  <c:v>19</c:v>
                </c:pt>
                <c:pt idx="338">
                  <c:v>20</c:v>
                </c:pt>
                <c:pt idx="339">
                  <c:v>21</c:v>
                </c:pt>
                <c:pt idx="340">
                  <c:v>22</c:v>
                </c:pt>
                <c:pt idx="341">
                  <c:v>23</c:v>
                </c:pt>
                <c:pt idx="342">
                  <c:v>24</c:v>
                </c:pt>
                <c:pt idx="343">
                  <c:v>25</c:v>
                </c:pt>
                <c:pt idx="344">
                  <c:v>26</c:v>
                </c:pt>
                <c:pt idx="345">
                  <c:v>27</c:v>
                </c:pt>
                <c:pt idx="346">
                  <c:v>28</c:v>
                </c:pt>
                <c:pt idx="347">
                  <c:v>29</c:v>
                </c:pt>
                <c:pt idx="348">
                  <c:v>30</c:v>
                </c:pt>
                <c:pt idx="349">
                  <c:v>31</c:v>
                </c:pt>
                <c:pt idx="350">
                  <c:v>104</c:v>
                </c:pt>
                <c:pt idx="351">
                  <c:v>204</c:v>
                </c:pt>
                <c:pt idx="352">
                  <c:v>304</c:v>
                </c:pt>
                <c:pt idx="353">
                  <c:v>4</c:v>
                </c:pt>
                <c:pt idx="354">
                  <c:v>5</c:v>
                </c:pt>
                <c:pt idx="355">
                  <c:v>6</c:v>
                </c:pt>
                <c:pt idx="356">
                  <c:v>7</c:v>
                </c:pt>
                <c:pt idx="357">
                  <c:v>8</c:v>
                </c:pt>
                <c:pt idx="358">
                  <c:v>9</c:v>
                </c:pt>
                <c:pt idx="359">
                  <c:v>10</c:v>
                </c:pt>
                <c:pt idx="360">
                  <c:v>11</c:v>
                </c:pt>
                <c:pt idx="361">
                  <c:v>12</c:v>
                </c:pt>
                <c:pt idx="362">
                  <c:v>13</c:v>
                </c:pt>
                <c:pt idx="363">
                  <c:v>14</c:v>
                </c:pt>
                <c:pt idx="364">
                  <c:v>15</c:v>
                </c:pt>
                <c:pt idx="365">
                  <c:v>16</c:v>
                </c:pt>
                <c:pt idx="366">
                  <c:v>17</c:v>
                </c:pt>
                <c:pt idx="367">
                  <c:v>18</c:v>
                </c:pt>
                <c:pt idx="368">
                  <c:v>19</c:v>
                </c:pt>
                <c:pt idx="369">
                  <c:v>20</c:v>
                </c:pt>
                <c:pt idx="370">
                  <c:v>21</c:v>
                </c:pt>
                <c:pt idx="371">
                  <c:v>22</c:v>
                </c:pt>
                <c:pt idx="372">
                  <c:v>23</c:v>
                </c:pt>
                <c:pt idx="373">
                  <c:v>24</c:v>
                </c:pt>
                <c:pt idx="374">
                  <c:v>25</c:v>
                </c:pt>
                <c:pt idx="375">
                  <c:v>26</c:v>
                </c:pt>
                <c:pt idx="376">
                  <c:v>27</c:v>
                </c:pt>
                <c:pt idx="377">
                  <c:v>28</c:v>
                </c:pt>
                <c:pt idx="378">
                  <c:v>29</c:v>
                </c:pt>
                <c:pt idx="379">
                  <c:v>30</c:v>
                </c:pt>
                <c:pt idx="380">
                  <c:v>105</c:v>
                </c:pt>
                <c:pt idx="381">
                  <c:v>205</c:v>
                </c:pt>
                <c:pt idx="382">
                  <c:v>305</c:v>
                </c:pt>
                <c:pt idx="383">
                  <c:v>4</c:v>
                </c:pt>
                <c:pt idx="384">
                  <c:v>5</c:v>
                </c:pt>
                <c:pt idx="385">
                  <c:v>6</c:v>
                </c:pt>
                <c:pt idx="386">
                  <c:v>7</c:v>
                </c:pt>
                <c:pt idx="387">
                  <c:v>8</c:v>
                </c:pt>
                <c:pt idx="388">
                  <c:v>9</c:v>
                </c:pt>
                <c:pt idx="389">
                  <c:v>10</c:v>
                </c:pt>
                <c:pt idx="390">
                  <c:v>11</c:v>
                </c:pt>
                <c:pt idx="391">
                  <c:v>12</c:v>
                </c:pt>
                <c:pt idx="392">
                  <c:v>13</c:v>
                </c:pt>
                <c:pt idx="393">
                  <c:v>14</c:v>
                </c:pt>
                <c:pt idx="394">
                  <c:v>15</c:v>
                </c:pt>
                <c:pt idx="395">
                  <c:v>16</c:v>
                </c:pt>
                <c:pt idx="396">
                  <c:v>17</c:v>
                </c:pt>
                <c:pt idx="397">
                  <c:v>18</c:v>
                </c:pt>
                <c:pt idx="398">
                  <c:v>19</c:v>
                </c:pt>
                <c:pt idx="399">
                  <c:v>20</c:v>
                </c:pt>
                <c:pt idx="400">
                  <c:v>21</c:v>
                </c:pt>
                <c:pt idx="401">
                  <c:v>22</c:v>
                </c:pt>
                <c:pt idx="402">
                  <c:v>23</c:v>
                </c:pt>
                <c:pt idx="403">
                  <c:v>24</c:v>
                </c:pt>
                <c:pt idx="404">
                  <c:v>25</c:v>
                </c:pt>
                <c:pt idx="405">
                  <c:v>26</c:v>
                </c:pt>
                <c:pt idx="406">
                  <c:v>27</c:v>
                </c:pt>
                <c:pt idx="407">
                  <c:v>28</c:v>
                </c:pt>
                <c:pt idx="408">
                  <c:v>29</c:v>
                </c:pt>
                <c:pt idx="409">
                  <c:v>30</c:v>
                </c:pt>
                <c:pt idx="410">
                  <c:v>31</c:v>
                </c:pt>
                <c:pt idx="411">
                  <c:v>106</c:v>
                </c:pt>
                <c:pt idx="412">
                  <c:v>206</c:v>
                </c:pt>
                <c:pt idx="413">
                  <c:v>306</c:v>
                </c:pt>
                <c:pt idx="414">
                  <c:v>4</c:v>
                </c:pt>
                <c:pt idx="415">
                  <c:v>5</c:v>
                </c:pt>
                <c:pt idx="416">
                  <c:v>6</c:v>
                </c:pt>
                <c:pt idx="417">
                  <c:v>7</c:v>
                </c:pt>
                <c:pt idx="418">
                  <c:v>8</c:v>
                </c:pt>
                <c:pt idx="419">
                  <c:v>9</c:v>
                </c:pt>
                <c:pt idx="420">
                  <c:v>10</c:v>
                </c:pt>
                <c:pt idx="421">
                  <c:v>11</c:v>
                </c:pt>
                <c:pt idx="422">
                  <c:v>12</c:v>
                </c:pt>
                <c:pt idx="423">
                  <c:v>13</c:v>
                </c:pt>
                <c:pt idx="424">
                  <c:v>14</c:v>
                </c:pt>
                <c:pt idx="425">
                  <c:v>15</c:v>
                </c:pt>
                <c:pt idx="426">
                  <c:v>16</c:v>
                </c:pt>
                <c:pt idx="427">
                  <c:v>17</c:v>
                </c:pt>
                <c:pt idx="428">
                  <c:v>18</c:v>
                </c:pt>
                <c:pt idx="429">
                  <c:v>19</c:v>
                </c:pt>
                <c:pt idx="430">
                  <c:v>20</c:v>
                </c:pt>
                <c:pt idx="431">
                  <c:v>21</c:v>
                </c:pt>
                <c:pt idx="432">
                  <c:v>22</c:v>
                </c:pt>
                <c:pt idx="433">
                  <c:v>23</c:v>
                </c:pt>
                <c:pt idx="434">
                  <c:v>24</c:v>
                </c:pt>
                <c:pt idx="435">
                  <c:v>25</c:v>
                </c:pt>
                <c:pt idx="436">
                  <c:v>26</c:v>
                </c:pt>
                <c:pt idx="437">
                  <c:v>27</c:v>
                </c:pt>
                <c:pt idx="438">
                  <c:v>28</c:v>
                </c:pt>
                <c:pt idx="439">
                  <c:v>29</c:v>
                </c:pt>
                <c:pt idx="440">
                  <c:v>30</c:v>
                </c:pt>
                <c:pt idx="441">
                  <c:v>107</c:v>
                </c:pt>
                <c:pt idx="442">
                  <c:v>207</c:v>
                </c:pt>
                <c:pt idx="443">
                  <c:v>307</c:v>
                </c:pt>
                <c:pt idx="444">
                  <c:v>4</c:v>
                </c:pt>
                <c:pt idx="445">
                  <c:v>5</c:v>
                </c:pt>
                <c:pt idx="446">
                  <c:v>6</c:v>
                </c:pt>
                <c:pt idx="447">
                  <c:v>7</c:v>
                </c:pt>
                <c:pt idx="448">
                  <c:v>8</c:v>
                </c:pt>
                <c:pt idx="449">
                  <c:v>9</c:v>
                </c:pt>
                <c:pt idx="450">
                  <c:v>10</c:v>
                </c:pt>
                <c:pt idx="451">
                  <c:v>11</c:v>
                </c:pt>
                <c:pt idx="452">
                  <c:v>12</c:v>
                </c:pt>
                <c:pt idx="453">
                  <c:v>13</c:v>
                </c:pt>
                <c:pt idx="454">
                  <c:v>14</c:v>
                </c:pt>
                <c:pt idx="455">
                  <c:v>15</c:v>
                </c:pt>
                <c:pt idx="456">
                  <c:v>16</c:v>
                </c:pt>
                <c:pt idx="457">
                  <c:v>17</c:v>
                </c:pt>
                <c:pt idx="458">
                  <c:v>18</c:v>
                </c:pt>
                <c:pt idx="459">
                  <c:v>19</c:v>
                </c:pt>
                <c:pt idx="460">
                  <c:v>20</c:v>
                </c:pt>
                <c:pt idx="461">
                  <c:v>21</c:v>
                </c:pt>
                <c:pt idx="462">
                  <c:v>22</c:v>
                </c:pt>
                <c:pt idx="463">
                  <c:v>23</c:v>
                </c:pt>
                <c:pt idx="464">
                  <c:v>24</c:v>
                </c:pt>
                <c:pt idx="465">
                  <c:v>25</c:v>
                </c:pt>
                <c:pt idx="466">
                  <c:v>26</c:v>
                </c:pt>
                <c:pt idx="467">
                  <c:v>27</c:v>
                </c:pt>
                <c:pt idx="468">
                  <c:v>28</c:v>
                </c:pt>
                <c:pt idx="469">
                  <c:v>29</c:v>
                </c:pt>
                <c:pt idx="470">
                  <c:v>30</c:v>
                </c:pt>
                <c:pt idx="471">
                  <c:v>31</c:v>
                </c:pt>
                <c:pt idx="472">
                  <c:v>108</c:v>
                </c:pt>
                <c:pt idx="473">
                  <c:v>208</c:v>
                </c:pt>
                <c:pt idx="474">
                  <c:v>308</c:v>
                </c:pt>
                <c:pt idx="475">
                  <c:v>4</c:v>
                </c:pt>
                <c:pt idx="476">
                  <c:v>5</c:v>
                </c:pt>
                <c:pt idx="477">
                  <c:v>6</c:v>
                </c:pt>
                <c:pt idx="478">
                  <c:v>7</c:v>
                </c:pt>
                <c:pt idx="479">
                  <c:v>8</c:v>
                </c:pt>
                <c:pt idx="480">
                  <c:v>9</c:v>
                </c:pt>
                <c:pt idx="481">
                  <c:v>10</c:v>
                </c:pt>
                <c:pt idx="482">
                  <c:v>11</c:v>
                </c:pt>
                <c:pt idx="483">
                  <c:v>12</c:v>
                </c:pt>
                <c:pt idx="484">
                  <c:v>13</c:v>
                </c:pt>
                <c:pt idx="485">
                  <c:v>14</c:v>
                </c:pt>
                <c:pt idx="486">
                  <c:v>15</c:v>
                </c:pt>
                <c:pt idx="487">
                  <c:v>16</c:v>
                </c:pt>
                <c:pt idx="488">
                  <c:v>17</c:v>
                </c:pt>
                <c:pt idx="489">
                  <c:v>18</c:v>
                </c:pt>
                <c:pt idx="490">
                  <c:v>19</c:v>
                </c:pt>
                <c:pt idx="491">
                  <c:v>20</c:v>
                </c:pt>
                <c:pt idx="492">
                  <c:v>21</c:v>
                </c:pt>
                <c:pt idx="493">
                  <c:v>22</c:v>
                </c:pt>
                <c:pt idx="494">
                  <c:v>23</c:v>
                </c:pt>
                <c:pt idx="495">
                  <c:v>24</c:v>
                </c:pt>
                <c:pt idx="496">
                  <c:v>25</c:v>
                </c:pt>
                <c:pt idx="497">
                  <c:v>26</c:v>
                </c:pt>
                <c:pt idx="498">
                  <c:v>27</c:v>
                </c:pt>
                <c:pt idx="499">
                  <c:v>28</c:v>
                </c:pt>
                <c:pt idx="500">
                  <c:v>29</c:v>
                </c:pt>
                <c:pt idx="501">
                  <c:v>30</c:v>
                </c:pt>
                <c:pt idx="502">
                  <c:v>31</c:v>
                </c:pt>
                <c:pt idx="503">
                  <c:v>109</c:v>
                </c:pt>
                <c:pt idx="504">
                  <c:v>209</c:v>
                </c:pt>
                <c:pt idx="505">
                  <c:v>309</c:v>
                </c:pt>
                <c:pt idx="506">
                  <c:v>4</c:v>
                </c:pt>
                <c:pt idx="507">
                  <c:v>5</c:v>
                </c:pt>
                <c:pt idx="508">
                  <c:v>6</c:v>
                </c:pt>
                <c:pt idx="509">
                  <c:v>7</c:v>
                </c:pt>
                <c:pt idx="510">
                  <c:v>8</c:v>
                </c:pt>
                <c:pt idx="511">
                  <c:v>9</c:v>
                </c:pt>
                <c:pt idx="512">
                  <c:v>10</c:v>
                </c:pt>
                <c:pt idx="513">
                  <c:v>11</c:v>
                </c:pt>
                <c:pt idx="514">
                  <c:v>12</c:v>
                </c:pt>
                <c:pt idx="515">
                  <c:v>13</c:v>
                </c:pt>
                <c:pt idx="516">
                  <c:v>14</c:v>
                </c:pt>
                <c:pt idx="517">
                  <c:v>15</c:v>
                </c:pt>
                <c:pt idx="518">
                  <c:v>16</c:v>
                </c:pt>
                <c:pt idx="519">
                  <c:v>17</c:v>
                </c:pt>
                <c:pt idx="520">
                  <c:v>18</c:v>
                </c:pt>
                <c:pt idx="521">
                  <c:v>19</c:v>
                </c:pt>
                <c:pt idx="522">
                  <c:v>20</c:v>
                </c:pt>
                <c:pt idx="523">
                  <c:v>21</c:v>
                </c:pt>
                <c:pt idx="524">
                  <c:v>22</c:v>
                </c:pt>
                <c:pt idx="525">
                  <c:v>23</c:v>
                </c:pt>
                <c:pt idx="526">
                  <c:v>24</c:v>
                </c:pt>
                <c:pt idx="527">
                  <c:v>25</c:v>
                </c:pt>
                <c:pt idx="528">
                  <c:v>26</c:v>
                </c:pt>
                <c:pt idx="529">
                  <c:v>27</c:v>
                </c:pt>
                <c:pt idx="530">
                  <c:v>28</c:v>
                </c:pt>
                <c:pt idx="531">
                  <c:v>29</c:v>
                </c:pt>
                <c:pt idx="532">
                  <c:v>30</c:v>
                </c:pt>
                <c:pt idx="533">
                  <c:v>110</c:v>
                </c:pt>
                <c:pt idx="534">
                  <c:v>210</c:v>
                </c:pt>
                <c:pt idx="535">
                  <c:v>310</c:v>
                </c:pt>
                <c:pt idx="536">
                  <c:v>410</c:v>
                </c:pt>
                <c:pt idx="537">
                  <c:v>5</c:v>
                </c:pt>
                <c:pt idx="538">
                  <c:v>6</c:v>
                </c:pt>
                <c:pt idx="539">
                  <c:v>7</c:v>
                </c:pt>
                <c:pt idx="540">
                  <c:v>8</c:v>
                </c:pt>
                <c:pt idx="541">
                  <c:v>9</c:v>
                </c:pt>
                <c:pt idx="542">
                  <c:v>10</c:v>
                </c:pt>
                <c:pt idx="543">
                  <c:v>11</c:v>
                </c:pt>
                <c:pt idx="544">
                  <c:v>12</c:v>
                </c:pt>
                <c:pt idx="545">
                  <c:v>13</c:v>
                </c:pt>
                <c:pt idx="546">
                  <c:v>14</c:v>
                </c:pt>
                <c:pt idx="547">
                  <c:v>15</c:v>
                </c:pt>
                <c:pt idx="548">
                  <c:v>16</c:v>
                </c:pt>
                <c:pt idx="549">
                  <c:v>17</c:v>
                </c:pt>
                <c:pt idx="550">
                  <c:v>18</c:v>
                </c:pt>
                <c:pt idx="551">
                  <c:v>19</c:v>
                </c:pt>
                <c:pt idx="552">
                  <c:v>20</c:v>
                </c:pt>
                <c:pt idx="553">
                  <c:v>21</c:v>
                </c:pt>
                <c:pt idx="554">
                  <c:v>22</c:v>
                </c:pt>
                <c:pt idx="555">
                  <c:v>23</c:v>
                </c:pt>
                <c:pt idx="556">
                  <c:v>24</c:v>
                </c:pt>
                <c:pt idx="557">
                  <c:v>25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29</c:v>
                </c:pt>
                <c:pt idx="562">
                  <c:v>30</c:v>
                </c:pt>
                <c:pt idx="563">
                  <c:v>31</c:v>
                </c:pt>
                <c:pt idx="564">
                  <c:v>111</c:v>
                </c:pt>
                <c:pt idx="565">
                  <c:v>211</c:v>
                </c:pt>
                <c:pt idx="566">
                  <c:v>311</c:v>
                </c:pt>
                <c:pt idx="567">
                  <c:v>411</c:v>
                </c:pt>
                <c:pt idx="568">
                  <c:v>5</c:v>
                </c:pt>
                <c:pt idx="569">
                  <c:v>6</c:v>
                </c:pt>
                <c:pt idx="570">
                  <c:v>7</c:v>
                </c:pt>
                <c:pt idx="571">
                  <c:v>8</c:v>
                </c:pt>
                <c:pt idx="572">
                  <c:v>9</c:v>
                </c:pt>
                <c:pt idx="573">
                  <c:v>10</c:v>
                </c:pt>
                <c:pt idx="574">
                  <c:v>11</c:v>
                </c:pt>
                <c:pt idx="575">
                  <c:v>12</c:v>
                </c:pt>
                <c:pt idx="576">
                  <c:v>13</c:v>
                </c:pt>
                <c:pt idx="577">
                  <c:v>14</c:v>
                </c:pt>
                <c:pt idx="578">
                  <c:v>15</c:v>
                </c:pt>
                <c:pt idx="579">
                  <c:v>16</c:v>
                </c:pt>
                <c:pt idx="580">
                  <c:v>17</c:v>
                </c:pt>
                <c:pt idx="581">
                  <c:v>18</c:v>
                </c:pt>
                <c:pt idx="582">
                  <c:v>19</c:v>
                </c:pt>
                <c:pt idx="583">
                  <c:v>20</c:v>
                </c:pt>
                <c:pt idx="584">
                  <c:v>21</c:v>
                </c:pt>
                <c:pt idx="585">
                  <c:v>22</c:v>
                </c:pt>
                <c:pt idx="586">
                  <c:v>23</c:v>
                </c:pt>
                <c:pt idx="587">
                  <c:v>24</c:v>
                </c:pt>
                <c:pt idx="588">
                  <c:v>25</c:v>
                </c:pt>
                <c:pt idx="589">
                  <c:v>26</c:v>
                </c:pt>
                <c:pt idx="590">
                  <c:v>27</c:v>
                </c:pt>
                <c:pt idx="591">
                  <c:v>28</c:v>
                </c:pt>
                <c:pt idx="592">
                  <c:v>29</c:v>
                </c:pt>
                <c:pt idx="593">
                  <c:v>30</c:v>
                </c:pt>
                <c:pt idx="594">
                  <c:v>112</c:v>
                </c:pt>
                <c:pt idx="595">
                  <c:v>212</c:v>
                </c:pt>
                <c:pt idx="596">
                  <c:v>312</c:v>
                </c:pt>
                <c:pt idx="597">
                  <c:v>4</c:v>
                </c:pt>
                <c:pt idx="598">
                  <c:v>5</c:v>
                </c:pt>
                <c:pt idx="599">
                  <c:v>6</c:v>
                </c:pt>
                <c:pt idx="600">
                  <c:v>7</c:v>
                </c:pt>
                <c:pt idx="601">
                  <c:v>8</c:v>
                </c:pt>
                <c:pt idx="602">
                  <c:v>9</c:v>
                </c:pt>
                <c:pt idx="603">
                  <c:v>10</c:v>
                </c:pt>
                <c:pt idx="604">
                  <c:v>11</c:v>
                </c:pt>
                <c:pt idx="605">
                  <c:v>12</c:v>
                </c:pt>
                <c:pt idx="606">
                  <c:v>13</c:v>
                </c:pt>
                <c:pt idx="607">
                  <c:v>14</c:v>
                </c:pt>
                <c:pt idx="608">
                  <c:v>15</c:v>
                </c:pt>
                <c:pt idx="609">
                  <c:v>16</c:v>
                </c:pt>
                <c:pt idx="610">
                  <c:v>17</c:v>
                </c:pt>
                <c:pt idx="611">
                  <c:v>18</c:v>
                </c:pt>
                <c:pt idx="612">
                  <c:v>19</c:v>
                </c:pt>
                <c:pt idx="613">
                  <c:v>20</c:v>
                </c:pt>
                <c:pt idx="614">
                  <c:v>21</c:v>
                </c:pt>
                <c:pt idx="615">
                  <c:v>22</c:v>
                </c:pt>
                <c:pt idx="616">
                  <c:v>23</c:v>
                </c:pt>
                <c:pt idx="617">
                  <c:v>24</c:v>
                </c:pt>
                <c:pt idx="618">
                  <c:v>25</c:v>
                </c:pt>
                <c:pt idx="619">
                  <c:v>26</c:v>
                </c:pt>
                <c:pt idx="620">
                  <c:v>27</c:v>
                </c:pt>
                <c:pt idx="621">
                  <c:v>28</c:v>
                </c:pt>
                <c:pt idx="622">
                  <c:v>29</c:v>
                </c:pt>
                <c:pt idx="623">
                  <c:v>30</c:v>
                </c:pt>
                <c:pt idx="624">
                  <c:v>31</c:v>
                </c:pt>
                <c:pt idx="625">
                  <c:v>101</c:v>
                </c:pt>
                <c:pt idx="626">
                  <c:v>201</c:v>
                </c:pt>
                <c:pt idx="627">
                  <c:v>301</c:v>
                </c:pt>
                <c:pt idx="628">
                  <c:v>401</c:v>
                </c:pt>
                <c:pt idx="629">
                  <c:v>5</c:v>
                </c:pt>
                <c:pt idx="630">
                  <c:v>6</c:v>
                </c:pt>
                <c:pt idx="631">
                  <c:v>7</c:v>
                </c:pt>
                <c:pt idx="632">
                  <c:v>8</c:v>
                </c:pt>
                <c:pt idx="633">
                  <c:v>9</c:v>
                </c:pt>
                <c:pt idx="634">
                  <c:v>10</c:v>
                </c:pt>
                <c:pt idx="635">
                  <c:v>11</c:v>
                </c:pt>
                <c:pt idx="636">
                  <c:v>12</c:v>
                </c:pt>
                <c:pt idx="637">
                  <c:v>13</c:v>
                </c:pt>
                <c:pt idx="638">
                  <c:v>14</c:v>
                </c:pt>
                <c:pt idx="639">
                  <c:v>15</c:v>
                </c:pt>
                <c:pt idx="640">
                  <c:v>16</c:v>
                </c:pt>
                <c:pt idx="641">
                  <c:v>17</c:v>
                </c:pt>
                <c:pt idx="642">
                  <c:v>18</c:v>
                </c:pt>
                <c:pt idx="643">
                  <c:v>19</c:v>
                </c:pt>
                <c:pt idx="644">
                  <c:v>20</c:v>
                </c:pt>
                <c:pt idx="645">
                  <c:v>21</c:v>
                </c:pt>
                <c:pt idx="646">
                  <c:v>22</c:v>
                </c:pt>
                <c:pt idx="647">
                  <c:v>23</c:v>
                </c:pt>
                <c:pt idx="648">
                  <c:v>24</c:v>
                </c:pt>
                <c:pt idx="649">
                  <c:v>25</c:v>
                </c:pt>
                <c:pt idx="650">
                  <c:v>26</c:v>
                </c:pt>
                <c:pt idx="651">
                  <c:v>27</c:v>
                </c:pt>
                <c:pt idx="652">
                  <c:v>28</c:v>
                </c:pt>
                <c:pt idx="653">
                  <c:v>29</c:v>
                </c:pt>
                <c:pt idx="654">
                  <c:v>30</c:v>
                </c:pt>
                <c:pt idx="655">
                  <c:v>31</c:v>
                </c:pt>
                <c:pt idx="656">
                  <c:v>102</c:v>
                </c:pt>
                <c:pt idx="657">
                  <c:v>202</c:v>
                </c:pt>
                <c:pt idx="658">
                  <c:v>302</c:v>
                </c:pt>
                <c:pt idx="659">
                  <c:v>402</c:v>
                </c:pt>
                <c:pt idx="660">
                  <c:v>5</c:v>
                </c:pt>
                <c:pt idx="661">
                  <c:v>6</c:v>
                </c:pt>
                <c:pt idx="662">
                  <c:v>7</c:v>
                </c:pt>
                <c:pt idx="663">
                  <c:v>8</c:v>
                </c:pt>
                <c:pt idx="664">
                  <c:v>9</c:v>
                </c:pt>
                <c:pt idx="665">
                  <c:v>10</c:v>
                </c:pt>
                <c:pt idx="666">
                  <c:v>11</c:v>
                </c:pt>
                <c:pt idx="667">
                  <c:v>12</c:v>
                </c:pt>
                <c:pt idx="668">
                  <c:v>13</c:v>
                </c:pt>
                <c:pt idx="669">
                  <c:v>14</c:v>
                </c:pt>
                <c:pt idx="670">
                  <c:v>15</c:v>
                </c:pt>
                <c:pt idx="671">
                  <c:v>16</c:v>
                </c:pt>
                <c:pt idx="672">
                  <c:v>17</c:v>
                </c:pt>
                <c:pt idx="673">
                  <c:v>18</c:v>
                </c:pt>
                <c:pt idx="674">
                  <c:v>19</c:v>
                </c:pt>
                <c:pt idx="675">
                  <c:v>20</c:v>
                </c:pt>
                <c:pt idx="676">
                  <c:v>21</c:v>
                </c:pt>
                <c:pt idx="677">
                  <c:v>22</c:v>
                </c:pt>
                <c:pt idx="678">
                  <c:v>23</c:v>
                </c:pt>
                <c:pt idx="679">
                  <c:v>24</c:v>
                </c:pt>
                <c:pt idx="680">
                  <c:v>25</c:v>
                </c:pt>
                <c:pt idx="681">
                  <c:v>26</c:v>
                </c:pt>
                <c:pt idx="682">
                  <c:v>27</c:v>
                </c:pt>
                <c:pt idx="683">
                  <c:v>28</c:v>
                </c:pt>
                <c:pt idx="684">
                  <c:v>103</c:v>
                </c:pt>
                <c:pt idx="685">
                  <c:v>203</c:v>
                </c:pt>
                <c:pt idx="686">
                  <c:v>303</c:v>
                </c:pt>
                <c:pt idx="687">
                  <c:v>403</c:v>
                </c:pt>
                <c:pt idx="688">
                  <c:v>5</c:v>
                </c:pt>
                <c:pt idx="689">
                  <c:v>6</c:v>
                </c:pt>
                <c:pt idx="690">
                  <c:v>7</c:v>
                </c:pt>
                <c:pt idx="691">
                  <c:v>8</c:v>
                </c:pt>
                <c:pt idx="692">
                  <c:v>9</c:v>
                </c:pt>
                <c:pt idx="693">
                  <c:v>10</c:v>
                </c:pt>
                <c:pt idx="694">
                  <c:v>11</c:v>
                </c:pt>
                <c:pt idx="695">
                  <c:v>12</c:v>
                </c:pt>
                <c:pt idx="696">
                  <c:v>13</c:v>
                </c:pt>
                <c:pt idx="697">
                  <c:v>14</c:v>
                </c:pt>
                <c:pt idx="698">
                  <c:v>15</c:v>
                </c:pt>
                <c:pt idx="699">
                  <c:v>16</c:v>
                </c:pt>
                <c:pt idx="700">
                  <c:v>17</c:v>
                </c:pt>
                <c:pt idx="701">
                  <c:v>18</c:v>
                </c:pt>
                <c:pt idx="702">
                  <c:v>19</c:v>
                </c:pt>
                <c:pt idx="703">
                  <c:v>20</c:v>
                </c:pt>
                <c:pt idx="704">
                  <c:v>21</c:v>
                </c:pt>
                <c:pt idx="705">
                  <c:v>22</c:v>
                </c:pt>
                <c:pt idx="706">
                  <c:v>23</c:v>
                </c:pt>
                <c:pt idx="707">
                  <c:v>24</c:v>
                </c:pt>
                <c:pt idx="708">
                  <c:v>25</c:v>
                </c:pt>
                <c:pt idx="709">
                  <c:v>26</c:v>
                </c:pt>
                <c:pt idx="710">
                  <c:v>27</c:v>
                </c:pt>
                <c:pt idx="711">
                  <c:v>28</c:v>
                </c:pt>
                <c:pt idx="712">
                  <c:v>29</c:v>
                </c:pt>
                <c:pt idx="713">
                  <c:v>30</c:v>
                </c:pt>
                <c:pt idx="714">
                  <c:v>31</c:v>
                </c:pt>
                <c:pt idx="715">
                  <c:v>104</c:v>
                </c:pt>
                <c:pt idx="716">
                  <c:v>204</c:v>
                </c:pt>
                <c:pt idx="717">
                  <c:v>304</c:v>
                </c:pt>
                <c:pt idx="718">
                  <c:v>404</c:v>
                </c:pt>
                <c:pt idx="719">
                  <c:v>5</c:v>
                </c:pt>
                <c:pt idx="720">
                  <c:v>6</c:v>
                </c:pt>
                <c:pt idx="721">
                  <c:v>7</c:v>
                </c:pt>
                <c:pt idx="722">
                  <c:v>8</c:v>
                </c:pt>
                <c:pt idx="723">
                  <c:v>9</c:v>
                </c:pt>
                <c:pt idx="724">
                  <c:v>10</c:v>
                </c:pt>
                <c:pt idx="725">
                  <c:v>11</c:v>
                </c:pt>
                <c:pt idx="726">
                  <c:v>12</c:v>
                </c:pt>
                <c:pt idx="727">
                  <c:v>13</c:v>
                </c:pt>
                <c:pt idx="728">
                  <c:v>14</c:v>
                </c:pt>
                <c:pt idx="729">
                  <c:v>15</c:v>
                </c:pt>
                <c:pt idx="730">
                  <c:v>16</c:v>
                </c:pt>
                <c:pt idx="731">
                  <c:v>17</c:v>
                </c:pt>
                <c:pt idx="732">
                  <c:v>18</c:v>
                </c:pt>
                <c:pt idx="733">
                  <c:v>19</c:v>
                </c:pt>
                <c:pt idx="734">
                  <c:v>20</c:v>
                </c:pt>
                <c:pt idx="735">
                  <c:v>21</c:v>
                </c:pt>
                <c:pt idx="736">
                  <c:v>22</c:v>
                </c:pt>
                <c:pt idx="737">
                  <c:v>23</c:v>
                </c:pt>
                <c:pt idx="738">
                  <c:v>24</c:v>
                </c:pt>
                <c:pt idx="739">
                  <c:v>25</c:v>
                </c:pt>
                <c:pt idx="740">
                  <c:v>26</c:v>
                </c:pt>
                <c:pt idx="741">
                  <c:v>27</c:v>
                </c:pt>
                <c:pt idx="742">
                  <c:v>28</c:v>
                </c:pt>
                <c:pt idx="743">
                  <c:v>29</c:v>
                </c:pt>
                <c:pt idx="744">
                  <c:v>30</c:v>
                </c:pt>
                <c:pt idx="745">
                  <c:v>105</c:v>
                </c:pt>
                <c:pt idx="746">
                  <c:v>205</c:v>
                </c:pt>
                <c:pt idx="747">
                  <c:v>305</c:v>
                </c:pt>
                <c:pt idx="748">
                  <c:v>405</c:v>
                </c:pt>
                <c:pt idx="749">
                  <c:v>5</c:v>
                </c:pt>
                <c:pt idx="750">
                  <c:v>6</c:v>
                </c:pt>
                <c:pt idx="751">
                  <c:v>7</c:v>
                </c:pt>
                <c:pt idx="752">
                  <c:v>8</c:v>
                </c:pt>
                <c:pt idx="753">
                  <c:v>9</c:v>
                </c:pt>
                <c:pt idx="754">
                  <c:v>10</c:v>
                </c:pt>
                <c:pt idx="755">
                  <c:v>11</c:v>
                </c:pt>
                <c:pt idx="756">
                  <c:v>12</c:v>
                </c:pt>
                <c:pt idx="757">
                  <c:v>13</c:v>
                </c:pt>
                <c:pt idx="758">
                  <c:v>14</c:v>
                </c:pt>
                <c:pt idx="759">
                  <c:v>15</c:v>
                </c:pt>
                <c:pt idx="760">
                  <c:v>16</c:v>
                </c:pt>
                <c:pt idx="761">
                  <c:v>17</c:v>
                </c:pt>
                <c:pt idx="762">
                  <c:v>18</c:v>
                </c:pt>
                <c:pt idx="763">
                  <c:v>19</c:v>
                </c:pt>
                <c:pt idx="764">
                  <c:v>20</c:v>
                </c:pt>
                <c:pt idx="765">
                  <c:v>21</c:v>
                </c:pt>
                <c:pt idx="766">
                  <c:v>22</c:v>
                </c:pt>
                <c:pt idx="767">
                  <c:v>23</c:v>
                </c:pt>
                <c:pt idx="768">
                  <c:v>24</c:v>
                </c:pt>
                <c:pt idx="769">
                  <c:v>25</c:v>
                </c:pt>
                <c:pt idx="770">
                  <c:v>26</c:v>
                </c:pt>
                <c:pt idx="771">
                  <c:v>27</c:v>
                </c:pt>
                <c:pt idx="772">
                  <c:v>28</c:v>
                </c:pt>
                <c:pt idx="773">
                  <c:v>29</c:v>
                </c:pt>
                <c:pt idx="774">
                  <c:v>30</c:v>
                </c:pt>
                <c:pt idx="775">
                  <c:v>31</c:v>
                </c:pt>
                <c:pt idx="776">
                  <c:v>106</c:v>
                </c:pt>
                <c:pt idx="777">
                  <c:v>206</c:v>
                </c:pt>
              </c:strCache>
            </c:strRef>
          </c:cat>
          <c:val>
            <c:numRef>
              <c:f>Plan1!$B$47:$B$824</c:f>
              <c:numCache>
                <c:formatCode>#,##0</c:formatCode>
                <c:ptCount val="778"/>
                <c:pt idx="0">
                  <c:v>1924</c:v>
                </c:pt>
                <c:pt idx="1">
                  <c:v>2141</c:v>
                </c:pt>
                <c:pt idx="2">
                  <c:v>2347</c:v>
                </c:pt>
                <c:pt idx="3">
                  <c:v>2462</c:v>
                </c:pt>
                <c:pt idx="4">
                  <c:v>2575</c:v>
                </c:pt>
                <c:pt idx="5">
                  <c:v>2741</c:v>
                </c:pt>
                <c:pt idx="6">
                  <c:v>2906</c:v>
                </c:pt>
                <c:pt idx="7">
                  <c:v>3313</c:v>
                </c:pt>
                <c:pt idx="8">
                  <c:v>3670</c:v>
                </c:pt>
                <c:pt idx="9">
                  <c:v>4016</c:v>
                </c:pt>
                <c:pt idx="10">
                  <c:v>4205</c:v>
                </c:pt>
                <c:pt idx="11">
                  <c:v>4543</c:v>
                </c:pt>
                <c:pt idx="12">
                  <c:v>5017</c:v>
                </c:pt>
                <c:pt idx="13">
                  <c:v>5466</c:v>
                </c:pt>
                <c:pt idx="14">
                  <c:v>5901</c:v>
                </c:pt>
                <c:pt idx="15">
                  <c:v>6329</c:v>
                </c:pt>
                <c:pt idx="16">
                  <c:v>6750</c:v>
                </c:pt>
                <c:pt idx="17">
                  <c:v>7025</c:v>
                </c:pt>
                <c:pt idx="18">
                  <c:v>7288</c:v>
                </c:pt>
                <c:pt idx="19">
                  <c:v>7921</c:v>
                </c:pt>
                <c:pt idx="20">
                  <c:v>8536</c:v>
                </c:pt>
                <c:pt idx="21">
                  <c:v>9146</c:v>
                </c:pt>
                <c:pt idx="22">
                  <c:v>9897</c:v>
                </c:pt>
                <c:pt idx="23">
                  <c:v>10627</c:v>
                </c:pt>
                <c:pt idx="24">
                  <c:v>11123</c:v>
                </c:pt>
                <c:pt idx="25">
                  <c:v>11519</c:v>
                </c:pt>
                <c:pt idx="26">
                  <c:v>12400</c:v>
                </c:pt>
                <c:pt idx="27">
                  <c:v>13149</c:v>
                </c:pt>
                <c:pt idx="28">
                  <c:v>13993</c:v>
                </c:pt>
                <c:pt idx="29">
                  <c:v>14817</c:v>
                </c:pt>
                <c:pt idx="30">
                  <c:v>15633</c:v>
                </c:pt>
                <c:pt idx="31">
                  <c:v>16118</c:v>
                </c:pt>
                <c:pt idx="32">
                  <c:v>16792</c:v>
                </c:pt>
                <c:pt idx="33">
                  <c:v>17971</c:v>
                </c:pt>
                <c:pt idx="34">
                  <c:v>18859</c:v>
                </c:pt>
                <c:pt idx="35">
                  <c:v>20047</c:v>
                </c:pt>
                <c:pt idx="36">
                  <c:v>21048</c:v>
                </c:pt>
                <c:pt idx="37">
                  <c:v>22013</c:v>
                </c:pt>
                <c:pt idx="38">
                  <c:v>22666</c:v>
                </c:pt>
                <c:pt idx="39">
                  <c:v>23473</c:v>
                </c:pt>
                <c:pt idx="40">
                  <c:v>24512</c:v>
                </c:pt>
                <c:pt idx="41">
                  <c:v>25598</c:v>
                </c:pt>
                <c:pt idx="42">
                  <c:v>26754</c:v>
                </c:pt>
                <c:pt idx="43">
                  <c:v>27878</c:v>
                </c:pt>
                <c:pt idx="44">
                  <c:v>28834</c:v>
                </c:pt>
                <c:pt idx="45">
                  <c:v>29314</c:v>
                </c:pt>
                <c:pt idx="46">
                  <c:v>29937</c:v>
                </c:pt>
                <c:pt idx="47">
                  <c:v>31199</c:v>
                </c:pt>
                <c:pt idx="48">
                  <c:v>32548</c:v>
                </c:pt>
                <c:pt idx="49">
                  <c:v>34021</c:v>
                </c:pt>
                <c:pt idx="50">
                  <c:v>35026</c:v>
                </c:pt>
                <c:pt idx="51">
                  <c:v>35551</c:v>
                </c:pt>
                <c:pt idx="52">
                  <c:v>36400</c:v>
                </c:pt>
                <c:pt idx="53">
                  <c:v>37312</c:v>
                </c:pt>
                <c:pt idx="54">
                  <c:v>38497</c:v>
                </c:pt>
                <c:pt idx="55">
                  <c:v>39797</c:v>
                </c:pt>
                <c:pt idx="56">
                  <c:v>41058</c:v>
                </c:pt>
                <c:pt idx="57">
                  <c:v>41901</c:v>
                </c:pt>
                <c:pt idx="58">
                  <c:v>42791</c:v>
                </c:pt>
                <c:pt idx="59">
                  <c:v>43389</c:v>
                </c:pt>
                <c:pt idx="60">
                  <c:v>44118</c:v>
                </c:pt>
                <c:pt idx="61">
                  <c:v>45456</c:v>
                </c:pt>
                <c:pt idx="62">
                  <c:v>46665</c:v>
                </c:pt>
                <c:pt idx="63">
                  <c:v>47869</c:v>
                </c:pt>
                <c:pt idx="64">
                  <c:v>49090</c:v>
                </c:pt>
                <c:pt idx="65">
                  <c:v>50058</c:v>
                </c:pt>
                <c:pt idx="66">
                  <c:v>50659</c:v>
                </c:pt>
                <c:pt idx="67">
                  <c:v>51407</c:v>
                </c:pt>
                <c:pt idx="68">
                  <c:v>52771</c:v>
                </c:pt>
                <c:pt idx="69">
                  <c:v>53874</c:v>
                </c:pt>
                <c:pt idx="70">
                  <c:v>55054</c:v>
                </c:pt>
                <c:pt idx="71">
                  <c:v>56109</c:v>
                </c:pt>
                <c:pt idx="72">
                  <c:v>57103</c:v>
                </c:pt>
                <c:pt idx="73">
                  <c:v>57658</c:v>
                </c:pt>
                <c:pt idx="74">
                  <c:v>58385</c:v>
                </c:pt>
                <c:pt idx="75">
                  <c:v>59656</c:v>
                </c:pt>
                <c:pt idx="76">
                  <c:v>60713</c:v>
                </c:pt>
                <c:pt idx="77">
                  <c:v>61990</c:v>
                </c:pt>
                <c:pt idx="78">
                  <c:v>63254</c:v>
                </c:pt>
                <c:pt idx="79">
                  <c:v>64365</c:v>
                </c:pt>
                <c:pt idx="80">
                  <c:v>64900</c:v>
                </c:pt>
                <c:pt idx="81">
                  <c:v>65556</c:v>
                </c:pt>
                <c:pt idx="82">
                  <c:v>66868</c:v>
                </c:pt>
                <c:pt idx="83">
                  <c:v>68055</c:v>
                </c:pt>
                <c:pt idx="84">
                  <c:v>69254</c:v>
                </c:pt>
                <c:pt idx="85">
                  <c:v>70524</c:v>
                </c:pt>
                <c:pt idx="86">
                  <c:v>71492</c:v>
                </c:pt>
                <c:pt idx="87">
                  <c:v>72151</c:v>
                </c:pt>
                <c:pt idx="88">
                  <c:v>72921</c:v>
                </c:pt>
                <c:pt idx="89">
                  <c:v>74262</c:v>
                </c:pt>
                <c:pt idx="90">
                  <c:v>75523</c:v>
                </c:pt>
                <c:pt idx="91">
                  <c:v>76822</c:v>
                </c:pt>
                <c:pt idx="92">
                  <c:v>77932</c:v>
                </c:pt>
                <c:pt idx="93">
                  <c:v>78817</c:v>
                </c:pt>
                <c:pt idx="94">
                  <c:v>79533</c:v>
                </c:pt>
                <c:pt idx="95">
                  <c:v>80251</c:v>
                </c:pt>
                <c:pt idx="96">
                  <c:v>81597</c:v>
                </c:pt>
                <c:pt idx="97">
                  <c:v>82890</c:v>
                </c:pt>
                <c:pt idx="98">
                  <c:v>84207</c:v>
                </c:pt>
                <c:pt idx="99">
                  <c:v>85385</c:v>
                </c:pt>
                <c:pt idx="100">
                  <c:v>86496</c:v>
                </c:pt>
                <c:pt idx="101">
                  <c:v>87052</c:v>
                </c:pt>
                <c:pt idx="102">
                  <c:v>87737</c:v>
                </c:pt>
                <c:pt idx="103">
                  <c:v>88634</c:v>
                </c:pt>
                <c:pt idx="104">
                  <c:v>90188</c:v>
                </c:pt>
                <c:pt idx="105">
                  <c:v>91377</c:v>
                </c:pt>
                <c:pt idx="106">
                  <c:v>92568</c:v>
                </c:pt>
                <c:pt idx="107">
                  <c:v>93616</c:v>
                </c:pt>
                <c:pt idx="108">
                  <c:v>94130</c:v>
                </c:pt>
                <c:pt idx="109">
                  <c:v>94702</c:v>
                </c:pt>
                <c:pt idx="110">
                  <c:v>96096</c:v>
                </c:pt>
                <c:pt idx="111">
                  <c:v>97418</c:v>
                </c:pt>
                <c:pt idx="112">
                  <c:v>98644</c:v>
                </c:pt>
                <c:pt idx="113">
                  <c:v>99702</c:v>
                </c:pt>
                <c:pt idx="114">
                  <c:v>100543</c:v>
                </c:pt>
                <c:pt idx="115">
                  <c:v>101136</c:v>
                </c:pt>
                <c:pt idx="116">
                  <c:v>101857</c:v>
                </c:pt>
                <c:pt idx="117">
                  <c:v>103099</c:v>
                </c:pt>
                <c:pt idx="118">
                  <c:v>104263</c:v>
                </c:pt>
                <c:pt idx="119">
                  <c:v>105564</c:v>
                </c:pt>
                <c:pt idx="120">
                  <c:v>106571</c:v>
                </c:pt>
                <c:pt idx="121">
                  <c:v>107297</c:v>
                </c:pt>
                <c:pt idx="122">
                  <c:v>107879</c:v>
                </c:pt>
                <c:pt idx="123">
                  <c:v>108654</c:v>
                </c:pt>
                <c:pt idx="124">
                  <c:v>110019</c:v>
                </c:pt>
                <c:pt idx="125">
                  <c:v>111189</c:v>
                </c:pt>
                <c:pt idx="126">
                  <c:v>112423</c:v>
                </c:pt>
                <c:pt idx="127">
                  <c:v>113454</c:v>
                </c:pt>
                <c:pt idx="128">
                  <c:v>114277</c:v>
                </c:pt>
                <c:pt idx="129">
                  <c:v>114772</c:v>
                </c:pt>
                <c:pt idx="130">
                  <c:v>115451</c:v>
                </c:pt>
                <c:pt idx="131">
                  <c:v>116666</c:v>
                </c:pt>
                <c:pt idx="132">
                  <c:v>117756</c:v>
                </c:pt>
                <c:pt idx="133">
                  <c:v>118726</c:v>
                </c:pt>
                <c:pt idx="134">
                  <c:v>119594</c:v>
                </c:pt>
                <c:pt idx="135">
                  <c:v>120498</c:v>
                </c:pt>
                <c:pt idx="136">
                  <c:v>120896</c:v>
                </c:pt>
                <c:pt idx="137">
                  <c:v>121515</c:v>
                </c:pt>
                <c:pt idx="138">
                  <c:v>122681</c:v>
                </c:pt>
                <c:pt idx="139">
                  <c:v>123899</c:v>
                </c:pt>
                <c:pt idx="140">
                  <c:v>124729</c:v>
                </c:pt>
                <c:pt idx="141">
                  <c:v>125584</c:v>
                </c:pt>
                <c:pt idx="142">
                  <c:v>126230</c:v>
                </c:pt>
                <c:pt idx="143">
                  <c:v>126686</c:v>
                </c:pt>
                <c:pt idx="144">
                  <c:v>127001</c:v>
                </c:pt>
                <c:pt idx="145">
                  <c:v>127517</c:v>
                </c:pt>
                <c:pt idx="146">
                  <c:v>128653</c:v>
                </c:pt>
                <c:pt idx="147">
                  <c:v>129575</c:v>
                </c:pt>
                <c:pt idx="148">
                  <c:v>130474</c:v>
                </c:pt>
                <c:pt idx="149">
                  <c:v>131274</c:v>
                </c:pt>
                <c:pt idx="150">
                  <c:v>131663</c:v>
                </c:pt>
                <c:pt idx="151">
                  <c:v>132117</c:v>
                </c:pt>
                <c:pt idx="152">
                  <c:v>133207</c:v>
                </c:pt>
                <c:pt idx="153">
                  <c:v>134174</c:v>
                </c:pt>
                <c:pt idx="154">
                  <c:v>135031</c:v>
                </c:pt>
                <c:pt idx="155">
                  <c:v>135857</c:v>
                </c:pt>
                <c:pt idx="156">
                  <c:v>136565</c:v>
                </c:pt>
                <c:pt idx="157">
                  <c:v>136895</c:v>
                </c:pt>
                <c:pt idx="158">
                  <c:v>137350</c:v>
                </c:pt>
                <c:pt idx="159">
                  <c:v>138159</c:v>
                </c:pt>
                <c:pt idx="160">
                  <c:v>139065</c:v>
                </c:pt>
                <c:pt idx="161">
                  <c:v>139883</c:v>
                </c:pt>
                <c:pt idx="162">
                  <c:v>140709</c:v>
                </c:pt>
                <c:pt idx="163">
                  <c:v>141441</c:v>
                </c:pt>
                <c:pt idx="164">
                  <c:v>141776</c:v>
                </c:pt>
                <c:pt idx="165">
                  <c:v>142161</c:v>
                </c:pt>
                <c:pt idx="166">
                  <c:v>143010</c:v>
                </c:pt>
                <c:pt idx="167">
                  <c:v>143886</c:v>
                </c:pt>
                <c:pt idx="168">
                  <c:v>144767</c:v>
                </c:pt>
                <c:pt idx="169">
                  <c:v>145431</c:v>
                </c:pt>
                <c:pt idx="170">
                  <c:v>146011</c:v>
                </c:pt>
                <c:pt idx="171">
                  <c:v>146375</c:v>
                </c:pt>
                <c:pt idx="172">
                  <c:v>146773</c:v>
                </c:pt>
                <c:pt idx="173">
                  <c:v>147571</c:v>
                </c:pt>
                <c:pt idx="174">
                  <c:v>148304</c:v>
                </c:pt>
                <c:pt idx="175">
                  <c:v>149034</c:v>
                </c:pt>
                <c:pt idx="176">
                  <c:v>149692</c:v>
                </c:pt>
                <c:pt idx="177">
                  <c:v>150236</c:v>
                </c:pt>
                <c:pt idx="178">
                  <c:v>150506</c:v>
                </c:pt>
                <c:pt idx="179">
                  <c:v>150709</c:v>
                </c:pt>
                <c:pt idx="180">
                  <c:v>151063</c:v>
                </c:pt>
                <c:pt idx="181">
                  <c:v>151779</c:v>
                </c:pt>
                <c:pt idx="182">
                  <c:v>152513</c:v>
                </c:pt>
                <c:pt idx="183">
                  <c:v>153229</c:v>
                </c:pt>
                <c:pt idx="184">
                  <c:v>153690</c:v>
                </c:pt>
                <c:pt idx="185">
                  <c:v>153885</c:v>
                </c:pt>
                <c:pt idx="186">
                  <c:v>154226</c:v>
                </c:pt>
                <c:pt idx="187">
                  <c:v>154888</c:v>
                </c:pt>
                <c:pt idx="188">
                  <c:v>155459</c:v>
                </c:pt>
                <c:pt idx="189">
                  <c:v>155962</c:v>
                </c:pt>
                <c:pt idx="190">
                  <c:v>156528</c:v>
                </c:pt>
                <c:pt idx="191">
                  <c:v>156926</c:v>
                </c:pt>
                <c:pt idx="192">
                  <c:v>157163</c:v>
                </c:pt>
                <c:pt idx="193">
                  <c:v>157451</c:v>
                </c:pt>
                <c:pt idx="194">
                  <c:v>157981</c:v>
                </c:pt>
                <c:pt idx="195">
                  <c:v>158480</c:v>
                </c:pt>
                <c:pt idx="196">
                  <c:v>159033</c:v>
                </c:pt>
                <c:pt idx="197">
                  <c:v>159562</c:v>
                </c:pt>
                <c:pt idx="198">
                  <c:v>159902</c:v>
                </c:pt>
                <c:pt idx="199">
                  <c:v>160104</c:v>
                </c:pt>
                <c:pt idx="200">
                  <c:v>160272</c:v>
                </c:pt>
                <c:pt idx="201">
                  <c:v>160548</c:v>
                </c:pt>
                <c:pt idx="202">
                  <c:v>161170</c:v>
                </c:pt>
                <c:pt idx="203">
                  <c:v>161779</c:v>
                </c:pt>
                <c:pt idx="204">
                  <c:v>162035</c:v>
                </c:pt>
                <c:pt idx="205">
                  <c:v>162286</c:v>
                </c:pt>
                <c:pt idx="206">
                  <c:v>162374</c:v>
                </c:pt>
                <c:pt idx="207">
                  <c:v>162638</c:v>
                </c:pt>
                <c:pt idx="208">
                  <c:v>162842</c:v>
                </c:pt>
                <c:pt idx="209">
                  <c:v>163406</c:v>
                </c:pt>
                <c:pt idx="210">
                  <c:v>164332</c:v>
                </c:pt>
                <c:pt idx="211">
                  <c:v>164855</c:v>
                </c:pt>
                <c:pt idx="212">
                  <c:v>165673</c:v>
                </c:pt>
                <c:pt idx="213">
                  <c:v>165811</c:v>
                </c:pt>
                <c:pt idx="214">
                  <c:v>166067</c:v>
                </c:pt>
                <c:pt idx="215">
                  <c:v>166743</c:v>
                </c:pt>
                <c:pt idx="216">
                  <c:v>167497</c:v>
                </c:pt>
                <c:pt idx="217">
                  <c:v>168141</c:v>
                </c:pt>
                <c:pt idx="218">
                  <c:v>168662</c:v>
                </c:pt>
                <c:pt idx="219">
                  <c:v>169016</c:v>
                </c:pt>
                <c:pt idx="220">
                  <c:v>169197</c:v>
                </c:pt>
                <c:pt idx="221">
                  <c:v>169541</c:v>
                </c:pt>
                <c:pt idx="222">
                  <c:v>170179</c:v>
                </c:pt>
                <c:pt idx="223">
                  <c:v>170799</c:v>
                </c:pt>
                <c:pt idx="224">
                  <c:v>171497</c:v>
                </c:pt>
                <c:pt idx="225">
                  <c:v>171998</c:v>
                </c:pt>
                <c:pt idx="226">
                  <c:v>172637</c:v>
                </c:pt>
                <c:pt idx="227">
                  <c:v>172848</c:v>
                </c:pt>
                <c:pt idx="228">
                  <c:v>173165</c:v>
                </c:pt>
                <c:pt idx="229">
                  <c:v>173862</c:v>
                </c:pt>
                <c:pt idx="230">
                  <c:v>174531</c:v>
                </c:pt>
                <c:pt idx="231">
                  <c:v>175307</c:v>
                </c:pt>
                <c:pt idx="232">
                  <c:v>175981</c:v>
                </c:pt>
                <c:pt idx="233">
                  <c:v>176641</c:v>
                </c:pt>
                <c:pt idx="234">
                  <c:v>176962</c:v>
                </c:pt>
                <c:pt idx="235">
                  <c:v>177388</c:v>
                </c:pt>
                <c:pt idx="236">
                  <c:v>178184</c:v>
                </c:pt>
                <c:pt idx="237">
                  <c:v>179032</c:v>
                </c:pt>
                <c:pt idx="238">
                  <c:v>179801</c:v>
                </c:pt>
                <c:pt idx="239">
                  <c:v>180453</c:v>
                </c:pt>
                <c:pt idx="240">
                  <c:v>181143</c:v>
                </c:pt>
                <c:pt idx="241">
                  <c:v>181419</c:v>
                </c:pt>
                <c:pt idx="242">
                  <c:v>181945</c:v>
                </c:pt>
                <c:pt idx="243">
                  <c:v>182854</c:v>
                </c:pt>
                <c:pt idx="244">
                  <c:v>183822</c:v>
                </c:pt>
                <c:pt idx="245">
                  <c:v>184876</c:v>
                </c:pt>
                <c:pt idx="246">
                  <c:v>185687</c:v>
                </c:pt>
                <c:pt idx="247">
                  <c:v>186365</c:v>
                </c:pt>
                <c:pt idx="248">
                  <c:v>186773</c:v>
                </c:pt>
                <c:pt idx="249">
                  <c:v>187322</c:v>
                </c:pt>
                <c:pt idx="250">
                  <c:v>188285</c:v>
                </c:pt>
                <c:pt idx="251">
                  <c:v>189264</c:v>
                </c:pt>
                <c:pt idx="252">
                  <c:v>190032</c:v>
                </c:pt>
                <c:pt idx="253">
                  <c:v>190515</c:v>
                </c:pt>
                <c:pt idx="254">
                  <c:v>190815</c:v>
                </c:pt>
                <c:pt idx="255">
                  <c:v>191146</c:v>
                </c:pt>
                <c:pt idx="256">
                  <c:v>191641</c:v>
                </c:pt>
                <c:pt idx="257">
                  <c:v>192716</c:v>
                </c:pt>
                <c:pt idx="258">
                  <c:v>193940</c:v>
                </c:pt>
                <c:pt idx="259">
                  <c:v>194976</c:v>
                </c:pt>
                <c:pt idx="260">
                  <c:v>195441</c:v>
                </c:pt>
                <c:pt idx="261">
                  <c:v>195742</c:v>
                </c:pt>
                <c:pt idx="262">
                  <c:v>196029</c:v>
                </c:pt>
                <c:pt idx="263">
                  <c:v>196591</c:v>
                </c:pt>
                <c:pt idx="264">
                  <c:v>197777</c:v>
                </c:pt>
                <c:pt idx="265">
                  <c:v>199043</c:v>
                </c:pt>
                <c:pt idx="266">
                  <c:v>200163</c:v>
                </c:pt>
                <c:pt idx="267">
                  <c:v>201542</c:v>
                </c:pt>
                <c:pt idx="268">
                  <c:v>202657</c:v>
                </c:pt>
                <c:pt idx="269">
                  <c:v>203140</c:v>
                </c:pt>
                <c:pt idx="270">
                  <c:v>203617</c:v>
                </c:pt>
                <c:pt idx="271">
                  <c:v>204726</c:v>
                </c:pt>
                <c:pt idx="272">
                  <c:v>206009</c:v>
                </c:pt>
                <c:pt idx="273">
                  <c:v>207160</c:v>
                </c:pt>
                <c:pt idx="274">
                  <c:v>208291</c:v>
                </c:pt>
                <c:pt idx="275">
                  <c:v>209350</c:v>
                </c:pt>
                <c:pt idx="276">
                  <c:v>209868</c:v>
                </c:pt>
                <c:pt idx="277">
                  <c:v>210328</c:v>
                </c:pt>
                <c:pt idx="278">
                  <c:v>211511</c:v>
                </c:pt>
                <c:pt idx="279">
                  <c:v>212893</c:v>
                </c:pt>
                <c:pt idx="280">
                  <c:v>214228</c:v>
                </c:pt>
                <c:pt idx="281">
                  <c:v>215299</c:v>
                </c:pt>
                <c:pt idx="282">
                  <c:v>216475</c:v>
                </c:pt>
                <c:pt idx="283">
                  <c:v>217081</c:v>
                </c:pt>
                <c:pt idx="284">
                  <c:v>217712</c:v>
                </c:pt>
                <c:pt idx="285">
                  <c:v>218918</c:v>
                </c:pt>
                <c:pt idx="286">
                  <c:v>220237</c:v>
                </c:pt>
                <c:pt idx="287">
                  <c:v>221676</c:v>
                </c:pt>
                <c:pt idx="288">
                  <c:v>222775</c:v>
                </c:pt>
                <c:pt idx="289">
                  <c:v>223971</c:v>
                </c:pt>
                <c:pt idx="290">
                  <c:v>224534</c:v>
                </c:pt>
                <c:pt idx="291">
                  <c:v>225143</c:v>
                </c:pt>
                <c:pt idx="292">
                  <c:v>226383</c:v>
                </c:pt>
                <c:pt idx="293">
                  <c:v>227592</c:v>
                </c:pt>
                <c:pt idx="294">
                  <c:v>228883</c:v>
                </c:pt>
                <c:pt idx="295">
                  <c:v>230127</c:v>
                </c:pt>
                <c:pt idx="296">
                  <c:v>231069</c:v>
                </c:pt>
                <c:pt idx="297">
                  <c:v>231561</c:v>
                </c:pt>
                <c:pt idx="298">
                  <c:v>232248</c:v>
                </c:pt>
                <c:pt idx="299">
                  <c:v>233588</c:v>
                </c:pt>
                <c:pt idx="300">
                  <c:v>234945</c:v>
                </c:pt>
                <c:pt idx="301">
                  <c:v>236397</c:v>
                </c:pt>
                <c:pt idx="302">
                  <c:v>237601</c:v>
                </c:pt>
                <c:pt idx="303">
                  <c:v>238647</c:v>
                </c:pt>
                <c:pt idx="304">
                  <c:v>239294</c:v>
                </c:pt>
                <c:pt idx="305">
                  <c:v>239895</c:v>
                </c:pt>
                <c:pt idx="306">
                  <c:v>240983</c:v>
                </c:pt>
                <c:pt idx="307">
                  <c:v>242178</c:v>
                </c:pt>
                <c:pt idx="308">
                  <c:v>243610</c:v>
                </c:pt>
                <c:pt idx="309">
                  <c:v>244955</c:v>
                </c:pt>
                <c:pt idx="310">
                  <c:v>246006</c:v>
                </c:pt>
                <c:pt idx="311">
                  <c:v>246560</c:v>
                </c:pt>
                <c:pt idx="312">
                  <c:v>247276</c:v>
                </c:pt>
                <c:pt idx="313">
                  <c:v>248646</c:v>
                </c:pt>
                <c:pt idx="314">
                  <c:v>250079</c:v>
                </c:pt>
                <c:pt idx="315">
                  <c:v>251661</c:v>
                </c:pt>
                <c:pt idx="316">
                  <c:v>252988</c:v>
                </c:pt>
                <c:pt idx="317">
                  <c:v>254263</c:v>
                </c:pt>
                <c:pt idx="318">
                  <c:v>255018</c:v>
                </c:pt>
                <c:pt idx="319">
                  <c:v>255836</c:v>
                </c:pt>
                <c:pt idx="320">
                  <c:v>257562</c:v>
                </c:pt>
                <c:pt idx="321">
                  <c:v>259402</c:v>
                </c:pt>
                <c:pt idx="322">
                  <c:v>261188</c:v>
                </c:pt>
                <c:pt idx="323">
                  <c:v>262948</c:v>
                </c:pt>
                <c:pt idx="324">
                  <c:v>264446</c:v>
                </c:pt>
                <c:pt idx="325">
                  <c:v>265500</c:v>
                </c:pt>
                <c:pt idx="326">
                  <c:v>266614</c:v>
                </c:pt>
                <c:pt idx="327">
                  <c:v>268568</c:v>
                </c:pt>
                <c:pt idx="328">
                  <c:v>270917</c:v>
                </c:pt>
                <c:pt idx="329">
                  <c:v>273124</c:v>
                </c:pt>
                <c:pt idx="330">
                  <c:v>275276</c:v>
                </c:pt>
                <c:pt idx="331">
                  <c:v>277216</c:v>
                </c:pt>
                <c:pt idx="332">
                  <c:v>278327</c:v>
                </c:pt>
                <c:pt idx="333">
                  <c:v>279602</c:v>
                </c:pt>
                <c:pt idx="334">
                  <c:v>282400</c:v>
                </c:pt>
                <c:pt idx="335">
                  <c:v>285136</c:v>
                </c:pt>
                <c:pt idx="336">
                  <c:v>287795</c:v>
                </c:pt>
                <c:pt idx="337">
                  <c:v>290525</c:v>
                </c:pt>
                <c:pt idx="338">
                  <c:v>292856</c:v>
                </c:pt>
                <c:pt idx="339">
                  <c:v>294115</c:v>
                </c:pt>
                <c:pt idx="340">
                  <c:v>295685</c:v>
                </c:pt>
                <c:pt idx="341">
                  <c:v>298843</c:v>
                </c:pt>
                <c:pt idx="342">
                  <c:v>301087</c:v>
                </c:pt>
                <c:pt idx="343">
                  <c:v>303726</c:v>
                </c:pt>
                <c:pt idx="344">
                  <c:v>307326</c:v>
                </c:pt>
                <c:pt idx="345">
                  <c:v>310694</c:v>
                </c:pt>
                <c:pt idx="346">
                  <c:v>312299</c:v>
                </c:pt>
                <c:pt idx="347">
                  <c:v>314268</c:v>
                </c:pt>
                <c:pt idx="348">
                  <c:v>317936</c:v>
                </c:pt>
                <c:pt idx="349">
                  <c:v>321886</c:v>
                </c:pt>
                <c:pt idx="350">
                  <c:v>325559</c:v>
                </c:pt>
                <c:pt idx="351">
                  <c:v>328366</c:v>
                </c:pt>
                <c:pt idx="352">
                  <c:v>330297</c:v>
                </c:pt>
                <c:pt idx="353">
                  <c:v>331530</c:v>
                </c:pt>
                <c:pt idx="354">
                  <c:v>333153</c:v>
                </c:pt>
                <c:pt idx="355">
                  <c:v>337364</c:v>
                </c:pt>
                <c:pt idx="356">
                  <c:v>341097</c:v>
                </c:pt>
                <c:pt idx="357">
                  <c:v>345287</c:v>
                </c:pt>
                <c:pt idx="358">
                  <c:v>348934</c:v>
                </c:pt>
                <c:pt idx="359">
                  <c:v>351469</c:v>
                </c:pt>
                <c:pt idx="360">
                  <c:v>353293</c:v>
                </c:pt>
                <c:pt idx="361">
                  <c:v>355031</c:v>
                </c:pt>
                <c:pt idx="362">
                  <c:v>358718</c:v>
                </c:pt>
                <c:pt idx="363">
                  <c:v>362180</c:v>
                </c:pt>
                <c:pt idx="364">
                  <c:v>365954</c:v>
                </c:pt>
                <c:pt idx="365">
                  <c:v>369024</c:v>
                </c:pt>
                <c:pt idx="366">
                  <c:v>371889</c:v>
                </c:pt>
                <c:pt idx="367">
                  <c:v>373442</c:v>
                </c:pt>
                <c:pt idx="368">
                  <c:v>375049</c:v>
                </c:pt>
                <c:pt idx="369">
                  <c:v>378530</c:v>
                </c:pt>
                <c:pt idx="370">
                  <c:v>381687</c:v>
                </c:pt>
                <c:pt idx="371">
                  <c:v>383757</c:v>
                </c:pt>
                <c:pt idx="372">
                  <c:v>386623</c:v>
                </c:pt>
                <c:pt idx="373">
                  <c:v>389609</c:v>
                </c:pt>
                <c:pt idx="374">
                  <c:v>390925</c:v>
                </c:pt>
                <c:pt idx="375">
                  <c:v>392204</c:v>
                </c:pt>
                <c:pt idx="376">
                  <c:v>395324</c:v>
                </c:pt>
                <c:pt idx="377">
                  <c:v>398343</c:v>
                </c:pt>
                <c:pt idx="378">
                  <c:v>401417</c:v>
                </c:pt>
                <c:pt idx="379">
                  <c:v>404287</c:v>
                </c:pt>
                <c:pt idx="380">
                  <c:v>406565</c:v>
                </c:pt>
                <c:pt idx="381">
                  <c:v>407775</c:v>
                </c:pt>
                <c:pt idx="382">
                  <c:v>408829</c:v>
                </c:pt>
                <c:pt idx="383">
                  <c:v>411854</c:v>
                </c:pt>
                <c:pt idx="384">
                  <c:v>414645</c:v>
                </c:pt>
                <c:pt idx="385">
                  <c:v>417176</c:v>
                </c:pt>
                <c:pt idx="386">
                  <c:v>419393</c:v>
                </c:pt>
                <c:pt idx="387">
                  <c:v>421484</c:v>
                </c:pt>
                <c:pt idx="388">
                  <c:v>422418</c:v>
                </c:pt>
                <c:pt idx="389">
                  <c:v>423436</c:v>
                </c:pt>
                <c:pt idx="390">
                  <c:v>425711</c:v>
                </c:pt>
                <c:pt idx="391">
                  <c:v>428256</c:v>
                </c:pt>
                <c:pt idx="392">
                  <c:v>430596</c:v>
                </c:pt>
                <c:pt idx="393">
                  <c:v>432785</c:v>
                </c:pt>
                <c:pt idx="394">
                  <c:v>434852</c:v>
                </c:pt>
                <c:pt idx="395">
                  <c:v>435823</c:v>
                </c:pt>
                <c:pt idx="396">
                  <c:v>436862</c:v>
                </c:pt>
                <c:pt idx="397">
                  <c:v>439379</c:v>
                </c:pt>
                <c:pt idx="398">
                  <c:v>441864</c:v>
                </c:pt>
                <c:pt idx="399">
                  <c:v>444391</c:v>
                </c:pt>
                <c:pt idx="400">
                  <c:v>446527</c:v>
                </c:pt>
                <c:pt idx="401">
                  <c:v>448291</c:v>
                </c:pt>
                <c:pt idx="402">
                  <c:v>449185</c:v>
                </c:pt>
                <c:pt idx="403">
                  <c:v>450026</c:v>
                </c:pt>
                <c:pt idx="404">
                  <c:v>452224</c:v>
                </c:pt>
                <c:pt idx="405">
                  <c:v>454623</c:v>
                </c:pt>
                <c:pt idx="406">
                  <c:v>456753</c:v>
                </c:pt>
                <c:pt idx="407">
                  <c:v>459171</c:v>
                </c:pt>
                <c:pt idx="408">
                  <c:v>461142</c:v>
                </c:pt>
                <c:pt idx="409">
                  <c:v>462092</c:v>
                </c:pt>
                <c:pt idx="410">
                  <c:v>462966</c:v>
                </c:pt>
                <c:pt idx="411">
                  <c:v>465312</c:v>
                </c:pt>
                <c:pt idx="412">
                  <c:v>467702</c:v>
                </c:pt>
                <c:pt idx="413">
                  <c:v>469784</c:v>
                </c:pt>
                <c:pt idx="414">
                  <c:v>470968</c:v>
                </c:pt>
                <c:pt idx="415">
                  <c:v>472629</c:v>
                </c:pt>
                <c:pt idx="416">
                  <c:v>473495</c:v>
                </c:pt>
                <c:pt idx="417">
                  <c:v>474614</c:v>
                </c:pt>
                <c:pt idx="418">
                  <c:v>477307</c:v>
                </c:pt>
                <c:pt idx="419">
                  <c:v>479791</c:v>
                </c:pt>
                <c:pt idx="420">
                  <c:v>482135</c:v>
                </c:pt>
                <c:pt idx="421">
                  <c:v>484350</c:v>
                </c:pt>
                <c:pt idx="422">
                  <c:v>486358</c:v>
                </c:pt>
                <c:pt idx="423">
                  <c:v>487476</c:v>
                </c:pt>
                <c:pt idx="424">
                  <c:v>488404</c:v>
                </c:pt>
                <c:pt idx="425">
                  <c:v>491164</c:v>
                </c:pt>
                <c:pt idx="426">
                  <c:v>493837</c:v>
                </c:pt>
                <c:pt idx="427">
                  <c:v>496172</c:v>
                </c:pt>
                <c:pt idx="428">
                  <c:v>498621</c:v>
                </c:pt>
                <c:pt idx="429">
                  <c:v>500868</c:v>
                </c:pt>
                <c:pt idx="430">
                  <c:v>501918</c:v>
                </c:pt>
                <c:pt idx="431">
                  <c:v>502817</c:v>
                </c:pt>
                <c:pt idx="432">
                  <c:v>504897</c:v>
                </c:pt>
                <c:pt idx="433">
                  <c:v>507240</c:v>
                </c:pt>
                <c:pt idx="434">
                  <c:v>509282</c:v>
                </c:pt>
                <c:pt idx="435">
                  <c:v>511272</c:v>
                </c:pt>
                <c:pt idx="436">
                  <c:v>512819</c:v>
                </c:pt>
                <c:pt idx="437">
                  <c:v>513544</c:v>
                </c:pt>
                <c:pt idx="438">
                  <c:v>514202</c:v>
                </c:pt>
                <c:pt idx="439">
                  <c:v>516119</c:v>
                </c:pt>
                <c:pt idx="440">
                  <c:v>518246</c:v>
                </c:pt>
                <c:pt idx="441">
                  <c:v>520189</c:v>
                </c:pt>
                <c:pt idx="442">
                  <c:v>522068</c:v>
                </c:pt>
                <c:pt idx="443">
                  <c:v>523699</c:v>
                </c:pt>
                <c:pt idx="444">
                  <c:v>524475</c:v>
                </c:pt>
                <c:pt idx="445">
                  <c:v>525229</c:v>
                </c:pt>
                <c:pt idx="446">
                  <c:v>527016</c:v>
                </c:pt>
                <c:pt idx="447">
                  <c:v>528611</c:v>
                </c:pt>
                <c:pt idx="448">
                  <c:v>530344</c:v>
                </c:pt>
                <c:pt idx="449">
                  <c:v>531777</c:v>
                </c:pt>
                <c:pt idx="450">
                  <c:v>532949</c:v>
                </c:pt>
                <c:pt idx="451">
                  <c:v>533546</c:v>
                </c:pt>
                <c:pt idx="452">
                  <c:v>534311</c:v>
                </c:pt>
                <c:pt idx="453">
                  <c:v>535924</c:v>
                </c:pt>
                <c:pt idx="454">
                  <c:v>537498</c:v>
                </c:pt>
                <c:pt idx="455">
                  <c:v>539050</c:v>
                </c:pt>
                <c:pt idx="456">
                  <c:v>540500</c:v>
                </c:pt>
                <c:pt idx="457">
                  <c:v>541323</c:v>
                </c:pt>
                <c:pt idx="458">
                  <c:v>542262</c:v>
                </c:pt>
                <c:pt idx="459">
                  <c:v>542877</c:v>
                </c:pt>
                <c:pt idx="460">
                  <c:v>544302</c:v>
                </c:pt>
                <c:pt idx="461">
                  <c:v>545690</c:v>
                </c:pt>
                <c:pt idx="462">
                  <c:v>547134</c:v>
                </c:pt>
                <c:pt idx="463">
                  <c:v>548420</c:v>
                </c:pt>
                <c:pt idx="464">
                  <c:v>549500</c:v>
                </c:pt>
                <c:pt idx="465">
                  <c:v>549999</c:v>
                </c:pt>
                <c:pt idx="466">
                  <c:v>550586</c:v>
                </c:pt>
                <c:pt idx="467">
                  <c:v>551906</c:v>
                </c:pt>
                <c:pt idx="468">
                  <c:v>553272</c:v>
                </c:pt>
                <c:pt idx="469">
                  <c:v>554626</c:v>
                </c:pt>
                <c:pt idx="470">
                  <c:v>555512</c:v>
                </c:pt>
                <c:pt idx="471">
                  <c:v>556437</c:v>
                </c:pt>
                <c:pt idx="472">
                  <c:v>556886</c:v>
                </c:pt>
                <c:pt idx="473">
                  <c:v>557359</c:v>
                </c:pt>
                <c:pt idx="474">
                  <c:v>558597</c:v>
                </c:pt>
                <c:pt idx="475">
                  <c:v>559715</c:v>
                </c:pt>
                <c:pt idx="476">
                  <c:v>560801</c:v>
                </c:pt>
                <c:pt idx="477">
                  <c:v>561807</c:v>
                </c:pt>
                <c:pt idx="478">
                  <c:v>563082</c:v>
                </c:pt>
                <c:pt idx="479">
                  <c:v>563470</c:v>
                </c:pt>
                <c:pt idx="480">
                  <c:v>563707</c:v>
                </c:pt>
                <c:pt idx="481">
                  <c:v>564890</c:v>
                </c:pt>
                <c:pt idx="482">
                  <c:v>566013</c:v>
                </c:pt>
                <c:pt idx="483">
                  <c:v>566988</c:v>
                </c:pt>
                <c:pt idx="484">
                  <c:v>567914</c:v>
                </c:pt>
                <c:pt idx="485">
                  <c:v>568833</c:v>
                </c:pt>
                <c:pt idx="486">
                  <c:v>569218</c:v>
                </c:pt>
                <c:pt idx="487">
                  <c:v>569581</c:v>
                </c:pt>
                <c:pt idx="488">
                  <c:v>570718</c:v>
                </c:pt>
                <c:pt idx="489">
                  <c:v>571703</c:v>
                </c:pt>
                <c:pt idx="490">
                  <c:v>572733</c:v>
                </c:pt>
                <c:pt idx="491">
                  <c:v>573658</c:v>
                </c:pt>
                <c:pt idx="492">
                  <c:v>574243</c:v>
                </c:pt>
                <c:pt idx="493">
                  <c:v>574574</c:v>
                </c:pt>
                <c:pt idx="494">
                  <c:v>574944</c:v>
                </c:pt>
                <c:pt idx="495">
                  <c:v>575829</c:v>
                </c:pt>
                <c:pt idx="496">
                  <c:v>576730</c:v>
                </c:pt>
                <c:pt idx="497">
                  <c:v>577606</c:v>
                </c:pt>
                <c:pt idx="498">
                  <c:v>578396</c:v>
                </c:pt>
                <c:pt idx="499">
                  <c:v>579052</c:v>
                </c:pt>
                <c:pt idx="500">
                  <c:v>579330</c:v>
                </c:pt>
                <c:pt idx="501">
                  <c:v>579643</c:v>
                </c:pt>
                <c:pt idx="502">
                  <c:v>580525</c:v>
                </c:pt>
                <c:pt idx="503">
                  <c:v>581228</c:v>
                </c:pt>
                <c:pt idx="504">
                  <c:v>582004</c:v>
                </c:pt>
                <c:pt idx="505">
                  <c:v>582753</c:v>
                </c:pt>
                <c:pt idx="506">
                  <c:v>583313</c:v>
                </c:pt>
                <c:pt idx="507">
                  <c:v>583570</c:v>
                </c:pt>
                <c:pt idx="508">
                  <c:v>583866</c:v>
                </c:pt>
                <c:pt idx="509">
                  <c:v>584208</c:v>
                </c:pt>
                <c:pt idx="510">
                  <c:v>584458</c:v>
                </c:pt>
                <c:pt idx="511">
                  <c:v>585205</c:v>
                </c:pt>
                <c:pt idx="512">
                  <c:v>585923</c:v>
                </c:pt>
                <c:pt idx="513">
                  <c:v>586590</c:v>
                </c:pt>
                <c:pt idx="514">
                  <c:v>586882</c:v>
                </c:pt>
                <c:pt idx="515">
                  <c:v>587138</c:v>
                </c:pt>
                <c:pt idx="516">
                  <c:v>587847</c:v>
                </c:pt>
                <c:pt idx="517">
                  <c:v>588640</c:v>
                </c:pt>
                <c:pt idx="518">
                  <c:v>589277</c:v>
                </c:pt>
                <c:pt idx="519">
                  <c:v>589744</c:v>
                </c:pt>
                <c:pt idx="520">
                  <c:v>590547</c:v>
                </c:pt>
                <c:pt idx="521">
                  <c:v>590786</c:v>
                </c:pt>
                <c:pt idx="522">
                  <c:v>591034</c:v>
                </c:pt>
                <c:pt idx="523">
                  <c:v>591518</c:v>
                </c:pt>
                <c:pt idx="524">
                  <c:v>592357</c:v>
                </c:pt>
                <c:pt idx="525">
                  <c:v>593018</c:v>
                </c:pt>
                <c:pt idx="526">
                  <c:v>593698</c:v>
                </c:pt>
                <c:pt idx="527">
                  <c:v>594246</c:v>
                </c:pt>
                <c:pt idx="528">
                  <c:v>594484</c:v>
                </c:pt>
                <c:pt idx="529">
                  <c:v>594702</c:v>
                </c:pt>
                <c:pt idx="530">
                  <c:v>595520</c:v>
                </c:pt>
                <c:pt idx="531">
                  <c:v>596163</c:v>
                </c:pt>
                <c:pt idx="532">
                  <c:v>596800</c:v>
                </c:pt>
                <c:pt idx="533">
                  <c:v>597292</c:v>
                </c:pt>
                <c:pt idx="534">
                  <c:v>597749</c:v>
                </c:pt>
                <c:pt idx="535">
                  <c:v>597986</c:v>
                </c:pt>
                <c:pt idx="536">
                  <c:v>598185</c:v>
                </c:pt>
                <c:pt idx="537">
                  <c:v>598871</c:v>
                </c:pt>
                <c:pt idx="538">
                  <c:v>599414</c:v>
                </c:pt>
                <c:pt idx="539">
                  <c:v>599865</c:v>
                </c:pt>
                <c:pt idx="540">
                  <c:v>600493</c:v>
                </c:pt>
                <c:pt idx="541">
                  <c:v>600880</c:v>
                </c:pt>
                <c:pt idx="542">
                  <c:v>601047</c:v>
                </c:pt>
                <c:pt idx="543">
                  <c:v>601266</c:v>
                </c:pt>
                <c:pt idx="544">
                  <c:v>601442</c:v>
                </c:pt>
                <c:pt idx="545">
                  <c:v>601643</c:v>
                </c:pt>
                <c:pt idx="546">
                  <c:v>602201</c:v>
                </c:pt>
                <c:pt idx="547">
                  <c:v>602727</c:v>
                </c:pt>
                <c:pt idx="548">
                  <c:v>603199</c:v>
                </c:pt>
                <c:pt idx="549">
                  <c:v>603354</c:v>
                </c:pt>
                <c:pt idx="550">
                  <c:v>603521</c:v>
                </c:pt>
                <c:pt idx="551">
                  <c:v>603902</c:v>
                </c:pt>
                <c:pt idx="552">
                  <c:v>604303</c:v>
                </c:pt>
                <c:pt idx="553">
                  <c:v>604764</c:v>
                </c:pt>
                <c:pt idx="554">
                  <c:v>605211</c:v>
                </c:pt>
                <c:pt idx="555">
                  <c:v>605569</c:v>
                </c:pt>
                <c:pt idx="556">
                  <c:v>605682</c:v>
                </c:pt>
                <c:pt idx="557">
                  <c:v>605884</c:v>
                </c:pt>
                <c:pt idx="558">
                  <c:v>606293</c:v>
                </c:pt>
                <c:pt idx="559">
                  <c:v>606726</c:v>
                </c:pt>
                <c:pt idx="560">
                  <c:v>607125</c:v>
                </c:pt>
                <c:pt idx="561">
                  <c:v>607504</c:v>
                </c:pt>
                <c:pt idx="562">
                  <c:v>607764</c:v>
                </c:pt>
                <c:pt idx="563">
                  <c:v>607860</c:v>
                </c:pt>
                <c:pt idx="564">
                  <c:v>607954</c:v>
                </c:pt>
                <c:pt idx="565">
                  <c:v>608118</c:v>
                </c:pt>
                <c:pt idx="566">
                  <c:v>608304</c:v>
                </c:pt>
                <c:pt idx="567">
                  <c:v>608715</c:v>
                </c:pt>
                <c:pt idx="568">
                  <c:v>609112</c:v>
                </c:pt>
                <c:pt idx="569">
                  <c:v>609417</c:v>
                </c:pt>
                <c:pt idx="570">
                  <c:v>609485</c:v>
                </c:pt>
                <c:pt idx="571">
                  <c:v>609602</c:v>
                </c:pt>
                <c:pt idx="572">
                  <c:v>609816</c:v>
                </c:pt>
                <c:pt idx="573">
                  <c:v>610080</c:v>
                </c:pt>
                <c:pt idx="574">
                  <c:v>610323</c:v>
                </c:pt>
                <c:pt idx="575">
                  <c:v>610935</c:v>
                </c:pt>
                <c:pt idx="576">
                  <c:v>611255</c:v>
                </c:pt>
                <c:pt idx="577">
                  <c:v>611321</c:v>
                </c:pt>
                <c:pt idx="578">
                  <c:v>611384</c:v>
                </c:pt>
                <c:pt idx="579">
                  <c:v>611524</c:v>
                </c:pt>
                <c:pt idx="580">
                  <c:v>611898</c:v>
                </c:pt>
                <c:pt idx="581">
                  <c:v>612177</c:v>
                </c:pt>
                <c:pt idx="582">
                  <c:v>612411</c:v>
                </c:pt>
                <c:pt idx="583">
                  <c:v>612625</c:v>
                </c:pt>
                <c:pt idx="584">
                  <c:v>612722</c:v>
                </c:pt>
                <c:pt idx="585">
                  <c:v>612842</c:v>
                </c:pt>
                <c:pt idx="586">
                  <c:v>613240</c:v>
                </c:pt>
                <c:pt idx="587">
                  <c:v>613416</c:v>
                </c:pt>
                <c:pt idx="588">
                  <c:v>613697</c:v>
                </c:pt>
                <c:pt idx="589">
                  <c:v>614000</c:v>
                </c:pt>
                <c:pt idx="590">
                  <c:v>614236</c:v>
                </c:pt>
                <c:pt idx="591">
                  <c:v>614314</c:v>
                </c:pt>
                <c:pt idx="592">
                  <c:v>614428</c:v>
                </c:pt>
                <c:pt idx="593">
                  <c:v>614754</c:v>
                </c:pt>
                <c:pt idx="594">
                  <c:v>615020</c:v>
                </c:pt>
                <c:pt idx="595">
                  <c:v>615225</c:v>
                </c:pt>
                <c:pt idx="596">
                  <c:v>615454</c:v>
                </c:pt>
                <c:pt idx="597">
                  <c:v>615606</c:v>
                </c:pt>
                <c:pt idx="598">
                  <c:v>615674</c:v>
                </c:pt>
                <c:pt idx="599">
                  <c:v>615789</c:v>
                </c:pt>
                <c:pt idx="600">
                  <c:v>616067</c:v>
                </c:pt>
                <c:pt idx="601">
                  <c:v>616298</c:v>
                </c:pt>
                <c:pt idx="602">
                  <c:v>616504</c:v>
                </c:pt>
                <c:pt idx="603">
                  <c:v>616733</c:v>
                </c:pt>
                <c:pt idx="604">
                  <c:v>616859</c:v>
                </c:pt>
                <c:pt idx="605">
                  <c:v>616941</c:v>
                </c:pt>
                <c:pt idx="606">
                  <c:v>616980</c:v>
                </c:pt>
                <c:pt idx="607">
                  <c:v>617121</c:v>
                </c:pt>
                <c:pt idx="608">
                  <c:v>617348</c:v>
                </c:pt>
                <c:pt idx="609">
                  <c:v>617521</c:v>
                </c:pt>
                <c:pt idx="610">
                  <c:v>617647</c:v>
                </c:pt>
                <c:pt idx="611">
                  <c:v>617784</c:v>
                </c:pt>
                <c:pt idx="612">
                  <c:v>617838</c:v>
                </c:pt>
                <c:pt idx="613">
                  <c:v>617905</c:v>
                </c:pt>
                <c:pt idx="614">
                  <c:v>617991</c:v>
                </c:pt>
                <c:pt idx="615">
                  <c:v>618128</c:v>
                </c:pt>
                <c:pt idx="616">
                  <c:v>618223</c:v>
                </c:pt>
                <c:pt idx="617">
                  <c:v>618429</c:v>
                </c:pt>
                <c:pt idx="618">
                  <c:v>618457</c:v>
                </c:pt>
                <c:pt idx="619">
                  <c:v>618484</c:v>
                </c:pt>
                <c:pt idx="620">
                  <c:v>618575</c:v>
                </c:pt>
                <c:pt idx="621">
                  <c:v>618723</c:v>
                </c:pt>
                <c:pt idx="622">
                  <c:v>618870</c:v>
                </c:pt>
                <c:pt idx="623">
                  <c:v>619024</c:v>
                </c:pt>
                <c:pt idx="624">
                  <c:v>619109</c:v>
                </c:pt>
                <c:pt idx="625">
                  <c:v>619139</c:v>
                </c:pt>
                <c:pt idx="626">
                  <c:v>619171</c:v>
                </c:pt>
                <c:pt idx="627">
                  <c:v>619245</c:v>
                </c:pt>
                <c:pt idx="628">
                  <c:v>619426</c:v>
                </c:pt>
                <c:pt idx="629">
                  <c:v>619559</c:v>
                </c:pt>
                <c:pt idx="630">
                  <c:v>619730</c:v>
                </c:pt>
                <c:pt idx="631">
                  <c:v>619878</c:v>
                </c:pt>
                <c:pt idx="632">
                  <c:v>619981</c:v>
                </c:pt>
                <c:pt idx="633">
                  <c:v>620031</c:v>
                </c:pt>
                <c:pt idx="634">
                  <c:v>620142</c:v>
                </c:pt>
                <c:pt idx="635">
                  <c:v>620282</c:v>
                </c:pt>
                <c:pt idx="636">
                  <c:v>620419</c:v>
                </c:pt>
                <c:pt idx="637">
                  <c:v>620609</c:v>
                </c:pt>
                <c:pt idx="638">
                  <c:v>620847</c:v>
                </c:pt>
                <c:pt idx="639">
                  <c:v>621007</c:v>
                </c:pt>
                <c:pt idx="640">
                  <c:v>621099</c:v>
                </c:pt>
                <c:pt idx="641">
                  <c:v>621261</c:v>
                </c:pt>
                <c:pt idx="642">
                  <c:v>621578</c:v>
                </c:pt>
                <c:pt idx="643">
                  <c:v>621927</c:v>
                </c:pt>
                <c:pt idx="644">
                  <c:v>622251</c:v>
                </c:pt>
                <c:pt idx="645">
                  <c:v>622647</c:v>
                </c:pt>
                <c:pt idx="646">
                  <c:v>622979</c:v>
                </c:pt>
                <c:pt idx="647">
                  <c:v>623145</c:v>
                </c:pt>
                <c:pt idx="648">
                  <c:v>623412</c:v>
                </c:pt>
                <c:pt idx="649">
                  <c:v>623901</c:v>
                </c:pt>
                <c:pt idx="650">
                  <c:v>624507</c:v>
                </c:pt>
                <c:pt idx="651">
                  <c:v>625169</c:v>
                </c:pt>
                <c:pt idx="652">
                  <c:v>625948</c:v>
                </c:pt>
                <c:pt idx="653">
                  <c:v>626643</c:v>
                </c:pt>
                <c:pt idx="654">
                  <c:v>626923</c:v>
                </c:pt>
                <c:pt idx="655">
                  <c:v>627365</c:v>
                </c:pt>
                <c:pt idx="656">
                  <c:v>628132</c:v>
                </c:pt>
                <c:pt idx="657">
                  <c:v>629078</c:v>
                </c:pt>
                <c:pt idx="658">
                  <c:v>629995</c:v>
                </c:pt>
                <c:pt idx="659">
                  <c:v>631069</c:v>
                </c:pt>
                <c:pt idx="660">
                  <c:v>631869</c:v>
                </c:pt>
                <c:pt idx="661">
                  <c:v>632289</c:v>
                </c:pt>
                <c:pt idx="662">
                  <c:v>632720</c:v>
                </c:pt>
                <c:pt idx="663">
                  <c:v>633894</c:v>
                </c:pt>
                <c:pt idx="664">
                  <c:v>635189</c:v>
                </c:pt>
                <c:pt idx="665">
                  <c:v>636111</c:v>
                </c:pt>
                <c:pt idx="666">
                  <c:v>637232</c:v>
                </c:pt>
                <c:pt idx="667">
                  <c:v>638124</c:v>
                </c:pt>
                <c:pt idx="668">
                  <c:v>638449</c:v>
                </c:pt>
                <c:pt idx="669">
                  <c:v>638913</c:v>
                </c:pt>
                <c:pt idx="670">
                  <c:v>639822</c:v>
                </c:pt>
                <c:pt idx="671">
                  <c:v>640868</c:v>
                </c:pt>
                <c:pt idx="672">
                  <c:v>641997</c:v>
                </c:pt>
                <c:pt idx="673">
                  <c:v>643111</c:v>
                </c:pt>
                <c:pt idx="674">
                  <c:v>643938</c:v>
                </c:pt>
                <c:pt idx="675">
                  <c:v>644362</c:v>
                </c:pt>
                <c:pt idx="676">
                  <c:v>644695</c:v>
                </c:pt>
                <c:pt idx="677">
                  <c:v>645534</c:v>
                </c:pt>
                <c:pt idx="678">
                  <c:v>646490</c:v>
                </c:pt>
                <c:pt idx="679">
                  <c:v>647486</c:v>
                </c:pt>
                <c:pt idx="680">
                  <c:v>648267</c:v>
                </c:pt>
                <c:pt idx="681">
                  <c:v>648989</c:v>
                </c:pt>
                <c:pt idx="682">
                  <c:v>649145</c:v>
                </c:pt>
                <c:pt idx="683">
                  <c:v>649443</c:v>
                </c:pt>
                <c:pt idx="684">
                  <c:v>649717</c:v>
                </c:pt>
                <c:pt idx="685">
                  <c:v>650052</c:v>
                </c:pt>
                <c:pt idx="686">
                  <c:v>650646</c:v>
                </c:pt>
                <c:pt idx="687">
                  <c:v>651343</c:v>
                </c:pt>
                <c:pt idx="688">
                  <c:v>651988</c:v>
                </c:pt>
                <c:pt idx="689">
                  <c:v>652207</c:v>
                </c:pt>
                <c:pt idx="690">
                  <c:v>652418</c:v>
                </c:pt>
                <c:pt idx="691">
                  <c:v>652936</c:v>
                </c:pt>
                <c:pt idx="692">
                  <c:v>653588</c:v>
                </c:pt>
                <c:pt idx="693">
                  <c:v>654147</c:v>
                </c:pt>
                <c:pt idx="694">
                  <c:v>654612</c:v>
                </c:pt>
                <c:pt idx="695">
                  <c:v>654993</c:v>
                </c:pt>
                <c:pt idx="696">
                  <c:v>655139</c:v>
                </c:pt>
                <c:pt idx="697">
                  <c:v>655326</c:v>
                </c:pt>
                <c:pt idx="698">
                  <c:v>655649</c:v>
                </c:pt>
                <c:pt idx="699">
                  <c:v>656003</c:v>
                </c:pt>
                <c:pt idx="700">
                  <c:v>656487</c:v>
                </c:pt>
                <c:pt idx="701">
                  <c:v>656867</c:v>
                </c:pt>
                <c:pt idx="702">
                  <c:v>657157</c:v>
                </c:pt>
                <c:pt idx="703">
                  <c:v>657261</c:v>
                </c:pt>
                <c:pt idx="704">
                  <c:v>657363</c:v>
                </c:pt>
                <c:pt idx="705">
                  <c:v>657773</c:v>
                </c:pt>
                <c:pt idx="706">
                  <c:v>658067</c:v>
                </c:pt>
                <c:pt idx="707">
                  <c:v>658367</c:v>
                </c:pt>
                <c:pt idx="708">
                  <c:v>658626</c:v>
                </c:pt>
                <c:pt idx="709">
                  <c:v>658812</c:v>
                </c:pt>
                <c:pt idx="710">
                  <c:v>658926</c:v>
                </c:pt>
                <c:pt idx="711">
                  <c:v>659012</c:v>
                </c:pt>
                <c:pt idx="712">
                  <c:v>659294</c:v>
                </c:pt>
                <c:pt idx="713">
                  <c:v>659570</c:v>
                </c:pt>
                <c:pt idx="714">
                  <c:v>659860</c:v>
                </c:pt>
                <c:pt idx="715">
                  <c:v>660065</c:v>
                </c:pt>
                <c:pt idx="716">
                  <c:v>660192</c:v>
                </c:pt>
                <c:pt idx="717">
                  <c:v>660269</c:v>
                </c:pt>
                <c:pt idx="718">
                  <c:v>660381</c:v>
                </c:pt>
                <c:pt idx="719">
                  <c:v>660586</c:v>
                </c:pt>
                <c:pt idx="720">
                  <c:v>660782</c:v>
                </c:pt>
                <c:pt idx="721">
                  <c:v>661035</c:v>
                </c:pt>
                <c:pt idx="722">
                  <c:v>661182</c:v>
                </c:pt>
                <c:pt idx="723">
                  <c:v>661270</c:v>
                </c:pt>
                <c:pt idx="724">
                  <c:v>661309</c:v>
                </c:pt>
                <c:pt idx="725">
                  <c:v>661389</c:v>
                </c:pt>
                <c:pt idx="726">
                  <c:v>661552</c:v>
                </c:pt>
                <c:pt idx="727">
                  <c:v>661710</c:v>
                </c:pt>
                <c:pt idx="728">
                  <c:v>661856</c:v>
                </c:pt>
                <c:pt idx="729">
                  <c:v>661960</c:v>
                </c:pt>
                <c:pt idx="730">
                  <c:v>661993</c:v>
                </c:pt>
                <c:pt idx="731">
                  <c:v>662011</c:v>
                </c:pt>
                <c:pt idx="732">
                  <c:v>662076</c:v>
                </c:pt>
                <c:pt idx="733">
                  <c:v>662266</c:v>
                </c:pt>
                <c:pt idx="734">
                  <c:v>662470</c:v>
                </c:pt>
                <c:pt idx="735">
                  <c:v>662556</c:v>
                </c:pt>
                <c:pt idx="736">
                  <c:v>662618</c:v>
                </c:pt>
                <c:pt idx="737">
                  <c:v>662663</c:v>
                </c:pt>
                <c:pt idx="738">
                  <c:v>662701</c:v>
                </c:pt>
                <c:pt idx="739">
                  <c:v>662777</c:v>
                </c:pt>
                <c:pt idx="740">
                  <c:v>662941</c:v>
                </c:pt>
                <c:pt idx="741">
                  <c:v>663165</c:v>
                </c:pt>
                <c:pt idx="742">
                  <c:v>663289</c:v>
                </c:pt>
                <c:pt idx="743">
                  <c:v>663484</c:v>
                </c:pt>
                <c:pt idx="744">
                  <c:v>663551</c:v>
                </c:pt>
                <c:pt idx="745">
                  <c:v>663567</c:v>
                </c:pt>
                <c:pt idx="746">
                  <c:v>663657</c:v>
                </c:pt>
                <c:pt idx="747">
                  <c:v>663765</c:v>
                </c:pt>
                <c:pt idx="748">
                  <c:v>663816</c:v>
                </c:pt>
                <c:pt idx="749">
                  <c:v>663967</c:v>
                </c:pt>
                <c:pt idx="750">
                  <c:v>664143</c:v>
                </c:pt>
                <c:pt idx="751">
                  <c:v>664179</c:v>
                </c:pt>
                <c:pt idx="752">
                  <c:v>664189</c:v>
                </c:pt>
                <c:pt idx="753">
                  <c:v>664248</c:v>
                </c:pt>
                <c:pt idx="754">
                  <c:v>664443</c:v>
                </c:pt>
                <c:pt idx="755">
                  <c:v>664564</c:v>
                </c:pt>
                <c:pt idx="756">
                  <c:v>664700</c:v>
                </c:pt>
                <c:pt idx="757">
                  <c:v>664830</c:v>
                </c:pt>
                <c:pt idx="758">
                  <c:v>664920</c:v>
                </c:pt>
                <c:pt idx="759">
                  <c:v>664967</c:v>
                </c:pt>
                <c:pt idx="760">
                  <c:v>665056</c:v>
                </c:pt>
                <c:pt idx="761">
                  <c:v>665277</c:v>
                </c:pt>
                <c:pt idx="762">
                  <c:v>665376</c:v>
                </c:pt>
                <c:pt idx="763">
                  <c:v>665491</c:v>
                </c:pt>
                <c:pt idx="764">
                  <c:v>665595</c:v>
                </c:pt>
                <c:pt idx="765">
                  <c:v>665657</c:v>
                </c:pt>
                <c:pt idx="766">
                  <c:v>665680</c:v>
                </c:pt>
                <c:pt idx="767">
                  <c:v>665727</c:v>
                </c:pt>
                <c:pt idx="768">
                  <c:v>665955</c:v>
                </c:pt>
                <c:pt idx="769">
                  <c:v>666112</c:v>
                </c:pt>
                <c:pt idx="770">
                  <c:v>666248</c:v>
                </c:pt>
                <c:pt idx="771">
                  <c:v>666365</c:v>
                </c:pt>
                <c:pt idx="772">
                  <c:v>666435</c:v>
                </c:pt>
                <c:pt idx="773">
                  <c:v>666496</c:v>
                </c:pt>
                <c:pt idx="774">
                  <c:v>666568</c:v>
                </c:pt>
                <c:pt idx="775">
                  <c:v>666727</c:v>
                </c:pt>
                <c:pt idx="776">
                  <c:v>666848</c:v>
                </c:pt>
                <c:pt idx="777">
                  <c:v>666978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C4-48B8-A390-B5FAFADCB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00992"/>
        <c:axId val="102102528"/>
      </c:lineChart>
      <c:catAx>
        <c:axId val="10210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102528"/>
        <c:crosses val="autoZero"/>
        <c:auto val="1"/>
        <c:lblAlgn val="ctr"/>
        <c:lblOffset val="100"/>
        <c:noMultiLvlLbl val="0"/>
      </c:catAx>
      <c:valAx>
        <c:axId val="1021025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2100992"/>
        <c:crosses val="autoZero"/>
        <c:crossBetween val="between"/>
      </c:valAx>
    </c:plotArea>
    <c:plotVisOnly val="1"/>
    <c:dispBlanksAs val="gap"/>
    <c:showDLblsOverMax val="0"/>
  </c:chart>
  <c:spPr>
    <a:ln w="28575"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3. Novos óbitos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Plan1!$B$16</c:f>
              <c:strCache>
                <c:ptCount val="1"/>
                <c:pt idx="0">
                  <c:v>óbitos</c:v>
                </c:pt>
              </c:strCache>
            </c:strRef>
          </c:tx>
          <c:marker>
            <c:symbol val="none"/>
          </c:marker>
          <c:cat>
            <c:strRef>
              <c:f>Plan1!$A$75:$A$824</c:f>
              <c:strCache>
                <c:ptCount val="750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106</c:v>
                </c:pt>
                <c:pt idx="19">
                  <c:v>206</c:v>
                </c:pt>
                <c:pt idx="20">
                  <c:v>306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107</c:v>
                </c:pt>
                <c:pt idx="49">
                  <c:v>207</c:v>
                </c:pt>
                <c:pt idx="50">
                  <c:v>307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13</c:v>
                </c:pt>
                <c:pt idx="61">
                  <c:v>14</c:v>
                </c:pt>
                <c:pt idx="62">
                  <c:v>15</c:v>
                </c:pt>
                <c:pt idx="63">
                  <c:v>16</c:v>
                </c:pt>
                <c:pt idx="64">
                  <c:v>17</c:v>
                </c:pt>
                <c:pt idx="65">
                  <c:v>18</c:v>
                </c:pt>
                <c:pt idx="66">
                  <c:v>19</c:v>
                </c:pt>
                <c:pt idx="67">
                  <c:v>20</c:v>
                </c:pt>
                <c:pt idx="68">
                  <c:v>21</c:v>
                </c:pt>
                <c:pt idx="69">
                  <c:v>22</c:v>
                </c:pt>
                <c:pt idx="70">
                  <c:v>23</c:v>
                </c:pt>
                <c:pt idx="71">
                  <c:v>24</c:v>
                </c:pt>
                <c:pt idx="72">
                  <c:v>25</c:v>
                </c:pt>
                <c:pt idx="73">
                  <c:v>26</c:v>
                </c:pt>
                <c:pt idx="74">
                  <c:v>27</c:v>
                </c:pt>
                <c:pt idx="75">
                  <c:v>28</c:v>
                </c:pt>
                <c:pt idx="76">
                  <c:v>29</c:v>
                </c:pt>
                <c:pt idx="77">
                  <c:v>30</c:v>
                </c:pt>
                <c:pt idx="78">
                  <c:v>31</c:v>
                </c:pt>
                <c:pt idx="79">
                  <c:v>108</c:v>
                </c:pt>
                <c:pt idx="80">
                  <c:v>208</c:v>
                </c:pt>
                <c:pt idx="81">
                  <c:v>308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13</c:v>
                </c:pt>
                <c:pt idx="92">
                  <c:v>14</c:v>
                </c:pt>
                <c:pt idx="93">
                  <c:v>15</c:v>
                </c:pt>
                <c:pt idx="94">
                  <c:v>16</c:v>
                </c:pt>
                <c:pt idx="95">
                  <c:v>17</c:v>
                </c:pt>
                <c:pt idx="96">
                  <c:v>18</c:v>
                </c:pt>
                <c:pt idx="97">
                  <c:v>19</c:v>
                </c:pt>
                <c:pt idx="98">
                  <c:v>20</c:v>
                </c:pt>
                <c:pt idx="99">
                  <c:v>21</c:v>
                </c:pt>
                <c:pt idx="100">
                  <c:v>22</c:v>
                </c:pt>
                <c:pt idx="101">
                  <c:v>23</c:v>
                </c:pt>
                <c:pt idx="102">
                  <c:v>24</c:v>
                </c:pt>
                <c:pt idx="103">
                  <c:v>25</c:v>
                </c:pt>
                <c:pt idx="104">
                  <c:v>26</c:v>
                </c:pt>
                <c:pt idx="105">
                  <c:v>27</c:v>
                </c:pt>
                <c:pt idx="106">
                  <c:v>28</c:v>
                </c:pt>
                <c:pt idx="107">
                  <c:v>29</c:v>
                </c:pt>
                <c:pt idx="108">
                  <c:v>30</c:v>
                </c:pt>
                <c:pt idx="109">
                  <c:v>31</c:v>
                </c:pt>
                <c:pt idx="110">
                  <c:v>109</c:v>
                </c:pt>
                <c:pt idx="111">
                  <c:v>209</c:v>
                </c:pt>
                <c:pt idx="112">
                  <c:v>309</c:v>
                </c:pt>
                <c:pt idx="113">
                  <c:v>4</c:v>
                </c:pt>
                <c:pt idx="114">
                  <c:v>5</c:v>
                </c:pt>
                <c:pt idx="115">
                  <c:v>6</c:v>
                </c:pt>
                <c:pt idx="116">
                  <c:v>7</c:v>
                </c:pt>
                <c:pt idx="117">
                  <c:v>8</c:v>
                </c:pt>
                <c:pt idx="118">
                  <c:v>9</c:v>
                </c:pt>
                <c:pt idx="119">
                  <c:v>10</c:v>
                </c:pt>
                <c:pt idx="120">
                  <c:v>11</c:v>
                </c:pt>
                <c:pt idx="121">
                  <c:v>12</c:v>
                </c:pt>
                <c:pt idx="122">
                  <c:v>13</c:v>
                </c:pt>
                <c:pt idx="123">
                  <c:v>14</c:v>
                </c:pt>
                <c:pt idx="124">
                  <c:v>15</c:v>
                </c:pt>
                <c:pt idx="125">
                  <c:v>16</c:v>
                </c:pt>
                <c:pt idx="126">
                  <c:v>17</c:v>
                </c:pt>
                <c:pt idx="127">
                  <c:v>18</c:v>
                </c:pt>
                <c:pt idx="128">
                  <c:v>19</c:v>
                </c:pt>
                <c:pt idx="129">
                  <c:v>20</c:v>
                </c:pt>
                <c:pt idx="130">
                  <c:v>21</c:v>
                </c:pt>
                <c:pt idx="131">
                  <c:v>22</c:v>
                </c:pt>
                <c:pt idx="132">
                  <c:v>23</c:v>
                </c:pt>
                <c:pt idx="133">
                  <c:v>24</c:v>
                </c:pt>
                <c:pt idx="134">
                  <c:v>25</c:v>
                </c:pt>
                <c:pt idx="135">
                  <c:v>26</c:v>
                </c:pt>
                <c:pt idx="136">
                  <c:v>27</c:v>
                </c:pt>
                <c:pt idx="137">
                  <c:v>28</c:v>
                </c:pt>
                <c:pt idx="138">
                  <c:v>29</c:v>
                </c:pt>
                <c:pt idx="139">
                  <c:v>30</c:v>
                </c:pt>
                <c:pt idx="140">
                  <c:v>110</c:v>
                </c:pt>
                <c:pt idx="141">
                  <c:v>210</c:v>
                </c:pt>
                <c:pt idx="142">
                  <c:v>310</c:v>
                </c:pt>
                <c:pt idx="143">
                  <c:v>4</c:v>
                </c:pt>
                <c:pt idx="144">
                  <c:v>5</c:v>
                </c:pt>
                <c:pt idx="145">
                  <c:v>6</c:v>
                </c:pt>
                <c:pt idx="146">
                  <c:v>7</c:v>
                </c:pt>
                <c:pt idx="147">
                  <c:v>8</c:v>
                </c:pt>
                <c:pt idx="148">
                  <c:v>9</c:v>
                </c:pt>
                <c:pt idx="149">
                  <c:v>10</c:v>
                </c:pt>
                <c:pt idx="150">
                  <c:v>11</c:v>
                </c:pt>
                <c:pt idx="151">
                  <c:v>12</c:v>
                </c:pt>
                <c:pt idx="152">
                  <c:v>13</c:v>
                </c:pt>
                <c:pt idx="153">
                  <c:v>14</c:v>
                </c:pt>
                <c:pt idx="154">
                  <c:v>15</c:v>
                </c:pt>
                <c:pt idx="155">
                  <c:v>16</c:v>
                </c:pt>
                <c:pt idx="156">
                  <c:v>17</c:v>
                </c:pt>
                <c:pt idx="157">
                  <c:v>18</c:v>
                </c:pt>
                <c:pt idx="158">
                  <c:v>19</c:v>
                </c:pt>
                <c:pt idx="159">
                  <c:v>20</c:v>
                </c:pt>
                <c:pt idx="160">
                  <c:v>21</c:v>
                </c:pt>
                <c:pt idx="161">
                  <c:v>22</c:v>
                </c:pt>
                <c:pt idx="162">
                  <c:v>23</c:v>
                </c:pt>
                <c:pt idx="163">
                  <c:v>24</c:v>
                </c:pt>
                <c:pt idx="164">
                  <c:v>25</c:v>
                </c:pt>
                <c:pt idx="165">
                  <c:v>26</c:v>
                </c:pt>
                <c:pt idx="166">
                  <c:v>27</c:v>
                </c:pt>
                <c:pt idx="167">
                  <c:v>28</c:v>
                </c:pt>
                <c:pt idx="168">
                  <c:v>29</c:v>
                </c:pt>
                <c:pt idx="169">
                  <c:v>30</c:v>
                </c:pt>
                <c:pt idx="170">
                  <c:v>31</c:v>
                </c:pt>
                <c:pt idx="171">
                  <c:v>111</c:v>
                </c:pt>
                <c:pt idx="172">
                  <c:v>211</c:v>
                </c:pt>
                <c:pt idx="173">
                  <c:v>311</c:v>
                </c:pt>
                <c:pt idx="174">
                  <c:v>4</c:v>
                </c:pt>
                <c:pt idx="175">
                  <c:v>5</c:v>
                </c:pt>
                <c:pt idx="176">
                  <c:v>6</c:v>
                </c:pt>
                <c:pt idx="177">
                  <c:v>7</c:v>
                </c:pt>
                <c:pt idx="178">
                  <c:v>8</c:v>
                </c:pt>
                <c:pt idx="179">
                  <c:v>9</c:v>
                </c:pt>
                <c:pt idx="180">
                  <c:v>10</c:v>
                </c:pt>
                <c:pt idx="181">
                  <c:v>11</c:v>
                </c:pt>
                <c:pt idx="182">
                  <c:v>12</c:v>
                </c:pt>
                <c:pt idx="183">
                  <c:v>13</c:v>
                </c:pt>
                <c:pt idx="184">
                  <c:v>14</c:v>
                </c:pt>
                <c:pt idx="185">
                  <c:v>15</c:v>
                </c:pt>
                <c:pt idx="186">
                  <c:v>16</c:v>
                </c:pt>
                <c:pt idx="187">
                  <c:v>17</c:v>
                </c:pt>
                <c:pt idx="188">
                  <c:v>18</c:v>
                </c:pt>
                <c:pt idx="189">
                  <c:v>19</c:v>
                </c:pt>
                <c:pt idx="190">
                  <c:v>20</c:v>
                </c:pt>
                <c:pt idx="191">
                  <c:v>21</c:v>
                </c:pt>
                <c:pt idx="192">
                  <c:v>22</c:v>
                </c:pt>
                <c:pt idx="193">
                  <c:v>23</c:v>
                </c:pt>
                <c:pt idx="194">
                  <c:v>24</c:v>
                </c:pt>
                <c:pt idx="195">
                  <c:v>25</c:v>
                </c:pt>
                <c:pt idx="196">
                  <c:v>26</c:v>
                </c:pt>
                <c:pt idx="197">
                  <c:v>27</c:v>
                </c:pt>
                <c:pt idx="198">
                  <c:v>28</c:v>
                </c:pt>
                <c:pt idx="199">
                  <c:v>29</c:v>
                </c:pt>
                <c:pt idx="200">
                  <c:v>30</c:v>
                </c:pt>
                <c:pt idx="201">
                  <c:v>112</c:v>
                </c:pt>
                <c:pt idx="202">
                  <c:v>212</c:v>
                </c:pt>
                <c:pt idx="203">
                  <c:v>312</c:v>
                </c:pt>
                <c:pt idx="204">
                  <c:v>4</c:v>
                </c:pt>
                <c:pt idx="205">
                  <c:v>5</c:v>
                </c:pt>
                <c:pt idx="206">
                  <c:v>6</c:v>
                </c:pt>
                <c:pt idx="207">
                  <c:v>7</c:v>
                </c:pt>
                <c:pt idx="208">
                  <c:v>8</c:v>
                </c:pt>
                <c:pt idx="209">
                  <c:v>9</c:v>
                </c:pt>
                <c:pt idx="210">
                  <c:v>10</c:v>
                </c:pt>
                <c:pt idx="211">
                  <c:v>11</c:v>
                </c:pt>
                <c:pt idx="212">
                  <c:v>12</c:v>
                </c:pt>
                <c:pt idx="213">
                  <c:v>13</c:v>
                </c:pt>
                <c:pt idx="214">
                  <c:v>14</c:v>
                </c:pt>
                <c:pt idx="215">
                  <c:v>15</c:v>
                </c:pt>
                <c:pt idx="216">
                  <c:v>16</c:v>
                </c:pt>
                <c:pt idx="217">
                  <c:v>17</c:v>
                </c:pt>
                <c:pt idx="218">
                  <c:v>18</c:v>
                </c:pt>
                <c:pt idx="219">
                  <c:v>19</c:v>
                </c:pt>
                <c:pt idx="220">
                  <c:v>20</c:v>
                </c:pt>
                <c:pt idx="221">
                  <c:v>21</c:v>
                </c:pt>
                <c:pt idx="222">
                  <c:v>22</c:v>
                </c:pt>
                <c:pt idx="223">
                  <c:v>23</c:v>
                </c:pt>
                <c:pt idx="224">
                  <c:v>24</c:v>
                </c:pt>
                <c:pt idx="225">
                  <c:v>25</c:v>
                </c:pt>
                <c:pt idx="226">
                  <c:v>26</c:v>
                </c:pt>
                <c:pt idx="227">
                  <c:v>27</c:v>
                </c:pt>
                <c:pt idx="228">
                  <c:v>28</c:v>
                </c:pt>
                <c:pt idx="229">
                  <c:v>29</c:v>
                </c:pt>
                <c:pt idx="230">
                  <c:v>30</c:v>
                </c:pt>
                <c:pt idx="231">
                  <c:v>31</c:v>
                </c:pt>
                <c:pt idx="232">
                  <c:v>010121</c:v>
                </c:pt>
                <c:pt idx="233">
                  <c:v>201</c:v>
                </c:pt>
                <c:pt idx="234">
                  <c:v>301</c:v>
                </c:pt>
                <c:pt idx="235">
                  <c:v>4</c:v>
                </c:pt>
                <c:pt idx="236">
                  <c:v>5</c:v>
                </c:pt>
                <c:pt idx="237">
                  <c:v>6</c:v>
                </c:pt>
                <c:pt idx="238">
                  <c:v>7</c:v>
                </c:pt>
                <c:pt idx="239">
                  <c:v>8</c:v>
                </c:pt>
                <c:pt idx="240">
                  <c:v>9</c:v>
                </c:pt>
                <c:pt idx="241">
                  <c:v>10</c:v>
                </c:pt>
                <c:pt idx="242">
                  <c:v>11</c:v>
                </c:pt>
                <c:pt idx="243">
                  <c:v>12</c:v>
                </c:pt>
                <c:pt idx="244">
                  <c:v>13</c:v>
                </c:pt>
                <c:pt idx="245">
                  <c:v>14</c:v>
                </c:pt>
                <c:pt idx="246">
                  <c:v>15</c:v>
                </c:pt>
                <c:pt idx="247">
                  <c:v>16</c:v>
                </c:pt>
                <c:pt idx="248">
                  <c:v>17</c:v>
                </c:pt>
                <c:pt idx="249">
                  <c:v>18</c:v>
                </c:pt>
                <c:pt idx="250">
                  <c:v>19</c:v>
                </c:pt>
                <c:pt idx="251">
                  <c:v>20</c:v>
                </c:pt>
                <c:pt idx="252">
                  <c:v>21</c:v>
                </c:pt>
                <c:pt idx="253">
                  <c:v>22</c:v>
                </c:pt>
                <c:pt idx="254">
                  <c:v>23</c:v>
                </c:pt>
                <c:pt idx="255">
                  <c:v>24</c:v>
                </c:pt>
                <c:pt idx="256">
                  <c:v>25</c:v>
                </c:pt>
                <c:pt idx="257">
                  <c:v>26</c:v>
                </c:pt>
                <c:pt idx="258">
                  <c:v>27</c:v>
                </c:pt>
                <c:pt idx="259">
                  <c:v>28</c:v>
                </c:pt>
                <c:pt idx="260">
                  <c:v>29</c:v>
                </c:pt>
                <c:pt idx="261">
                  <c:v>30</c:v>
                </c:pt>
                <c:pt idx="262">
                  <c:v>31</c:v>
                </c:pt>
                <c:pt idx="263">
                  <c:v>102</c:v>
                </c:pt>
                <c:pt idx="264">
                  <c:v>202</c:v>
                </c:pt>
                <c:pt idx="265">
                  <c:v>302</c:v>
                </c:pt>
                <c:pt idx="266">
                  <c:v>4</c:v>
                </c:pt>
                <c:pt idx="267">
                  <c:v>5</c:v>
                </c:pt>
                <c:pt idx="268">
                  <c:v>6</c:v>
                </c:pt>
                <c:pt idx="269">
                  <c:v>7</c:v>
                </c:pt>
                <c:pt idx="270">
                  <c:v>8</c:v>
                </c:pt>
                <c:pt idx="271">
                  <c:v>9</c:v>
                </c:pt>
                <c:pt idx="272">
                  <c:v>10</c:v>
                </c:pt>
                <c:pt idx="273">
                  <c:v>11</c:v>
                </c:pt>
                <c:pt idx="274">
                  <c:v>12</c:v>
                </c:pt>
                <c:pt idx="275">
                  <c:v>13</c:v>
                </c:pt>
                <c:pt idx="276">
                  <c:v>14</c:v>
                </c:pt>
                <c:pt idx="277">
                  <c:v>15</c:v>
                </c:pt>
                <c:pt idx="278">
                  <c:v>16</c:v>
                </c:pt>
                <c:pt idx="279">
                  <c:v>17</c:v>
                </c:pt>
                <c:pt idx="280">
                  <c:v>18</c:v>
                </c:pt>
                <c:pt idx="281">
                  <c:v>19</c:v>
                </c:pt>
                <c:pt idx="282">
                  <c:v>20</c:v>
                </c:pt>
                <c:pt idx="283">
                  <c:v>21</c:v>
                </c:pt>
                <c:pt idx="284">
                  <c:v>22</c:v>
                </c:pt>
                <c:pt idx="285">
                  <c:v>23</c:v>
                </c:pt>
                <c:pt idx="286">
                  <c:v>24</c:v>
                </c:pt>
                <c:pt idx="287">
                  <c:v>25</c:v>
                </c:pt>
                <c:pt idx="288">
                  <c:v>26</c:v>
                </c:pt>
                <c:pt idx="289">
                  <c:v>27</c:v>
                </c:pt>
                <c:pt idx="290">
                  <c:v>28</c:v>
                </c:pt>
                <c:pt idx="291">
                  <c:v>103</c:v>
                </c:pt>
                <c:pt idx="292">
                  <c:v>203</c:v>
                </c:pt>
                <c:pt idx="293">
                  <c:v>303</c:v>
                </c:pt>
                <c:pt idx="294">
                  <c:v>4</c:v>
                </c:pt>
                <c:pt idx="295">
                  <c:v>5</c:v>
                </c:pt>
                <c:pt idx="296">
                  <c:v>6</c:v>
                </c:pt>
                <c:pt idx="297">
                  <c:v>7</c:v>
                </c:pt>
                <c:pt idx="298">
                  <c:v>8</c:v>
                </c:pt>
                <c:pt idx="299">
                  <c:v>9</c:v>
                </c:pt>
                <c:pt idx="300">
                  <c:v>10</c:v>
                </c:pt>
                <c:pt idx="301">
                  <c:v>11</c:v>
                </c:pt>
                <c:pt idx="302">
                  <c:v>12</c:v>
                </c:pt>
                <c:pt idx="303">
                  <c:v>13</c:v>
                </c:pt>
                <c:pt idx="304">
                  <c:v>14</c:v>
                </c:pt>
                <c:pt idx="305">
                  <c:v>15</c:v>
                </c:pt>
                <c:pt idx="306">
                  <c:v>16</c:v>
                </c:pt>
                <c:pt idx="307">
                  <c:v>17</c:v>
                </c:pt>
                <c:pt idx="308">
                  <c:v>18</c:v>
                </c:pt>
                <c:pt idx="309">
                  <c:v>19</c:v>
                </c:pt>
                <c:pt idx="310">
                  <c:v>20</c:v>
                </c:pt>
                <c:pt idx="311">
                  <c:v>21</c:v>
                </c:pt>
                <c:pt idx="312">
                  <c:v>22</c:v>
                </c:pt>
                <c:pt idx="313">
                  <c:v>23</c:v>
                </c:pt>
                <c:pt idx="314">
                  <c:v>24</c:v>
                </c:pt>
                <c:pt idx="315">
                  <c:v>25</c:v>
                </c:pt>
                <c:pt idx="316">
                  <c:v>26</c:v>
                </c:pt>
                <c:pt idx="317">
                  <c:v>27</c:v>
                </c:pt>
                <c:pt idx="318">
                  <c:v>28</c:v>
                </c:pt>
                <c:pt idx="319">
                  <c:v>29</c:v>
                </c:pt>
                <c:pt idx="320">
                  <c:v>30</c:v>
                </c:pt>
                <c:pt idx="321">
                  <c:v>31</c:v>
                </c:pt>
                <c:pt idx="322">
                  <c:v>104</c:v>
                </c:pt>
                <c:pt idx="323">
                  <c:v>204</c:v>
                </c:pt>
                <c:pt idx="324">
                  <c:v>304</c:v>
                </c:pt>
                <c:pt idx="325">
                  <c:v>4</c:v>
                </c:pt>
                <c:pt idx="326">
                  <c:v>5</c:v>
                </c:pt>
                <c:pt idx="327">
                  <c:v>6</c:v>
                </c:pt>
                <c:pt idx="328">
                  <c:v>7</c:v>
                </c:pt>
                <c:pt idx="329">
                  <c:v>8</c:v>
                </c:pt>
                <c:pt idx="330">
                  <c:v>9</c:v>
                </c:pt>
                <c:pt idx="331">
                  <c:v>10</c:v>
                </c:pt>
                <c:pt idx="332">
                  <c:v>11</c:v>
                </c:pt>
                <c:pt idx="333">
                  <c:v>12</c:v>
                </c:pt>
                <c:pt idx="334">
                  <c:v>13</c:v>
                </c:pt>
                <c:pt idx="335">
                  <c:v>14</c:v>
                </c:pt>
                <c:pt idx="336">
                  <c:v>15</c:v>
                </c:pt>
                <c:pt idx="337">
                  <c:v>16</c:v>
                </c:pt>
                <c:pt idx="338">
                  <c:v>17</c:v>
                </c:pt>
                <c:pt idx="339">
                  <c:v>18</c:v>
                </c:pt>
                <c:pt idx="340">
                  <c:v>19</c:v>
                </c:pt>
                <c:pt idx="341">
                  <c:v>20</c:v>
                </c:pt>
                <c:pt idx="342">
                  <c:v>21</c:v>
                </c:pt>
                <c:pt idx="343">
                  <c:v>22</c:v>
                </c:pt>
                <c:pt idx="344">
                  <c:v>23</c:v>
                </c:pt>
                <c:pt idx="345">
                  <c:v>24</c:v>
                </c:pt>
                <c:pt idx="346">
                  <c:v>25</c:v>
                </c:pt>
                <c:pt idx="347">
                  <c:v>26</c:v>
                </c:pt>
                <c:pt idx="348">
                  <c:v>27</c:v>
                </c:pt>
                <c:pt idx="349">
                  <c:v>28</c:v>
                </c:pt>
                <c:pt idx="350">
                  <c:v>29</c:v>
                </c:pt>
                <c:pt idx="351">
                  <c:v>30</c:v>
                </c:pt>
                <c:pt idx="352">
                  <c:v>105</c:v>
                </c:pt>
                <c:pt idx="353">
                  <c:v>205</c:v>
                </c:pt>
                <c:pt idx="354">
                  <c:v>305</c:v>
                </c:pt>
                <c:pt idx="355">
                  <c:v>4</c:v>
                </c:pt>
                <c:pt idx="356">
                  <c:v>5</c:v>
                </c:pt>
                <c:pt idx="357">
                  <c:v>6</c:v>
                </c:pt>
                <c:pt idx="358">
                  <c:v>7</c:v>
                </c:pt>
                <c:pt idx="359">
                  <c:v>8</c:v>
                </c:pt>
                <c:pt idx="360">
                  <c:v>9</c:v>
                </c:pt>
                <c:pt idx="361">
                  <c:v>10</c:v>
                </c:pt>
                <c:pt idx="362">
                  <c:v>11</c:v>
                </c:pt>
                <c:pt idx="363">
                  <c:v>12</c:v>
                </c:pt>
                <c:pt idx="364">
                  <c:v>13</c:v>
                </c:pt>
                <c:pt idx="365">
                  <c:v>14</c:v>
                </c:pt>
                <c:pt idx="366">
                  <c:v>15</c:v>
                </c:pt>
                <c:pt idx="367">
                  <c:v>16</c:v>
                </c:pt>
                <c:pt idx="368">
                  <c:v>17</c:v>
                </c:pt>
                <c:pt idx="369">
                  <c:v>18</c:v>
                </c:pt>
                <c:pt idx="370">
                  <c:v>19</c:v>
                </c:pt>
                <c:pt idx="371">
                  <c:v>20</c:v>
                </c:pt>
                <c:pt idx="372">
                  <c:v>21</c:v>
                </c:pt>
                <c:pt idx="373">
                  <c:v>22</c:v>
                </c:pt>
                <c:pt idx="374">
                  <c:v>23</c:v>
                </c:pt>
                <c:pt idx="375">
                  <c:v>24</c:v>
                </c:pt>
                <c:pt idx="376">
                  <c:v>25</c:v>
                </c:pt>
                <c:pt idx="377">
                  <c:v>26</c:v>
                </c:pt>
                <c:pt idx="378">
                  <c:v>27</c:v>
                </c:pt>
                <c:pt idx="379">
                  <c:v>28</c:v>
                </c:pt>
                <c:pt idx="380">
                  <c:v>29</c:v>
                </c:pt>
                <c:pt idx="381">
                  <c:v>30</c:v>
                </c:pt>
                <c:pt idx="382">
                  <c:v>31</c:v>
                </c:pt>
                <c:pt idx="383">
                  <c:v>106</c:v>
                </c:pt>
                <c:pt idx="384">
                  <c:v>206</c:v>
                </c:pt>
                <c:pt idx="385">
                  <c:v>306</c:v>
                </c:pt>
                <c:pt idx="386">
                  <c:v>4</c:v>
                </c:pt>
                <c:pt idx="387">
                  <c:v>5</c:v>
                </c:pt>
                <c:pt idx="388">
                  <c:v>6</c:v>
                </c:pt>
                <c:pt idx="389">
                  <c:v>7</c:v>
                </c:pt>
                <c:pt idx="390">
                  <c:v>8</c:v>
                </c:pt>
                <c:pt idx="391">
                  <c:v>9</c:v>
                </c:pt>
                <c:pt idx="392">
                  <c:v>10</c:v>
                </c:pt>
                <c:pt idx="393">
                  <c:v>11</c:v>
                </c:pt>
                <c:pt idx="394">
                  <c:v>12</c:v>
                </c:pt>
                <c:pt idx="395">
                  <c:v>13</c:v>
                </c:pt>
                <c:pt idx="396">
                  <c:v>14</c:v>
                </c:pt>
                <c:pt idx="397">
                  <c:v>15</c:v>
                </c:pt>
                <c:pt idx="398">
                  <c:v>16</c:v>
                </c:pt>
                <c:pt idx="399">
                  <c:v>17</c:v>
                </c:pt>
                <c:pt idx="400">
                  <c:v>18</c:v>
                </c:pt>
                <c:pt idx="401">
                  <c:v>19</c:v>
                </c:pt>
                <c:pt idx="402">
                  <c:v>20</c:v>
                </c:pt>
                <c:pt idx="403">
                  <c:v>21</c:v>
                </c:pt>
                <c:pt idx="404">
                  <c:v>22</c:v>
                </c:pt>
                <c:pt idx="405">
                  <c:v>23</c:v>
                </c:pt>
                <c:pt idx="406">
                  <c:v>24</c:v>
                </c:pt>
                <c:pt idx="407">
                  <c:v>25</c:v>
                </c:pt>
                <c:pt idx="408">
                  <c:v>26</c:v>
                </c:pt>
                <c:pt idx="409">
                  <c:v>27</c:v>
                </c:pt>
                <c:pt idx="410">
                  <c:v>28</c:v>
                </c:pt>
                <c:pt idx="411">
                  <c:v>29</c:v>
                </c:pt>
                <c:pt idx="412">
                  <c:v>30</c:v>
                </c:pt>
                <c:pt idx="413">
                  <c:v>107</c:v>
                </c:pt>
                <c:pt idx="414">
                  <c:v>207</c:v>
                </c:pt>
                <c:pt idx="415">
                  <c:v>307</c:v>
                </c:pt>
                <c:pt idx="416">
                  <c:v>4</c:v>
                </c:pt>
                <c:pt idx="417">
                  <c:v>5</c:v>
                </c:pt>
                <c:pt idx="418">
                  <c:v>6</c:v>
                </c:pt>
                <c:pt idx="419">
                  <c:v>7</c:v>
                </c:pt>
                <c:pt idx="420">
                  <c:v>8</c:v>
                </c:pt>
                <c:pt idx="421">
                  <c:v>9</c:v>
                </c:pt>
                <c:pt idx="422">
                  <c:v>10</c:v>
                </c:pt>
                <c:pt idx="423">
                  <c:v>11</c:v>
                </c:pt>
                <c:pt idx="424">
                  <c:v>12</c:v>
                </c:pt>
                <c:pt idx="425">
                  <c:v>13</c:v>
                </c:pt>
                <c:pt idx="426">
                  <c:v>14</c:v>
                </c:pt>
                <c:pt idx="427">
                  <c:v>15</c:v>
                </c:pt>
                <c:pt idx="428">
                  <c:v>16</c:v>
                </c:pt>
                <c:pt idx="429">
                  <c:v>17</c:v>
                </c:pt>
                <c:pt idx="430">
                  <c:v>18</c:v>
                </c:pt>
                <c:pt idx="431">
                  <c:v>19</c:v>
                </c:pt>
                <c:pt idx="432">
                  <c:v>20</c:v>
                </c:pt>
                <c:pt idx="433">
                  <c:v>21</c:v>
                </c:pt>
                <c:pt idx="434">
                  <c:v>22</c:v>
                </c:pt>
                <c:pt idx="435">
                  <c:v>23</c:v>
                </c:pt>
                <c:pt idx="436">
                  <c:v>24</c:v>
                </c:pt>
                <c:pt idx="437">
                  <c:v>25</c:v>
                </c:pt>
                <c:pt idx="438">
                  <c:v>26</c:v>
                </c:pt>
                <c:pt idx="439">
                  <c:v>27</c:v>
                </c:pt>
                <c:pt idx="440">
                  <c:v>28</c:v>
                </c:pt>
                <c:pt idx="441">
                  <c:v>29</c:v>
                </c:pt>
                <c:pt idx="442">
                  <c:v>30</c:v>
                </c:pt>
                <c:pt idx="443">
                  <c:v>31</c:v>
                </c:pt>
                <c:pt idx="444">
                  <c:v>108</c:v>
                </c:pt>
                <c:pt idx="445">
                  <c:v>208</c:v>
                </c:pt>
                <c:pt idx="446">
                  <c:v>308</c:v>
                </c:pt>
                <c:pt idx="447">
                  <c:v>4</c:v>
                </c:pt>
                <c:pt idx="448">
                  <c:v>5</c:v>
                </c:pt>
                <c:pt idx="449">
                  <c:v>6</c:v>
                </c:pt>
                <c:pt idx="450">
                  <c:v>7</c:v>
                </c:pt>
                <c:pt idx="451">
                  <c:v>8</c:v>
                </c:pt>
                <c:pt idx="452">
                  <c:v>9</c:v>
                </c:pt>
                <c:pt idx="453">
                  <c:v>10</c:v>
                </c:pt>
                <c:pt idx="454">
                  <c:v>11</c:v>
                </c:pt>
                <c:pt idx="455">
                  <c:v>12</c:v>
                </c:pt>
                <c:pt idx="456">
                  <c:v>13</c:v>
                </c:pt>
                <c:pt idx="457">
                  <c:v>14</c:v>
                </c:pt>
                <c:pt idx="458">
                  <c:v>15</c:v>
                </c:pt>
                <c:pt idx="459">
                  <c:v>16</c:v>
                </c:pt>
                <c:pt idx="460">
                  <c:v>17</c:v>
                </c:pt>
                <c:pt idx="461">
                  <c:v>18</c:v>
                </c:pt>
                <c:pt idx="462">
                  <c:v>19</c:v>
                </c:pt>
                <c:pt idx="463">
                  <c:v>20</c:v>
                </c:pt>
                <c:pt idx="464">
                  <c:v>21</c:v>
                </c:pt>
                <c:pt idx="465">
                  <c:v>22</c:v>
                </c:pt>
                <c:pt idx="466">
                  <c:v>23</c:v>
                </c:pt>
                <c:pt idx="467">
                  <c:v>24</c:v>
                </c:pt>
                <c:pt idx="468">
                  <c:v>25</c:v>
                </c:pt>
                <c:pt idx="469">
                  <c:v>26</c:v>
                </c:pt>
                <c:pt idx="470">
                  <c:v>27</c:v>
                </c:pt>
                <c:pt idx="471">
                  <c:v>28</c:v>
                </c:pt>
                <c:pt idx="472">
                  <c:v>29</c:v>
                </c:pt>
                <c:pt idx="473">
                  <c:v>30</c:v>
                </c:pt>
                <c:pt idx="474">
                  <c:v>31</c:v>
                </c:pt>
                <c:pt idx="475">
                  <c:v>109</c:v>
                </c:pt>
                <c:pt idx="476">
                  <c:v>209</c:v>
                </c:pt>
                <c:pt idx="477">
                  <c:v>309</c:v>
                </c:pt>
                <c:pt idx="478">
                  <c:v>4</c:v>
                </c:pt>
                <c:pt idx="479">
                  <c:v>5</c:v>
                </c:pt>
                <c:pt idx="480">
                  <c:v>6</c:v>
                </c:pt>
                <c:pt idx="481">
                  <c:v>7</c:v>
                </c:pt>
                <c:pt idx="482">
                  <c:v>8</c:v>
                </c:pt>
                <c:pt idx="483">
                  <c:v>9</c:v>
                </c:pt>
                <c:pt idx="484">
                  <c:v>10</c:v>
                </c:pt>
                <c:pt idx="485">
                  <c:v>11</c:v>
                </c:pt>
                <c:pt idx="486">
                  <c:v>12</c:v>
                </c:pt>
                <c:pt idx="487">
                  <c:v>13</c:v>
                </c:pt>
                <c:pt idx="488">
                  <c:v>14</c:v>
                </c:pt>
                <c:pt idx="489">
                  <c:v>15</c:v>
                </c:pt>
                <c:pt idx="490">
                  <c:v>16</c:v>
                </c:pt>
                <c:pt idx="491">
                  <c:v>17</c:v>
                </c:pt>
                <c:pt idx="492">
                  <c:v>18</c:v>
                </c:pt>
                <c:pt idx="493">
                  <c:v>19</c:v>
                </c:pt>
                <c:pt idx="494">
                  <c:v>20</c:v>
                </c:pt>
                <c:pt idx="495">
                  <c:v>21</c:v>
                </c:pt>
                <c:pt idx="496">
                  <c:v>22</c:v>
                </c:pt>
                <c:pt idx="497">
                  <c:v>23</c:v>
                </c:pt>
                <c:pt idx="498">
                  <c:v>24</c:v>
                </c:pt>
                <c:pt idx="499">
                  <c:v>25</c:v>
                </c:pt>
                <c:pt idx="500">
                  <c:v>26</c:v>
                </c:pt>
                <c:pt idx="501">
                  <c:v>27</c:v>
                </c:pt>
                <c:pt idx="502">
                  <c:v>28</c:v>
                </c:pt>
                <c:pt idx="503">
                  <c:v>29</c:v>
                </c:pt>
                <c:pt idx="504">
                  <c:v>30</c:v>
                </c:pt>
                <c:pt idx="505">
                  <c:v>110</c:v>
                </c:pt>
                <c:pt idx="506">
                  <c:v>210</c:v>
                </c:pt>
                <c:pt idx="507">
                  <c:v>310</c:v>
                </c:pt>
                <c:pt idx="508">
                  <c:v>410</c:v>
                </c:pt>
                <c:pt idx="509">
                  <c:v>5</c:v>
                </c:pt>
                <c:pt idx="510">
                  <c:v>6</c:v>
                </c:pt>
                <c:pt idx="511">
                  <c:v>7</c:v>
                </c:pt>
                <c:pt idx="512">
                  <c:v>8</c:v>
                </c:pt>
                <c:pt idx="513">
                  <c:v>9</c:v>
                </c:pt>
                <c:pt idx="514">
                  <c:v>10</c:v>
                </c:pt>
                <c:pt idx="515">
                  <c:v>11</c:v>
                </c:pt>
                <c:pt idx="516">
                  <c:v>12</c:v>
                </c:pt>
                <c:pt idx="517">
                  <c:v>13</c:v>
                </c:pt>
                <c:pt idx="518">
                  <c:v>14</c:v>
                </c:pt>
                <c:pt idx="519">
                  <c:v>15</c:v>
                </c:pt>
                <c:pt idx="520">
                  <c:v>16</c:v>
                </c:pt>
                <c:pt idx="521">
                  <c:v>17</c:v>
                </c:pt>
                <c:pt idx="522">
                  <c:v>18</c:v>
                </c:pt>
                <c:pt idx="523">
                  <c:v>19</c:v>
                </c:pt>
                <c:pt idx="524">
                  <c:v>20</c:v>
                </c:pt>
                <c:pt idx="525">
                  <c:v>21</c:v>
                </c:pt>
                <c:pt idx="526">
                  <c:v>22</c:v>
                </c:pt>
                <c:pt idx="527">
                  <c:v>23</c:v>
                </c:pt>
                <c:pt idx="528">
                  <c:v>24</c:v>
                </c:pt>
                <c:pt idx="529">
                  <c:v>25</c:v>
                </c:pt>
                <c:pt idx="530">
                  <c:v>26</c:v>
                </c:pt>
                <c:pt idx="531">
                  <c:v>27</c:v>
                </c:pt>
                <c:pt idx="532">
                  <c:v>28</c:v>
                </c:pt>
                <c:pt idx="533">
                  <c:v>29</c:v>
                </c:pt>
                <c:pt idx="534">
                  <c:v>30</c:v>
                </c:pt>
                <c:pt idx="535">
                  <c:v>31</c:v>
                </c:pt>
                <c:pt idx="536">
                  <c:v>111</c:v>
                </c:pt>
                <c:pt idx="537">
                  <c:v>211</c:v>
                </c:pt>
                <c:pt idx="538">
                  <c:v>311</c:v>
                </c:pt>
                <c:pt idx="539">
                  <c:v>411</c:v>
                </c:pt>
                <c:pt idx="540">
                  <c:v>5</c:v>
                </c:pt>
                <c:pt idx="541">
                  <c:v>6</c:v>
                </c:pt>
                <c:pt idx="542">
                  <c:v>7</c:v>
                </c:pt>
                <c:pt idx="543">
                  <c:v>8</c:v>
                </c:pt>
                <c:pt idx="544">
                  <c:v>9</c:v>
                </c:pt>
                <c:pt idx="545">
                  <c:v>10</c:v>
                </c:pt>
                <c:pt idx="546">
                  <c:v>11</c:v>
                </c:pt>
                <c:pt idx="547">
                  <c:v>12</c:v>
                </c:pt>
                <c:pt idx="548">
                  <c:v>13</c:v>
                </c:pt>
                <c:pt idx="549">
                  <c:v>14</c:v>
                </c:pt>
                <c:pt idx="550">
                  <c:v>15</c:v>
                </c:pt>
                <c:pt idx="551">
                  <c:v>16</c:v>
                </c:pt>
                <c:pt idx="552">
                  <c:v>17</c:v>
                </c:pt>
                <c:pt idx="553">
                  <c:v>18</c:v>
                </c:pt>
                <c:pt idx="554">
                  <c:v>19</c:v>
                </c:pt>
                <c:pt idx="555">
                  <c:v>20</c:v>
                </c:pt>
                <c:pt idx="556">
                  <c:v>21</c:v>
                </c:pt>
                <c:pt idx="557">
                  <c:v>22</c:v>
                </c:pt>
                <c:pt idx="558">
                  <c:v>23</c:v>
                </c:pt>
                <c:pt idx="559">
                  <c:v>24</c:v>
                </c:pt>
                <c:pt idx="560">
                  <c:v>25</c:v>
                </c:pt>
                <c:pt idx="561">
                  <c:v>26</c:v>
                </c:pt>
                <c:pt idx="562">
                  <c:v>27</c:v>
                </c:pt>
                <c:pt idx="563">
                  <c:v>28</c:v>
                </c:pt>
                <c:pt idx="564">
                  <c:v>29</c:v>
                </c:pt>
                <c:pt idx="565">
                  <c:v>30</c:v>
                </c:pt>
                <c:pt idx="566">
                  <c:v>112</c:v>
                </c:pt>
                <c:pt idx="567">
                  <c:v>212</c:v>
                </c:pt>
                <c:pt idx="568">
                  <c:v>312</c:v>
                </c:pt>
                <c:pt idx="569">
                  <c:v>4</c:v>
                </c:pt>
                <c:pt idx="570">
                  <c:v>5</c:v>
                </c:pt>
                <c:pt idx="571">
                  <c:v>6</c:v>
                </c:pt>
                <c:pt idx="572">
                  <c:v>7</c:v>
                </c:pt>
                <c:pt idx="573">
                  <c:v>8</c:v>
                </c:pt>
                <c:pt idx="574">
                  <c:v>9</c:v>
                </c:pt>
                <c:pt idx="575">
                  <c:v>10</c:v>
                </c:pt>
                <c:pt idx="576">
                  <c:v>11</c:v>
                </c:pt>
                <c:pt idx="577">
                  <c:v>12</c:v>
                </c:pt>
                <c:pt idx="578">
                  <c:v>13</c:v>
                </c:pt>
                <c:pt idx="579">
                  <c:v>14</c:v>
                </c:pt>
                <c:pt idx="580">
                  <c:v>15</c:v>
                </c:pt>
                <c:pt idx="581">
                  <c:v>16</c:v>
                </c:pt>
                <c:pt idx="582">
                  <c:v>17</c:v>
                </c:pt>
                <c:pt idx="583">
                  <c:v>18</c:v>
                </c:pt>
                <c:pt idx="584">
                  <c:v>19</c:v>
                </c:pt>
                <c:pt idx="585">
                  <c:v>20</c:v>
                </c:pt>
                <c:pt idx="586">
                  <c:v>21</c:v>
                </c:pt>
                <c:pt idx="587">
                  <c:v>22</c:v>
                </c:pt>
                <c:pt idx="588">
                  <c:v>23</c:v>
                </c:pt>
                <c:pt idx="589">
                  <c:v>24</c:v>
                </c:pt>
                <c:pt idx="590">
                  <c:v>25</c:v>
                </c:pt>
                <c:pt idx="591">
                  <c:v>26</c:v>
                </c:pt>
                <c:pt idx="592">
                  <c:v>27</c:v>
                </c:pt>
                <c:pt idx="593">
                  <c:v>28</c:v>
                </c:pt>
                <c:pt idx="594">
                  <c:v>29</c:v>
                </c:pt>
                <c:pt idx="595">
                  <c:v>30</c:v>
                </c:pt>
                <c:pt idx="596">
                  <c:v>31</c:v>
                </c:pt>
                <c:pt idx="597">
                  <c:v>101</c:v>
                </c:pt>
                <c:pt idx="598">
                  <c:v>201</c:v>
                </c:pt>
                <c:pt idx="599">
                  <c:v>301</c:v>
                </c:pt>
                <c:pt idx="600">
                  <c:v>401</c:v>
                </c:pt>
                <c:pt idx="601">
                  <c:v>5</c:v>
                </c:pt>
                <c:pt idx="602">
                  <c:v>6</c:v>
                </c:pt>
                <c:pt idx="603">
                  <c:v>7</c:v>
                </c:pt>
                <c:pt idx="604">
                  <c:v>8</c:v>
                </c:pt>
                <c:pt idx="605">
                  <c:v>9</c:v>
                </c:pt>
                <c:pt idx="606">
                  <c:v>10</c:v>
                </c:pt>
                <c:pt idx="607">
                  <c:v>11</c:v>
                </c:pt>
                <c:pt idx="608">
                  <c:v>12</c:v>
                </c:pt>
                <c:pt idx="609">
                  <c:v>13</c:v>
                </c:pt>
                <c:pt idx="610">
                  <c:v>14</c:v>
                </c:pt>
                <c:pt idx="611">
                  <c:v>15</c:v>
                </c:pt>
                <c:pt idx="612">
                  <c:v>16</c:v>
                </c:pt>
                <c:pt idx="613">
                  <c:v>17</c:v>
                </c:pt>
                <c:pt idx="614">
                  <c:v>18</c:v>
                </c:pt>
                <c:pt idx="615">
                  <c:v>19</c:v>
                </c:pt>
                <c:pt idx="616">
                  <c:v>20</c:v>
                </c:pt>
                <c:pt idx="617">
                  <c:v>21</c:v>
                </c:pt>
                <c:pt idx="618">
                  <c:v>22</c:v>
                </c:pt>
                <c:pt idx="619">
                  <c:v>23</c:v>
                </c:pt>
                <c:pt idx="620">
                  <c:v>24</c:v>
                </c:pt>
                <c:pt idx="621">
                  <c:v>25</c:v>
                </c:pt>
                <c:pt idx="622">
                  <c:v>26</c:v>
                </c:pt>
                <c:pt idx="623">
                  <c:v>27</c:v>
                </c:pt>
                <c:pt idx="624">
                  <c:v>28</c:v>
                </c:pt>
                <c:pt idx="625">
                  <c:v>29</c:v>
                </c:pt>
                <c:pt idx="626">
                  <c:v>30</c:v>
                </c:pt>
                <c:pt idx="627">
                  <c:v>31</c:v>
                </c:pt>
                <c:pt idx="628">
                  <c:v>102</c:v>
                </c:pt>
                <c:pt idx="629">
                  <c:v>202</c:v>
                </c:pt>
                <c:pt idx="630">
                  <c:v>302</c:v>
                </c:pt>
                <c:pt idx="631">
                  <c:v>402</c:v>
                </c:pt>
                <c:pt idx="632">
                  <c:v>5</c:v>
                </c:pt>
                <c:pt idx="633">
                  <c:v>6</c:v>
                </c:pt>
                <c:pt idx="634">
                  <c:v>7</c:v>
                </c:pt>
                <c:pt idx="635">
                  <c:v>8</c:v>
                </c:pt>
                <c:pt idx="636">
                  <c:v>9</c:v>
                </c:pt>
                <c:pt idx="637">
                  <c:v>10</c:v>
                </c:pt>
                <c:pt idx="638">
                  <c:v>11</c:v>
                </c:pt>
                <c:pt idx="639">
                  <c:v>12</c:v>
                </c:pt>
                <c:pt idx="640">
                  <c:v>13</c:v>
                </c:pt>
                <c:pt idx="641">
                  <c:v>14</c:v>
                </c:pt>
                <c:pt idx="642">
                  <c:v>15</c:v>
                </c:pt>
                <c:pt idx="643">
                  <c:v>16</c:v>
                </c:pt>
                <c:pt idx="644">
                  <c:v>17</c:v>
                </c:pt>
                <c:pt idx="645">
                  <c:v>18</c:v>
                </c:pt>
                <c:pt idx="646">
                  <c:v>19</c:v>
                </c:pt>
                <c:pt idx="647">
                  <c:v>20</c:v>
                </c:pt>
                <c:pt idx="648">
                  <c:v>21</c:v>
                </c:pt>
                <c:pt idx="649">
                  <c:v>22</c:v>
                </c:pt>
                <c:pt idx="650">
                  <c:v>23</c:v>
                </c:pt>
                <c:pt idx="651">
                  <c:v>24</c:v>
                </c:pt>
                <c:pt idx="652">
                  <c:v>25</c:v>
                </c:pt>
                <c:pt idx="653">
                  <c:v>26</c:v>
                </c:pt>
                <c:pt idx="654">
                  <c:v>27</c:v>
                </c:pt>
                <c:pt idx="655">
                  <c:v>28</c:v>
                </c:pt>
                <c:pt idx="656">
                  <c:v>103</c:v>
                </c:pt>
                <c:pt idx="657">
                  <c:v>203</c:v>
                </c:pt>
                <c:pt idx="658">
                  <c:v>303</c:v>
                </c:pt>
                <c:pt idx="659">
                  <c:v>403</c:v>
                </c:pt>
                <c:pt idx="660">
                  <c:v>5</c:v>
                </c:pt>
                <c:pt idx="661">
                  <c:v>6</c:v>
                </c:pt>
                <c:pt idx="662">
                  <c:v>7</c:v>
                </c:pt>
                <c:pt idx="663">
                  <c:v>8</c:v>
                </c:pt>
                <c:pt idx="664">
                  <c:v>9</c:v>
                </c:pt>
                <c:pt idx="665">
                  <c:v>10</c:v>
                </c:pt>
                <c:pt idx="666">
                  <c:v>11</c:v>
                </c:pt>
                <c:pt idx="667">
                  <c:v>12</c:v>
                </c:pt>
                <c:pt idx="668">
                  <c:v>13</c:v>
                </c:pt>
                <c:pt idx="669">
                  <c:v>14</c:v>
                </c:pt>
                <c:pt idx="670">
                  <c:v>15</c:v>
                </c:pt>
                <c:pt idx="671">
                  <c:v>16</c:v>
                </c:pt>
                <c:pt idx="672">
                  <c:v>17</c:v>
                </c:pt>
                <c:pt idx="673">
                  <c:v>18</c:v>
                </c:pt>
                <c:pt idx="674">
                  <c:v>19</c:v>
                </c:pt>
                <c:pt idx="675">
                  <c:v>20</c:v>
                </c:pt>
                <c:pt idx="676">
                  <c:v>21</c:v>
                </c:pt>
                <c:pt idx="677">
                  <c:v>22</c:v>
                </c:pt>
                <c:pt idx="678">
                  <c:v>23</c:v>
                </c:pt>
                <c:pt idx="679">
                  <c:v>24</c:v>
                </c:pt>
                <c:pt idx="680">
                  <c:v>25</c:v>
                </c:pt>
                <c:pt idx="681">
                  <c:v>26</c:v>
                </c:pt>
                <c:pt idx="682">
                  <c:v>27</c:v>
                </c:pt>
                <c:pt idx="683">
                  <c:v>28</c:v>
                </c:pt>
                <c:pt idx="684">
                  <c:v>29</c:v>
                </c:pt>
                <c:pt idx="685">
                  <c:v>30</c:v>
                </c:pt>
                <c:pt idx="686">
                  <c:v>31</c:v>
                </c:pt>
                <c:pt idx="687">
                  <c:v>104</c:v>
                </c:pt>
                <c:pt idx="688">
                  <c:v>204</c:v>
                </c:pt>
                <c:pt idx="689">
                  <c:v>304</c:v>
                </c:pt>
                <c:pt idx="690">
                  <c:v>404</c:v>
                </c:pt>
                <c:pt idx="691">
                  <c:v>5</c:v>
                </c:pt>
                <c:pt idx="692">
                  <c:v>6</c:v>
                </c:pt>
                <c:pt idx="693">
                  <c:v>7</c:v>
                </c:pt>
                <c:pt idx="694">
                  <c:v>8</c:v>
                </c:pt>
                <c:pt idx="695">
                  <c:v>9</c:v>
                </c:pt>
                <c:pt idx="696">
                  <c:v>10</c:v>
                </c:pt>
                <c:pt idx="697">
                  <c:v>11</c:v>
                </c:pt>
                <c:pt idx="698">
                  <c:v>12</c:v>
                </c:pt>
                <c:pt idx="699">
                  <c:v>13</c:v>
                </c:pt>
                <c:pt idx="700">
                  <c:v>14</c:v>
                </c:pt>
                <c:pt idx="701">
                  <c:v>15</c:v>
                </c:pt>
                <c:pt idx="702">
                  <c:v>16</c:v>
                </c:pt>
                <c:pt idx="703">
                  <c:v>17</c:v>
                </c:pt>
                <c:pt idx="704">
                  <c:v>18</c:v>
                </c:pt>
                <c:pt idx="705">
                  <c:v>19</c:v>
                </c:pt>
                <c:pt idx="706">
                  <c:v>20</c:v>
                </c:pt>
                <c:pt idx="707">
                  <c:v>21</c:v>
                </c:pt>
                <c:pt idx="708">
                  <c:v>22</c:v>
                </c:pt>
                <c:pt idx="709">
                  <c:v>23</c:v>
                </c:pt>
                <c:pt idx="710">
                  <c:v>24</c:v>
                </c:pt>
                <c:pt idx="711">
                  <c:v>25</c:v>
                </c:pt>
                <c:pt idx="712">
                  <c:v>26</c:v>
                </c:pt>
                <c:pt idx="713">
                  <c:v>27</c:v>
                </c:pt>
                <c:pt idx="714">
                  <c:v>28</c:v>
                </c:pt>
                <c:pt idx="715">
                  <c:v>29</c:v>
                </c:pt>
                <c:pt idx="716">
                  <c:v>30</c:v>
                </c:pt>
                <c:pt idx="717">
                  <c:v>105</c:v>
                </c:pt>
                <c:pt idx="718">
                  <c:v>205</c:v>
                </c:pt>
                <c:pt idx="719">
                  <c:v>305</c:v>
                </c:pt>
                <c:pt idx="720">
                  <c:v>405</c:v>
                </c:pt>
                <c:pt idx="721">
                  <c:v>5</c:v>
                </c:pt>
                <c:pt idx="722">
                  <c:v>6</c:v>
                </c:pt>
                <c:pt idx="723">
                  <c:v>7</c:v>
                </c:pt>
                <c:pt idx="724">
                  <c:v>8</c:v>
                </c:pt>
                <c:pt idx="725">
                  <c:v>9</c:v>
                </c:pt>
                <c:pt idx="726">
                  <c:v>10</c:v>
                </c:pt>
                <c:pt idx="727">
                  <c:v>11</c:v>
                </c:pt>
                <c:pt idx="728">
                  <c:v>12</c:v>
                </c:pt>
                <c:pt idx="729">
                  <c:v>13</c:v>
                </c:pt>
                <c:pt idx="730">
                  <c:v>14</c:v>
                </c:pt>
                <c:pt idx="731">
                  <c:v>15</c:v>
                </c:pt>
                <c:pt idx="732">
                  <c:v>16</c:v>
                </c:pt>
                <c:pt idx="733">
                  <c:v>17</c:v>
                </c:pt>
                <c:pt idx="734">
                  <c:v>18</c:v>
                </c:pt>
                <c:pt idx="735">
                  <c:v>19</c:v>
                </c:pt>
                <c:pt idx="736">
                  <c:v>20</c:v>
                </c:pt>
                <c:pt idx="737">
                  <c:v>21</c:v>
                </c:pt>
                <c:pt idx="738">
                  <c:v>22</c:v>
                </c:pt>
                <c:pt idx="739">
                  <c:v>23</c:v>
                </c:pt>
                <c:pt idx="740">
                  <c:v>24</c:v>
                </c:pt>
                <c:pt idx="741">
                  <c:v>25</c:v>
                </c:pt>
                <c:pt idx="742">
                  <c:v>26</c:v>
                </c:pt>
                <c:pt idx="743">
                  <c:v>27</c:v>
                </c:pt>
                <c:pt idx="744">
                  <c:v>28</c:v>
                </c:pt>
                <c:pt idx="745">
                  <c:v>29</c:v>
                </c:pt>
                <c:pt idx="746">
                  <c:v>30</c:v>
                </c:pt>
                <c:pt idx="747">
                  <c:v>31</c:v>
                </c:pt>
                <c:pt idx="748">
                  <c:v>106</c:v>
                </c:pt>
                <c:pt idx="749">
                  <c:v>206</c:v>
                </c:pt>
              </c:strCache>
            </c:strRef>
          </c:cat>
          <c:val>
            <c:numRef>
              <c:f>Plan1!$F$75:$F$824</c:f>
              <c:numCache>
                <c:formatCode>#,##0</c:formatCode>
                <c:ptCount val="750"/>
                <c:pt idx="0">
                  <c:v>844</c:v>
                </c:pt>
                <c:pt idx="1">
                  <c:v>824</c:v>
                </c:pt>
                <c:pt idx="2">
                  <c:v>816</c:v>
                </c:pt>
                <c:pt idx="3">
                  <c:v>485</c:v>
                </c:pt>
                <c:pt idx="4">
                  <c:v>674</c:v>
                </c:pt>
                <c:pt idx="5">
                  <c:v>1179</c:v>
                </c:pt>
                <c:pt idx="6">
                  <c:v>888</c:v>
                </c:pt>
                <c:pt idx="7">
                  <c:v>1188</c:v>
                </c:pt>
                <c:pt idx="8">
                  <c:v>1001</c:v>
                </c:pt>
                <c:pt idx="9">
                  <c:v>965</c:v>
                </c:pt>
                <c:pt idx="10">
                  <c:v>653</c:v>
                </c:pt>
                <c:pt idx="11">
                  <c:v>807</c:v>
                </c:pt>
                <c:pt idx="12">
                  <c:v>1039</c:v>
                </c:pt>
                <c:pt idx="13">
                  <c:v>1086</c:v>
                </c:pt>
                <c:pt idx="14">
                  <c:v>1156</c:v>
                </c:pt>
                <c:pt idx="15">
                  <c:v>1124</c:v>
                </c:pt>
                <c:pt idx="16">
                  <c:v>956</c:v>
                </c:pt>
                <c:pt idx="17">
                  <c:v>480</c:v>
                </c:pt>
                <c:pt idx="18">
                  <c:v>623</c:v>
                </c:pt>
                <c:pt idx="19">
                  <c:v>1262</c:v>
                </c:pt>
                <c:pt idx="20">
                  <c:v>1349</c:v>
                </c:pt>
                <c:pt idx="21">
                  <c:v>1473</c:v>
                </c:pt>
                <c:pt idx="22">
                  <c:v>904</c:v>
                </c:pt>
                <c:pt idx="23">
                  <c:v>525</c:v>
                </c:pt>
                <c:pt idx="24" formatCode="General">
                  <c:v>849</c:v>
                </c:pt>
                <c:pt idx="25">
                  <c:v>912</c:v>
                </c:pt>
                <c:pt idx="26">
                  <c:v>1185</c:v>
                </c:pt>
                <c:pt idx="27">
                  <c:v>1300</c:v>
                </c:pt>
                <c:pt idx="28">
                  <c:v>1261</c:v>
                </c:pt>
                <c:pt idx="29">
                  <c:v>843</c:v>
                </c:pt>
                <c:pt idx="30">
                  <c:v>890</c:v>
                </c:pt>
                <c:pt idx="31">
                  <c:v>598</c:v>
                </c:pt>
                <c:pt idx="32">
                  <c:v>729</c:v>
                </c:pt>
                <c:pt idx="33">
                  <c:v>1338</c:v>
                </c:pt>
                <c:pt idx="34">
                  <c:v>1209</c:v>
                </c:pt>
                <c:pt idx="35">
                  <c:v>1204</c:v>
                </c:pt>
                <c:pt idx="36">
                  <c:v>1221</c:v>
                </c:pt>
                <c:pt idx="37">
                  <c:v>968</c:v>
                </c:pt>
                <c:pt idx="38">
                  <c:v>601</c:v>
                </c:pt>
                <c:pt idx="39">
                  <c:v>748</c:v>
                </c:pt>
                <c:pt idx="40">
                  <c:v>1364</c:v>
                </c:pt>
                <c:pt idx="41">
                  <c:v>1103</c:v>
                </c:pt>
                <c:pt idx="42">
                  <c:v>1180</c:v>
                </c:pt>
                <c:pt idx="43">
                  <c:v>1055</c:v>
                </c:pt>
                <c:pt idx="44">
                  <c:v>994</c:v>
                </c:pt>
                <c:pt idx="45">
                  <c:v>555</c:v>
                </c:pt>
                <c:pt idx="46">
                  <c:v>727</c:v>
                </c:pt>
                <c:pt idx="47">
                  <c:v>1271</c:v>
                </c:pt>
                <c:pt idx="48">
                  <c:v>1057</c:v>
                </c:pt>
                <c:pt idx="49">
                  <c:v>1277</c:v>
                </c:pt>
                <c:pt idx="50">
                  <c:v>1264</c:v>
                </c:pt>
                <c:pt idx="51">
                  <c:v>1111</c:v>
                </c:pt>
                <c:pt idx="52">
                  <c:v>535</c:v>
                </c:pt>
                <c:pt idx="53">
                  <c:v>656</c:v>
                </c:pt>
                <c:pt idx="54">
                  <c:v>1312</c:v>
                </c:pt>
                <c:pt idx="55">
                  <c:v>1187</c:v>
                </c:pt>
                <c:pt idx="56">
                  <c:v>1199</c:v>
                </c:pt>
                <c:pt idx="57">
                  <c:v>1270</c:v>
                </c:pt>
                <c:pt idx="58">
                  <c:v>968</c:v>
                </c:pt>
                <c:pt idx="59">
                  <c:v>659</c:v>
                </c:pt>
                <c:pt idx="60">
                  <c:v>770</c:v>
                </c:pt>
                <c:pt idx="61">
                  <c:v>1341</c:v>
                </c:pt>
                <c:pt idx="62">
                  <c:v>1261</c:v>
                </c:pt>
                <c:pt idx="63">
                  <c:v>1299</c:v>
                </c:pt>
                <c:pt idx="64">
                  <c:v>1110</c:v>
                </c:pt>
                <c:pt idx="65">
                  <c:v>885</c:v>
                </c:pt>
                <c:pt idx="66">
                  <c:v>716</c:v>
                </c:pt>
                <c:pt idx="67">
                  <c:v>718</c:v>
                </c:pt>
                <c:pt idx="68">
                  <c:v>1346</c:v>
                </c:pt>
                <c:pt idx="69">
                  <c:v>1293</c:v>
                </c:pt>
                <c:pt idx="70">
                  <c:v>1317</c:v>
                </c:pt>
                <c:pt idx="71">
                  <c:v>1178</c:v>
                </c:pt>
                <c:pt idx="72">
                  <c:v>1111</c:v>
                </c:pt>
                <c:pt idx="73">
                  <c:v>556</c:v>
                </c:pt>
                <c:pt idx="74">
                  <c:v>685</c:v>
                </c:pt>
                <c:pt idx="75">
                  <c:v>897</c:v>
                </c:pt>
                <c:pt idx="76">
                  <c:v>1554</c:v>
                </c:pt>
                <c:pt idx="77">
                  <c:v>1189</c:v>
                </c:pt>
                <c:pt idx="78">
                  <c:v>1191</c:v>
                </c:pt>
                <c:pt idx="79">
                  <c:v>1048</c:v>
                </c:pt>
                <c:pt idx="80">
                  <c:v>514</c:v>
                </c:pt>
                <c:pt idx="81">
                  <c:v>572</c:v>
                </c:pt>
                <c:pt idx="82">
                  <c:v>1394</c:v>
                </c:pt>
                <c:pt idx="83">
                  <c:v>1322</c:v>
                </c:pt>
                <c:pt idx="84">
                  <c:v>1226</c:v>
                </c:pt>
                <c:pt idx="85">
                  <c:v>1058</c:v>
                </c:pt>
                <c:pt idx="86">
                  <c:v>841</c:v>
                </c:pt>
                <c:pt idx="87">
                  <c:v>593</c:v>
                </c:pt>
                <c:pt idx="88">
                  <c:v>721</c:v>
                </c:pt>
                <c:pt idx="89">
                  <c:v>1242</c:v>
                </c:pt>
                <c:pt idx="90">
                  <c:v>1164</c:v>
                </c:pt>
                <c:pt idx="91">
                  <c:v>1301</c:v>
                </c:pt>
                <c:pt idx="92">
                  <c:v>1007</c:v>
                </c:pt>
                <c:pt idx="93">
                  <c:v>726</c:v>
                </c:pt>
                <c:pt idx="94">
                  <c:v>582</c:v>
                </c:pt>
                <c:pt idx="95">
                  <c:v>775</c:v>
                </c:pt>
                <c:pt idx="96">
                  <c:v>1365</c:v>
                </c:pt>
                <c:pt idx="97">
                  <c:v>1170</c:v>
                </c:pt>
                <c:pt idx="98">
                  <c:v>1234</c:v>
                </c:pt>
                <c:pt idx="99">
                  <c:v>1031</c:v>
                </c:pt>
                <c:pt idx="100">
                  <c:v>823</c:v>
                </c:pt>
                <c:pt idx="101">
                  <c:v>495</c:v>
                </c:pt>
                <c:pt idx="102">
                  <c:v>679</c:v>
                </c:pt>
                <c:pt idx="103">
                  <c:v>1215</c:v>
                </c:pt>
                <c:pt idx="104">
                  <c:v>1090</c:v>
                </c:pt>
                <c:pt idx="105">
                  <c:v>970</c:v>
                </c:pt>
                <c:pt idx="106">
                  <c:v>868</c:v>
                </c:pt>
                <c:pt idx="107">
                  <c:v>904</c:v>
                </c:pt>
                <c:pt idx="108">
                  <c:v>398</c:v>
                </c:pt>
                <c:pt idx="109">
                  <c:v>619</c:v>
                </c:pt>
                <c:pt idx="110">
                  <c:v>1166</c:v>
                </c:pt>
                <c:pt idx="111">
                  <c:v>1218</c:v>
                </c:pt>
                <c:pt idx="112">
                  <c:v>830</c:v>
                </c:pt>
                <c:pt idx="113">
                  <c:v>855</c:v>
                </c:pt>
                <c:pt idx="114">
                  <c:v>646</c:v>
                </c:pt>
                <c:pt idx="115">
                  <c:v>456</c:v>
                </c:pt>
                <c:pt idx="116">
                  <c:v>315</c:v>
                </c:pt>
                <c:pt idx="117">
                  <c:v>516</c:v>
                </c:pt>
                <c:pt idx="118">
                  <c:v>1136</c:v>
                </c:pt>
                <c:pt idx="119">
                  <c:v>922</c:v>
                </c:pt>
                <c:pt idx="120">
                  <c:v>899</c:v>
                </c:pt>
                <c:pt idx="121">
                  <c:v>800</c:v>
                </c:pt>
                <c:pt idx="122">
                  <c:v>389</c:v>
                </c:pt>
                <c:pt idx="123">
                  <c:v>454</c:v>
                </c:pt>
                <c:pt idx="124">
                  <c:v>1090</c:v>
                </c:pt>
                <c:pt idx="125">
                  <c:v>967</c:v>
                </c:pt>
                <c:pt idx="126">
                  <c:v>857</c:v>
                </c:pt>
                <c:pt idx="127">
                  <c:v>826</c:v>
                </c:pt>
                <c:pt idx="128">
                  <c:v>708</c:v>
                </c:pt>
                <c:pt idx="129">
                  <c:v>330</c:v>
                </c:pt>
                <c:pt idx="130">
                  <c:v>455</c:v>
                </c:pt>
                <c:pt idx="131">
                  <c:v>809</c:v>
                </c:pt>
                <c:pt idx="132">
                  <c:v>906</c:v>
                </c:pt>
                <c:pt idx="133">
                  <c:v>818</c:v>
                </c:pt>
                <c:pt idx="134">
                  <c:v>826</c:v>
                </c:pt>
                <c:pt idx="135">
                  <c:v>732</c:v>
                </c:pt>
                <c:pt idx="136">
                  <c:v>335</c:v>
                </c:pt>
                <c:pt idx="137">
                  <c:v>385</c:v>
                </c:pt>
                <c:pt idx="138">
                  <c:v>849</c:v>
                </c:pt>
                <c:pt idx="139">
                  <c:v>876</c:v>
                </c:pt>
                <c:pt idx="140">
                  <c:v>881</c:v>
                </c:pt>
                <c:pt idx="141">
                  <c:v>664</c:v>
                </c:pt>
                <c:pt idx="142">
                  <c:v>580</c:v>
                </c:pt>
                <c:pt idx="143">
                  <c:v>364</c:v>
                </c:pt>
                <c:pt idx="144">
                  <c:v>398</c:v>
                </c:pt>
                <c:pt idx="145">
                  <c:v>798</c:v>
                </c:pt>
                <c:pt idx="146">
                  <c:v>733</c:v>
                </c:pt>
                <c:pt idx="147">
                  <c:v>730</c:v>
                </c:pt>
                <c:pt idx="148">
                  <c:v>658</c:v>
                </c:pt>
                <c:pt idx="149">
                  <c:v>544</c:v>
                </c:pt>
                <c:pt idx="150">
                  <c:v>270</c:v>
                </c:pt>
                <c:pt idx="151">
                  <c:v>203</c:v>
                </c:pt>
                <c:pt idx="152">
                  <c:v>354</c:v>
                </c:pt>
                <c:pt idx="153">
                  <c:v>716</c:v>
                </c:pt>
                <c:pt idx="154">
                  <c:v>734</c:v>
                </c:pt>
                <c:pt idx="155">
                  <c:v>716</c:v>
                </c:pt>
                <c:pt idx="156">
                  <c:v>461</c:v>
                </c:pt>
                <c:pt idx="157">
                  <c:v>195</c:v>
                </c:pt>
                <c:pt idx="158">
                  <c:v>341</c:v>
                </c:pt>
                <c:pt idx="159">
                  <c:v>662</c:v>
                </c:pt>
                <c:pt idx="160">
                  <c:v>571</c:v>
                </c:pt>
                <c:pt idx="161">
                  <c:v>503</c:v>
                </c:pt>
                <c:pt idx="162">
                  <c:v>566</c:v>
                </c:pt>
                <c:pt idx="163">
                  <c:v>398</c:v>
                </c:pt>
                <c:pt idx="164">
                  <c:v>237</c:v>
                </c:pt>
                <c:pt idx="165">
                  <c:v>288</c:v>
                </c:pt>
                <c:pt idx="166">
                  <c:v>530</c:v>
                </c:pt>
                <c:pt idx="167">
                  <c:v>499</c:v>
                </c:pt>
                <c:pt idx="168">
                  <c:v>553</c:v>
                </c:pt>
                <c:pt idx="169">
                  <c:v>529</c:v>
                </c:pt>
                <c:pt idx="170">
                  <c:v>340</c:v>
                </c:pt>
                <c:pt idx="171">
                  <c:v>202</c:v>
                </c:pt>
                <c:pt idx="172">
                  <c:v>168</c:v>
                </c:pt>
                <c:pt idx="173">
                  <c:v>276</c:v>
                </c:pt>
                <c:pt idx="174">
                  <c:v>622</c:v>
                </c:pt>
                <c:pt idx="175">
                  <c:v>609</c:v>
                </c:pt>
                <c:pt idx="176">
                  <c:v>256</c:v>
                </c:pt>
                <c:pt idx="177">
                  <c:v>251</c:v>
                </c:pt>
                <c:pt idx="178">
                  <c:v>88</c:v>
                </c:pt>
                <c:pt idx="179">
                  <c:v>264</c:v>
                </c:pt>
                <c:pt idx="180">
                  <c:v>204</c:v>
                </c:pt>
                <c:pt idx="181">
                  <c:v>564</c:v>
                </c:pt>
                <c:pt idx="182">
                  <c:v>926</c:v>
                </c:pt>
                <c:pt idx="183">
                  <c:v>523</c:v>
                </c:pt>
                <c:pt idx="184">
                  <c:v>818</c:v>
                </c:pt>
                <c:pt idx="185">
                  <c:v>138</c:v>
                </c:pt>
                <c:pt idx="186">
                  <c:v>256</c:v>
                </c:pt>
                <c:pt idx="187">
                  <c:v>676</c:v>
                </c:pt>
                <c:pt idx="188">
                  <c:v>754</c:v>
                </c:pt>
                <c:pt idx="189">
                  <c:v>644</c:v>
                </c:pt>
                <c:pt idx="190">
                  <c:v>521</c:v>
                </c:pt>
                <c:pt idx="191">
                  <c:v>354</c:v>
                </c:pt>
                <c:pt idx="192">
                  <c:v>181</c:v>
                </c:pt>
                <c:pt idx="193">
                  <c:v>344</c:v>
                </c:pt>
                <c:pt idx="194">
                  <c:v>638</c:v>
                </c:pt>
                <c:pt idx="195">
                  <c:v>620</c:v>
                </c:pt>
                <c:pt idx="196">
                  <c:v>698</c:v>
                </c:pt>
                <c:pt idx="197">
                  <c:v>501</c:v>
                </c:pt>
                <c:pt idx="198">
                  <c:v>639</c:v>
                </c:pt>
                <c:pt idx="199">
                  <c:v>211</c:v>
                </c:pt>
                <c:pt idx="200">
                  <c:v>317</c:v>
                </c:pt>
                <c:pt idx="201">
                  <c:v>697</c:v>
                </c:pt>
                <c:pt idx="202">
                  <c:v>669</c:v>
                </c:pt>
                <c:pt idx="203">
                  <c:v>776</c:v>
                </c:pt>
                <c:pt idx="204">
                  <c:v>674</c:v>
                </c:pt>
                <c:pt idx="205">
                  <c:v>660</c:v>
                </c:pt>
                <c:pt idx="206">
                  <c:v>321</c:v>
                </c:pt>
                <c:pt idx="207">
                  <c:v>426</c:v>
                </c:pt>
                <c:pt idx="208">
                  <c:v>796</c:v>
                </c:pt>
                <c:pt idx="209">
                  <c:v>848</c:v>
                </c:pt>
                <c:pt idx="210">
                  <c:v>769</c:v>
                </c:pt>
                <c:pt idx="211">
                  <c:v>652</c:v>
                </c:pt>
                <c:pt idx="212">
                  <c:v>690</c:v>
                </c:pt>
                <c:pt idx="213">
                  <c:v>276</c:v>
                </c:pt>
                <c:pt idx="214">
                  <c:v>526</c:v>
                </c:pt>
                <c:pt idx="215">
                  <c:v>909</c:v>
                </c:pt>
                <c:pt idx="216">
                  <c:v>968</c:v>
                </c:pt>
                <c:pt idx="217">
                  <c:v>1054</c:v>
                </c:pt>
                <c:pt idx="218">
                  <c:v>811</c:v>
                </c:pt>
                <c:pt idx="219">
                  <c:v>678</c:v>
                </c:pt>
                <c:pt idx="220">
                  <c:v>408</c:v>
                </c:pt>
                <c:pt idx="221">
                  <c:v>549</c:v>
                </c:pt>
                <c:pt idx="222">
                  <c:v>963</c:v>
                </c:pt>
                <c:pt idx="223">
                  <c:v>979</c:v>
                </c:pt>
                <c:pt idx="224">
                  <c:v>768</c:v>
                </c:pt>
                <c:pt idx="225">
                  <c:v>483</c:v>
                </c:pt>
                <c:pt idx="226">
                  <c:v>300</c:v>
                </c:pt>
                <c:pt idx="227">
                  <c:v>331</c:v>
                </c:pt>
                <c:pt idx="228">
                  <c:v>495</c:v>
                </c:pt>
                <c:pt idx="229">
                  <c:v>1075</c:v>
                </c:pt>
                <c:pt idx="230">
                  <c:v>1224</c:v>
                </c:pt>
                <c:pt idx="231">
                  <c:v>1036</c:v>
                </c:pt>
                <c:pt idx="232">
                  <c:v>465</c:v>
                </c:pt>
                <c:pt idx="233">
                  <c:v>301</c:v>
                </c:pt>
                <c:pt idx="234">
                  <c:v>287</c:v>
                </c:pt>
                <c:pt idx="235">
                  <c:v>562</c:v>
                </c:pt>
                <c:pt idx="236">
                  <c:v>1186</c:v>
                </c:pt>
                <c:pt idx="237">
                  <c:v>1266</c:v>
                </c:pt>
                <c:pt idx="238">
                  <c:v>1120</c:v>
                </c:pt>
                <c:pt idx="239">
                  <c:v>1379</c:v>
                </c:pt>
                <c:pt idx="240">
                  <c:v>1115</c:v>
                </c:pt>
                <c:pt idx="241">
                  <c:v>483</c:v>
                </c:pt>
                <c:pt idx="242">
                  <c:v>477</c:v>
                </c:pt>
                <c:pt idx="243">
                  <c:v>1109</c:v>
                </c:pt>
                <c:pt idx="244">
                  <c:v>1283</c:v>
                </c:pt>
                <c:pt idx="245">
                  <c:v>1151</c:v>
                </c:pt>
                <c:pt idx="246">
                  <c:v>1131</c:v>
                </c:pt>
                <c:pt idx="247">
                  <c:v>1059</c:v>
                </c:pt>
                <c:pt idx="248">
                  <c:v>518</c:v>
                </c:pt>
                <c:pt idx="249">
                  <c:v>460</c:v>
                </c:pt>
                <c:pt idx="250">
                  <c:v>1183</c:v>
                </c:pt>
                <c:pt idx="251">
                  <c:v>1382</c:v>
                </c:pt>
                <c:pt idx="252">
                  <c:v>1335</c:v>
                </c:pt>
                <c:pt idx="253">
                  <c:v>1071</c:v>
                </c:pt>
                <c:pt idx="254">
                  <c:v>1176</c:v>
                </c:pt>
                <c:pt idx="255">
                  <c:v>606</c:v>
                </c:pt>
                <c:pt idx="256">
                  <c:v>631</c:v>
                </c:pt>
                <c:pt idx="257">
                  <c:v>1206</c:v>
                </c:pt>
                <c:pt idx="258">
                  <c:v>1319</c:v>
                </c:pt>
                <c:pt idx="259">
                  <c:v>1439</c:v>
                </c:pt>
                <c:pt idx="260">
                  <c:v>1099</c:v>
                </c:pt>
                <c:pt idx="261">
                  <c:v>1196</c:v>
                </c:pt>
                <c:pt idx="262">
                  <c:v>563</c:v>
                </c:pt>
                <c:pt idx="263">
                  <c:v>609</c:v>
                </c:pt>
                <c:pt idx="264">
                  <c:v>1240</c:v>
                </c:pt>
                <c:pt idx="265">
                  <c:v>1209</c:v>
                </c:pt>
                <c:pt idx="266">
                  <c:v>1291</c:v>
                </c:pt>
                <c:pt idx="267">
                  <c:v>1244</c:v>
                </c:pt>
                <c:pt idx="268">
                  <c:v>942</c:v>
                </c:pt>
                <c:pt idx="269">
                  <c:v>492</c:v>
                </c:pt>
                <c:pt idx="270">
                  <c:v>687</c:v>
                </c:pt>
                <c:pt idx="271">
                  <c:v>1340</c:v>
                </c:pt>
                <c:pt idx="272">
                  <c:v>1357</c:v>
                </c:pt>
                <c:pt idx="273">
                  <c:v>1452</c:v>
                </c:pt>
                <c:pt idx="274">
                  <c:v>1204</c:v>
                </c:pt>
                <c:pt idx="275">
                  <c:v>1046</c:v>
                </c:pt>
                <c:pt idx="276">
                  <c:v>647</c:v>
                </c:pt>
                <c:pt idx="277">
                  <c:v>601</c:v>
                </c:pt>
                <c:pt idx="278">
                  <c:v>1088</c:v>
                </c:pt>
                <c:pt idx="279">
                  <c:v>1195</c:v>
                </c:pt>
                <c:pt idx="280">
                  <c:v>1432</c:v>
                </c:pt>
                <c:pt idx="281">
                  <c:v>1345</c:v>
                </c:pt>
                <c:pt idx="282">
                  <c:v>1051</c:v>
                </c:pt>
                <c:pt idx="283">
                  <c:v>554</c:v>
                </c:pt>
                <c:pt idx="284">
                  <c:v>716</c:v>
                </c:pt>
                <c:pt idx="285">
                  <c:v>1370</c:v>
                </c:pt>
                <c:pt idx="286">
                  <c:v>1433</c:v>
                </c:pt>
                <c:pt idx="287">
                  <c:v>1582</c:v>
                </c:pt>
                <c:pt idx="288">
                  <c:v>1327</c:v>
                </c:pt>
                <c:pt idx="289">
                  <c:v>1275</c:v>
                </c:pt>
                <c:pt idx="290">
                  <c:v>755</c:v>
                </c:pt>
                <c:pt idx="291">
                  <c:v>818</c:v>
                </c:pt>
                <c:pt idx="292">
                  <c:v>1726</c:v>
                </c:pt>
                <c:pt idx="293">
                  <c:v>1840</c:v>
                </c:pt>
                <c:pt idx="294">
                  <c:v>1786</c:v>
                </c:pt>
                <c:pt idx="295">
                  <c:v>1760</c:v>
                </c:pt>
                <c:pt idx="296">
                  <c:v>1498</c:v>
                </c:pt>
                <c:pt idx="297">
                  <c:v>1054</c:v>
                </c:pt>
                <c:pt idx="298">
                  <c:v>1114</c:v>
                </c:pt>
                <c:pt idx="299">
                  <c:v>1954</c:v>
                </c:pt>
                <c:pt idx="300">
                  <c:v>2349</c:v>
                </c:pt>
                <c:pt idx="301">
                  <c:v>2207</c:v>
                </c:pt>
                <c:pt idx="302">
                  <c:v>2152</c:v>
                </c:pt>
                <c:pt idx="303">
                  <c:v>1940</c:v>
                </c:pt>
                <c:pt idx="304">
                  <c:v>1111</c:v>
                </c:pt>
                <c:pt idx="305">
                  <c:v>1275</c:v>
                </c:pt>
                <c:pt idx="306">
                  <c:v>2798</c:v>
                </c:pt>
                <c:pt idx="307">
                  <c:v>2736</c:v>
                </c:pt>
                <c:pt idx="308">
                  <c:v>2659</c:v>
                </c:pt>
                <c:pt idx="309">
                  <c:v>2730</c:v>
                </c:pt>
                <c:pt idx="310">
                  <c:v>2331</c:v>
                </c:pt>
                <c:pt idx="311">
                  <c:v>1259</c:v>
                </c:pt>
                <c:pt idx="312">
                  <c:v>1570</c:v>
                </c:pt>
                <c:pt idx="313">
                  <c:v>3158</c:v>
                </c:pt>
                <c:pt idx="314">
                  <c:v>2244</c:v>
                </c:pt>
                <c:pt idx="315">
                  <c:v>2639</c:v>
                </c:pt>
                <c:pt idx="316">
                  <c:v>3600</c:v>
                </c:pt>
                <c:pt idx="317">
                  <c:v>3368</c:v>
                </c:pt>
                <c:pt idx="318">
                  <c:v>1605</c:v>
                </c:pt>
                <c:pt idx="319">
                  <c:v>1969</c:v>
                </c:pt>
                <c:pt idx="320">
                  <c:v>3668</c:v>
                </c:pt>
                <c:pt idx="321">
                  <c:v>3950</c:v>
                </c:pt>
                <c:pt idx="322">
                  <c:v>3673</c:v>
                </c:pt>
                <c:pt idx="323">
                  <c:v>2807</c:v>
                </c:pt>
                <c:pt idx="324">
                  <c:v>1931</c:v>
                </c:pt>
                <c:pt idx="325">
                  <c:v>1233</c:v>
                </c:pt>
                <c:pt idx="326">
                  <c:v>1623</c:v>
                </c:pt>
                <c:pt idx="327">
                  <c:v>4211</c:v>
                </c:pt>
                <c:pt idx="328">
                  <c:v>3733</c:v>
                </c:pt>
                <c:pt idx="329">
                  <c:v>4190</c:v>
                </c:pt>
                <c:pt idx="330">
                  <c:v>3647</c:v>
                </c:pt>
                <c:pt idx="331">
                  <c:v>2535</c:v>
                </c:pt>
                <c:pt idx="332">
                  <c:v>1824</c:v>
                </c:pt>
                <c:pt idx="333">
                  <c:v>1738</c:v>
                </c:pt>
                <c:pt idx="334">
                  <c:v>3687</c:v>
                </c:pt>
                <c:pt idx="335">
                  <c:v>3462</c:v>
                </c:pt>
                <c:pt idx="336">
                  <c:v>3774</c:v>
                </c:pt>
                <c:pt idx="337">
                  <c:v>3070</c:v>
                </c:pt>
                <c:pt idx="338">
                  <c:v>2865</c:v>
                </c:pt>
                <c:pt idx="339">
                  <c:v>1553</c:v>
                </c:pt>
                <c:pt idx="340">
                  <c:v>1607</c:v>
                </c:pt>
                <c:pt idx="341">
                  <c:v>3481</c:v>
                </c:pt>
                <c:pt idx="342">
                  <c:v>3157</c:v>
                </c:pt>
                <c:pt idx="343">
                  <c:v>2070</c:v>
                </c:pt>
                <c:pt idx="344">
                  <c:v>2866</c:v>
                </c:pt>
                <c:pt idx="345">
                  <c:v>2986</c:v>
                </c:pt>
                <c:pt idx="346">
                  <c:v>1316</c:v>
                </c:pt>
                <c:pt idx="347">
                  <c:v>1279</c:v>
                </c:pt>
                <c:pt idx="348">
                  <c:v>3120</c:v>
                </c:pt>
                <c:pt idx="349">
                  <c:v>3019</c:v>
                </c:pt>
                <c:pt idx="350">
                  <c:v>3074</c:v>
                </c:pt>
                <c:pt idx="351">
                  <c:v>2870</c:v>
                </c:pt>
                <c:pt idx="352">
                  <c:v>2278</c:v>
                </c:pt>
                <c:pt idx="353">
                  <c:v>1210</c:v>
                </c:pt>
                <c:pt idx="354">
                  <c:v>1054</c:v>
                </c:pt>
                <c:pt idx="355">
                  <c:v>3025</c:v>
                </c:pt>
                <c:pt idx="356">
                  <c:v>2791</c:v>
                </c:pt>
                <c:pt idx="357">
                  <c:v>2531</c:v>
                </c:pt>
                <c:pt idx="358">
                  <c:v>2217</c:v>
                </c:pt>
                <c:pt idx="359">
                  <c:v>2091</c:v>
                </c:pt>
                <c:pt idx="360">
                  <c:v>934</c:v>
                </c:pt>
                <c:pt idx="361">
                  <c:v>1018</c:v>
                </c:pt>
                <c:pt idx="362">
                  <c:v>2275</c:v>
                </c:pt>
                <c:pt idx="363">
                  <c:v>2545</c:v>
                </c:pt>
                <c:pt idx="364">
                  <c:v>2340</c:v>
                </c:pt>
                <c:pt idx="365">
                  <c:v>2189</c:v>
                </c:pt>
                <c:pt idx="366">
                  <c:v>2067</c:v>
                </c:pt>
                <c:pt idx="367">
                  <c:v>971</c:v>
                </c:pt>
                <c:pt idx="368">
                  <c:v>1039</c:v>
                </c:pt>
                <c:pt idx="369">
                  <c:v>2517</c:v>
                </c:pt>
                <c:pt idx="370">
                  <c:v>2485</c:v>
                </c:pt>
                <c:pt idx="371">
                  <c:v>2527</c:v>
                </c:pt>
                <c:pt idx="372">
                  <c:v>2136</c:v>
                </c:pt>
                <c:pt idx="373">
                  <c:v>1764</c:v>
                </c:pt>
                <c:pt idx="374">
                  <c:v>894</c:v>
                </c:pt>
                <c:pt idx="375">
                  <c:v>841</c:v>
                </c:pt>
                <c:pt idx="376">
                  <c:v>2198</c:v>
                </c:pt>
                <c:pt idx="377">
                  <c:v>2399</c:v>
                </c:pt>
                <c:pt idx="378">
                  <c:v>2130</c:v>
                </c:pt>
                <c:pt idx="379">
                  <c:v>2418</c:v>
                </c:pt>
                <c:pt idx="380">
                  <c:v>1971</c:v>
                </c:pt>
                <c:pt idx="381">
                  <c:v>950</c:v>
                </c:pt>
                <c:pt idx="382">
                  <c:v>874</c:v>
                </c:pt>
                <c:pt idx="383">
                  <c:v>2346</c:v>
                </c:pt>
                <c:pt idx="384">
                  <c:v>2390</c:v>
                </c:pt>
                <c:pt idx="385">
                  <c:v>2082</c:v>
                </c:pt>
                <c:pt idx="386">
                  <c:v>1184</c:v>
                </c:pt>
                <c:pt idx="387">
                  <c:v>1661</c:v>
                </c:pt>
                <c:pt idx="388">
                  <c:v>866</c:v>
                </c:pt>
                <c:pt idx="389">
                  <c:v>1119</c:v>
                </c:pt>
                <c:pt idx="390">
                  <c:v>2693</c:v>
                </c:pt>
                <c:pt idx="391">
                  <c:v>2484</c:v>
                </c:pt>
                <c:pt idx="392">
                  <c:v>2344</c:v>
                </c:pt>
                <c:pt idx="393">
                  <c:v>2215</c:v>
                </c:pt>
                <c:pt idx="394">
                  <c:v>2008</c:v>
                </c:pt>
                <c:pt idx="395">
                  <c:v>1118</c:v>
                </c:pt>
                <c:pt idx="396">
                  <c:v>928</c:v>
                </c:pt>
                <c:pt idx="397">
                  <c:v>2760</c:v>
                </c:pt>
                <c:pt idx="398">
                  <c:v>2673</c:v>
                </c:pt>
                <c:pt idx="399">
                  <c:v>2335</c:v>
                </c:pt>
                <c:pt idx="400">
                  <c:v>2449</c:v>
                </c:pt>
                <c:pt idx="401">
                  <c:v>2247</c:v>
                </c:pt>
                <c:pt idx="402">
                  <c:v>1050</c:v>
                </c:pt>
                <c:pt idx="403">
                  <c:v>899</c:v>
                </c:pt>
                <c:pt idx="404">
                  <c:v>2080</c:v>
                </c:pt>
                <c:pt idx="405">
                  <c:v>2343</c:v>
                </c:pt>
                <c:pt idx="406">
                  <c:v>2042</c:v>
                </c:pt>
                <c:pt idx="407">
                  <c:v>1990</c:v>
                </c:pt>
                <c:pt idx="408">
                  <c:v>1547</c:v>
                </c:pt>
                <c:pt idx="409">
                  <c:v>725</c:v>
                </c:pt>
                <c:pt idx="410">
                  <c:v>658</c:v>
                </c:pt>
                <c:pt idx="411">
                  <c:v>1917</c:v>
                </c:pt>
                <c:pt idx="412">
                  <c:v>2127</c:v>
                </c:pt>
                <c:pt idx="413">
                  <c:v>1943</c:v>
                </c:pt>
                <c:pt idx="414">
                  <c:v>1879</c:v>
                </c:pt>
                <c:pt idx="415">
                  <c:v>1631</c:v>
                </c:pt>
                <c:pt idx="416">
                  <c:v>776</c:v>
                </c:pt>
                <c:pt idx="417">
                  <c:v>754</c:v>
                </c:pt>
                <c:pt idx="418">
                  <c:v>1787</c:v>
                </c:pt>
                <c:pt idx="419">
                  <c:v>1595</c:v>
                </c:pt>
                <c:pt idx="420">
                  <c:v>1733</c:v>
                </c:pt>
                <c:pt idx="421">
                  <c:v>1433</c:v>
                </c:pt>
                <c:pt idx="422">
                  <c:v>1172</c:v>
                </c:pt>
                <c:pt idx="423">
                  <c:v>597</c:v>
                </c:pt>
                <c:pt idx="424">
                  <c:v>765</c:v>
                </c:pt>
                <c:pt idx="425">
                  <c:v>1613</c:v>
                </c:pt>
                <c:pt idx="426">
                  <c:v>1574</c:v>
                </c:pt>
                <c:pt idx="427">
                  <c:v>1552</c:v>
                </c:pt>
                <c:pt idx="428">
                  <c:v>1450</c:v>
                </c:pt>
                <c:pt idx="429">
                  <c:v>823</c:v>
                </c:pt>
                <c:pt idx="430">
                  <c:v>939</c:v>
                </c:pt>
                <c:pt idx="431">
                  <c:v>615</c:v>
                </c:pt>
                <c:pt idx="432">
                  <c:v>1425</c:v>
                </c:pt>
                <c:pt idx="433">
                  <c:v>1388</c:v>
                </c:pt>
                <c:pt idx="434">
                  <c:v>1444</c:v>
                </c:pt>
                <c:pt idx="435">
                  <c:v>1286</c:v>
                </c:pt>
                <c:pt idx="436">
                  <c:v>1080</c:v>
                </c:pt>
                <c:pt idx="437">
                  <c:v>499</c:v>
                </c:pt>
                <c:pt idx="438">
                  <c:v>587</c:v>
                </c:pt>
                <c:pt idx="439">
                  <c:v>1320</c:v>
                </c:pt>
                <c:pt idx="440">
                  <c:v>1366</c:v>
                </c:pt>
                <c:pt idx="441">
                  <c:v>1354</c:v>
                </c:pt>
                <c:pt idx="442">
                  <c:v>886</c:v>
                </c:pt>
                <c:pt idx="443">
                  <c:v>925</c:v>
                </c:pt>
                <c:pt idx="444">
                  <c:v>449</c:v>
                </c:pt>
                <c:pt idx="445">
                  <c:v>473</c:v>
                </c:pt>
                <c:pt idx="446">
                  <c:v>1238</c:v>
                </c:pt>
                <c:pt idx="447">
                  <c:v>1118</c:v>
                </c:pt>
                <c:pt idx="448">
                  <c:v>1086</c:v>
                </c:pt>
                <c:pt idx="449">
                  <c:v>1006</c:v>
                </c:pt>
                <c:pt idx="450">
                  <c:v>1275</c:v>
                </c:pt>
                <c:pt idx="451">
                  <c:v>388</c:v>
                </c:pt>
                <c:pt idx="452">
                  <c:v>237</c:v>
                </c:pt>
                <c:pt idx="453">
                  <c:v>1183</c:v>
                </c:pt>
                <c:pt idx="454">
                  <c:v>1123</c:v>
                </c:pt>
                <c:pt idx="455">
                  <c:v>975</c:v>
                </c:pt>
                <c:pt idx="456">
                  <c:v>926</c:v>
                </c:pt>
                <c:pt idx="457">
                  <c:v>919</c:v>
                </c:pt>
                <c:pt idx="458">
                  <c:v>385</c:v>
                </c:pt>
                <c:pt idx="459">
                  <c:v>363</c:v>
                </c:pt>
                <c:pt idx="460">
                  <c:v>1137</c:v>
                </c:pt>
                <c:pt idx="461">
                  <c:v>985</c:v>
                </c:pt>
                <c:pt idx="462">
                  <c:v>1030</c:v>
                </c:pt>
                <c:pt idx="463">
                  <c:v>925</c:v>
                </c:pt>
                <c:pt idx="464">
                  <c:v>585</c:v>
                </c:pt>
                <c:pt idx="465">
                  <c:v>331</c:v>
                </c:pt>
                <c:pt idx="466">
                  <c:v>370</c:v>
                </c:pt>
                <c:pt idx="467">
                  <c:v>885</c:v>
                </c:pt>
                <c:pt idx="468">
                  <c:v>901</c:v>
                </c:pt>
                <c:pt idx="469">
                  <c:v>876</c:v>
                </c:pt>
                <c:pt idx="470">
                  <c:v>790</c:v>
                </c:pt>
                <c:pt idx="471">
                  <c:v>656</c:v>
                </c:pt>
                <c:pt idx="472">
                  <c:v>278</c:v>
                </c:pt>
                <c:pt idx="473">
                  <c:v>313</c:v>
                </c:pt>
                <c:pt idx="474">
                  <c:v>882</c:v>
                </c:pt>
                <c:pt idx="475">
                  <c:v>703</c:v>
                </c:pt>
                <c:pt idx="476">
                  <c:v>776</c:v>
                </c:pt>
                <c:pt idx="477">
                  <c:v>749</c:v>
                </c:pt>
                <c:pt idx="478">
                  <c:v>560</c:v>
                </c:pt>
                <c:pt idx="479">
                  <c:v>257</c:v>
                </c:pt>
                <c:pt idx="480">
                  <c:v>296</c:v>
                </c:pt>
                <c:pt idx="481">
                  <c:v>342</c:v>
                </c:pt>
                <c:pt idx="482">
                  <c:v>250</c:v>
                </c:pt>
                <c:pt idx="483">
                  <c:v>747</c:v>
                </c:pt>
                <c:pt idx="484">
                  <c:v>718</c:v>
                </c:pt>
                <c:pt idx="485">
                  <c:v>667</c:v>
                </c:pt>
                <c:pt idx="486">
                  <c:v>292</c:v>
                </c:pt>
                <c:pt idx="487">
                  <c:v>256</c:v>
                </c:pt>
                <c:pt idx="488">
                  <c:v>709</c:v>
                </c:pt>
                <c:pt idx="489">
                  <c:v>793</c:v>
                </c:pt>
                <c:pt idx="490">
                  <c:v>637</c:v>
                </c:pt>
                <c:pt idx="491">
                  <c:v>467</c:v>
                </c:pt>
                <c:pt idx="492">
                  <c:v>803</c:v>
                </c:pt>
                <c:pt idx="493">
                  <c:v>239</c:v>
                </c:pt>
                <c:pt idx="494">
                  <c:v>248</c:v>
                </c:pt>
                <c:pt idx="495">
                  <c:v>484</c:v>
                </c:pt>
                <c:pt idx="496">
                  <c:v>839</c:v>
                </c:pt>
                <c:pt idx="497">
                  <c:v>661</c:v>
                </c:pt>
                <c:pt idx="498">
                  <c:v>680</c:v>
                </c:pt>
                <c:pt idx="499">
                  <c:v>548</c:v>
                </c:pt>
                <c:pt idx="500">
                  <c:v>238</c:v>
                </c:pt>
                <c:pt idx="501">
                  <c:v>218</c:v>
                </c:pt>
                <c:pt idx="502">
                  <c:v>818</c:v>
                </c:pt>
                <c:pt idx="503">
                  <c:v>643</c:v>
                </c:pt>
                <c:pt idx="504">
                  <c:v>637</c:v>
                </c:pt>
                <c:pt idx="505">
                  <c:v>492</c:v>
                </c:pt>
                <c:pt idx="506">
                  <c:v>457</c:v>
                </c:pt>
                <c:pt idx="507">
                  <c:v>237</c:v>
                </c:pt>
                <c:pt idx="508">
                  <c:v>199</c:v>
                </c:pt>
                <c:pt idx="509">
                  <c:v>686</c:v>
                </c:pt>
                <c:pt idx="510">
                  <c:v>543</c:v>
                </c:pt>
                <c:pt idx="511">
                  <c:v>451</c:v>
                </c:pt>
                <c:pt idx="512">
                  <c:v>628</c:v>
                </c:pt>
                <c:pt idx="513">
                  <c:v>387</c:v>
                </c:pt>
                <c:pt idx="514">
                  <c:v>167</c:v>
                </c:pt>
                <c:pt idx="515">
                  <c:v>219</c:v>
                </c:pt>
                <c:pt idx="516">
                  <c:v>176</c:v>
                </c:pt>
                <c:pt idx="517">
                  <c:v>201</c:v>
                </c:pt>
                <c:pt idx="518">
                  <c:v>558</c:v>
                </c:pt>
                <c:pt idx="519">
                  <c:v>526</c:v>
                </c:pt>
                <c:pt idx="520">
                  <c:v>472</c:v>
                </c:pt>
                <c:pt idx="521">
                  <c:v>155</c:v>
                </c:pt>
                <c:pt idx="522">
                  <c:v>167</c:v>
                </c:pt>
                <c:pt idx="523">
                  <c:v>381</c:v>
                </c:pt>
                <c:pt idx="524">
                  <c:v>401</c:v>
                </c:pt>
                <c:pt idx="525">
                  <c:v>461</c:v>
                </c:pt>
                <c:pt idx="526">
                  <c:v>447</c:v>
                </c:pt>
                <c:pt idx="527">
                  <c:v>358</c:v>
                </c:pt>
                <c:pt idx="528">
                  <c:v>113</c:v>
                </c:pt>
                <c:pt idx="529">
                  <c:v>202</c:v>
                </c:pt>
                <c:pt idx="530">
                  <c:v>409</c:v>
                </c:pt>
                <c:pt idx="531">
                  <c:v>433</c:v>
                </c:pt>
                <c:pt idx="532">
                  <c:v>399</c:v>
                </c:pt>
                <c:pt idx="533">
                  <c:v>379</c:v>
                </c:pt>
                <c:pt idx="534">
                  <c:v>260</c:v>
                </c:pt>
                <c:pt idx="535">
                  <c:v>96</c:v>
                </c:pt>
                <c:pt idx="536">
                  <c:v>94</c:v>
                </c:pt>
                <c:pt idx="537">
                  <c:v>164</c:v>
                </c:pt>
                <c:pt idx="538">
                  <c:v>186</c:v>
                </c:pt>
                <c:pt idx="539">
                  <c:v>411</c:v>
                </c:pt>
                <c:pt idx="540">
                  <c:v>397</c:v>
                </c:pt>
                <c:pt idx="541">
                  <c:v>305</c:v>
                </c:pt>
                <c:pt idx="542">
                  <c:v>68</c:v>
                </c:pt>
                <c:pt idx="543">
                  <c:v>117</c:v>
                </c:pt>
                <c:pt idx="544">
                  <c:v>214</c:v>
                </c:pt>
                <c:pt idx="545">
                  <c:v>264</c:v>
                </c:pt>
                <c:pt idx="546">
                  <c:v>243</c:v>
                </c:pt>
                <c:pt idx="547">
                  <c:v>612</c:v>
                </c:pt>
                <c:pt idx="548">
                  <c:v>320</c:v>
                </c:pt>
                <c:pt idx="549">
                  <c:v>66</c:v>
                </c:pt>
                <c:pt idx="550">
                  <c:v>63</c:v>
                </c:pt>
                <c:pt idx="551">
                  <c:v>140</c:v>
                </c:pt>
                <c:pt idx="552">
                  <c:v>374</c:v>
                </c:pt>
                <c:pt idx="553">
                  <c:v>279</c:v>
                </c:pt>
                <c:pt idx="554">
                  <c:v>234</c:v>
                </c:pt>
                <c:pt idx="555">
                  <c:v>214</c:v>
                </c:pt>
                <c:pt idx="556">
                  <c:v>97</c:v>
                </c:pt>
                <c:pt idx="557">
                  <c:v>120</c:v>
                </c:pt>
                <c:pt idx="558">
                  <c:v>398</c:v>
                </c:pt>
                <c:pt idx="559">
                  <c:v>176</c:v>
                </c:pt>
                <c:pt idx="560">
                  <c:v>281</c:v>
                </c:pt>
                <c:pt idx="561">
                  <c:v>303</c:v>
                </c:pt>
                <c:pt idx="562">
                  <c:v>236</c:v>
                </c:pt>
                <c:pt idx="563">
                  <c:v>78</c:v>
                </c:pt>
                <c:pt idx="564">
                  <c:v>114</c:v>
                </c:pt>
                <c:pt idx="565">
                  <c:v>326</c:v>
                </c:pt>
                <c:pt idx="566">
                  <c:v>266</c:v>
                </c:pt>
                <c:pt idx="567">
                  <c:v>205</c:v>
                </c:pt>
                <c:pt idx="568">
                  <c:v>229</c:v>
                </c:pt>
                <c:pt idx="569">
                  <c:v>152</c:v>
                </c:pt>
                <c:pt idx="570">
                  <c:v>68</c:v>
                </c:pt>
                <c:pt idx="571">
                  <c:v>115</c:v>
                </c:pt>
                <c:pt idx="572">
                  <c:v>278</c:v>
                </c:pt>
                <c:pt idx="573">
                  <c:v>231</c:v>
                </c:pt>
                <c:pt idx="574">
                  <c:v>206</c:v>
                </c:pt>
                <c:pt idx="575">
                  <c:v>229</c:v>
                </c:pt>
                <c:pt idx="576">
                  <c:v>126</c:v>
                </c:pt>
                <c:pt idx="577">
                  <c:v>82</c:v>
                </c:pt>
                <c:pt idx="578">
                  <c:v>39</c:v>
                </c:pt>
                <c:pt idx="579">
                  <c:v>141</c:v>
                </c:pt>
                <c:pt idx="580">
                  <c:v>227</c:v>
                </c:pt>
                <c:pt idx="581">
                  <c:v>173</c:v>
                </c:pt>
                <c:pt idx="582">
                  <c:v>126</c:v>
                </c:pt>
                <c:pt idx="583">
                  <c:v>137</c:v>
                </c:pt>
                <c:pt idx="584">
                  <c:v>54</c:v>
                </c:pt>
                <c:pt idx="585">
                  <c:v>67</c:v>
                </c:pt>
                <c:pt idx="586">
                  <c:v>86</c:v>
                </c:pt>
                <c:pt idx="587">
                  <c:v>137</c:v>
                </c:pt>
                <c:pt idx="588">
                  <c:v>95</c:v>
                </c:pt>
                <c:pt idx="589">
                  <c:v>206</c:v>
                </c:pt>
                <c:pt idx="590">
                  <c:v>28</c:v>
                </c:pt>
                <c:pt idx="591">
                  <c:v>27</c:v>
                </c:pt>
                <c:pt idx="592">
                  <c:v>91</c:v>
                </c:pt>
                <c:pt idx="593">
                  <c:v>148</c:v>
                </c:pt>
                <c:pt idx="594">
                  <c:v>147</c:v>
                </c:pt>
                <c:pt idx="595">
                  <c:v>154</c:v>
                </c:pt>
                <c:pt idx="596">
                  <c:v>85</c:v>
                </c:pt>
                <c:pt idx="597">
                  <c:v>30</c:v>
                </c:pt>
                <c:pt idx="598">
                  <c:v>32</c:v>
                </c:pt>
                <c:pt idx="599">
                  <c:v>74</c:v>
                </c:pt>
                <c:pt idx="600">
                  <c:v>181</c:v>
                </c:pt>
                <c:pt idx="601">
                  <c:v>133</c:v>
                </c:pt>
                <c:pt idx="602">
                  <c:v>171</c:v>
                </c:pt>
                <c:pt idx="603">
                  <c:v>148</c:v>
                </c:pt>
                <c:pt idx="604">
                  <c:v>103</c:v>
                </c:pt>
                <c:pt idx="605">
                  <c:v>50</c:v>
                </c:pt>
                <c:pt idx="606">
                  <c:v>111</c:v>
                </c:pt>
                <c:pt idx="607">
                  <c:v>140</c:v>
                </c:pt>
                <c:pt idx="608">
                  <c:v>137</c:v>
                </c:pt>
                <c:pt idx="609">
                  <c:v>190</c:v>
                </c:pt>
                <c:pt idx="610">
                  <c:v>238</c:v>
                </c:pt>
                <c:pt idx="611">
                  <c:v>160</c:v>
                </c:pt>
                <c:pt idx="612">
                  <c:v>92</c:v>
                </c:pt>
                <c:pt idx="613">
                  <c:v>162</c:v>
                </c:pt>
                <c:pt idx="614">
                  <c:v>317</c:v>
                </c:pt>
                <c:pt idx="615">
                  <c:v>349</c:v>
                </c:pt>
                <c:pt idx="616">
                  <c:v>324</c:v>
                </c:pt>
                <c:pt idx="617">
                  <c:v>396</c:v>
                </c:pt>
                <c:pt idx="618">
                  <c:v>332</c:v>
                </c:pt>
                <c:pt idx="619">
                  <c:v>166</c:v>
                </c:pt>
                <c:pt idx="620">
                  <c:v>267</c:v>
                </c:pt>
                <c:pt idx="621">
                  <c:v>489</c:v>
                </c:pt>
                <c:pt idx="622">
                  <c:v>606</c:v>
                </c:pt>
                <c:pt idx="623">
                  <c:v>662</c:v>
                </c:pt>
                <c:pt idx="624">
                  <c:v>779</c:v>
                </c:pt>
                <c:pt idx="625">
                  <c:v>695</c:v>
                </c:pt>
                <c:pt idx="626">
                  <c:v>280</c:v>
                </c:pt>
                <c:pt idx="627">
                  <c:v>442</c:v>
                </c:pt>
                <c:pt idx="628">
                  <c:v>767</c:v>
                </c:pt>
                <c:pt idx="629">
                  <c:v>946</c:v>
                </c:pt>
                <c:pt idx="630">
                  <c:v>917</c:v>
                </c:pt>
                <c:pt idx="631">
                  <c:v>1074</c:v>
                </c:pt>
                <c:pt idx="632">
                  <c:v>800</c:v>
                </c:pt>
                <c:pt idx="633">
                  <c:v>420</c:v>
                </c:pt>
                <c:pt idx="634">
                  <c:v>431</c:v>
                </c:pt>
                <c:pt idx="635">
                  <c:v>1174</c:v>
                </c:pt>
                <c:pt idx="636">
                  <c:v>1295</c:v>
                </c:pt>
                <c:pt idx="637">
                  <c:v>922</c:v>
                </c:pt>
                <c:pt idx="638">
                  <c:v>1121</c:v>
                </c:pt>
                <c:pt idx="639">
                  <c:v>892</c:v>
                </c:pt>
                <c:pt idx="640">
                  <c:v>325</c:v>
                </c:pt>
                <c:pt idx="641">
                  <c:v>464</c:v>
                </c:pt>
                <c:pt idx="642">
                  <c:v>909</c:v>
                </c:pt>
                <c:pt idx="643">
                  <c:v>1046</c:v>
                </c:pt>
                <c:pt idx="644">
                  <c:v>1129</c:v>
                </c:pt>
                <c:pt idx="645">
                  <c:v>1114</c:v>
                </c:pt>
                <c:pt idx="646">
                  <c:v>827</c:v>
                </c:pt>
                <c:pt idx="647">
                  <c:v>424</c:v>
                </c:pt>
                <c:pt idx="648">
                  <c:v>333</c:v>
                </c:pt>
                <c:pt idx="649">
                  <c:v>839</c:v>
                </c:pt>
                <c:pt idx="650">
                  <c:v>956</c:v>
                </c:pt>
                <c:pt idx="651">
                  <c:v>996</c:v>
                </c:pt>
                <c:pt idx="652">
                  <c:v>781</c:v>
                </c:pt>
                <c:pt idx="653">
                  <c:v>722</c:v>
                </c:pt>
                <c:pt idx="654">
                  <c:v>156</c:v>
                </c:pt>
                <c:pt idx="655">
                  <c:v>298</c:v>
                </c:pt>
                <c:pt idx="656">
                  <c:v>274</c:v>
                </c:pt>
                <c:pt idx="657">
                  <c:v>335</c:v>
                </c:pt>
                <c:pt idx="658">
                  <c:v>594</c:v>
                </c:pt>
                <c:pt idx="659">
                  <c:v>697</c:v>
                </c:pt>
                <c:pt idx="660">
                  <c:v>645</c:v>
                </c:pt>
                <c:pt idx="661">
                  <c:v>219</c:v>
                </c:pt>
                <c:pt idx="662">
                  <c:v>211</c:v>
                </c:pt>
                <c:pt idx="663">
                  <c:v>518</c:v>
                </c:pt>
                <c:pt idx="664">
                  <c:v>652</c:v>
                </c:pt>
                <c:pt idx="665">
                  <c:v>559</c:v>
                </c:pt>
                <c:pt idx="666">
                  <c:v>465</c:v>
                </c:pt>
                <c:pt idx="667">
                  <c:v>381</c:v>
                </c:pt>
                <c:pt idx="668">
                  <c:v>146</c:v>
                </c:pt>
                <c:pt idx="669">
                  <c:v>187</c:v>
                </c:pt>
                <c:pt idx="670">
                  <c:v>323</c:v>
                </c:pt>
                <c:pt idx="671">
                  <c:v>354</c:v>
                </c:pt>
                <c:pt idx="672">
                  <c:v>484</c:v>
                </c:pt>
                <c:pt idx="673">
                  <c:v>380</c:v>
                </c:pt>
                <c:pt idx="674">
                  <c:v>290</c:v>
                </c:pt>
                <c:pt idx="675">
                  <c:v>104</c:v>
                </c:pt>
                <c:pt idx="676">
                  <c:v>102</c:v>
                </c:pt>
                <c:pt idx="677">
                  <c:v>410</c:v>
                </c:pt>
                <c:pt idx="678">
                  <c:v>294</c:v>
                </c:pt>
                <c:pt idx="679">
                  <c:v>300</c:v>
                </c:pt>
                <c:pt idx="680">
                  <c:v>259</c:v>
                </c:pt>
                <c:pt idx="681">
                  <c:v>186</c:v>
                </c:pt>
                <c:pt idx="682">
                  <c:v>114</c:v>
                </c:pt>
                <c:pt idx="683">
                  <c:v>86</c:v>
                </c:pt>
                <c:pt idx="684">
                  <c:v>282</c:v>
                </c:pt>
                <c:pt idx="685">
                  <c:v>276</c:v>
                </c:pt>
                <c:pt idx="686">
                  <c:v>290</c:v>
                </c:pt>
                <c:pt idx="687">
                  <c:v>205</c:v>
                </c:pt>
                <c:pt idx="688">
                  <c:v>127</c:v>
                </c:pt>
                <c:pt idx="689">
                  <c:v>77</c:v>
                </c:pt>
                <c:pt idx="690">
                  <c:v>112</c:v>
                </c:pt>
                <c:pt idx="691">
                  <c:v>205</c:v>
                </c:pt>
                <c:pt idx="692">
                  <c:v>196</c:v>
                </c:pt>
                <c:pt idx="693">
                  <c:v>253</c:v>
                </c:pt>
                <c:pt idx="694">
                  <c:v>147</c:v>
                </c:pt>
                <c:pt idx="695">
                  <c:v>88</c:v>
                </c:pt>
                <c:pt idx="696">
                  <c:v>39</c:v>
                </c:pt>
                <c:pt idx="697">
                  <c:v>80</c:v>
                </c:pt>
                <c:pt idx="698">
                  <c:v>163</c:v>
                </c:pt>
                <c:pt idx="699">
                  <c:v>158</c:v>
                </c:pt>
                <c:pt idx="700">
                  <c:v>146</c:v>
                </c:pt>
                <c:pt idx="701">
                  <c:v>104</c:v>
                </c:pt>
                <c:pt idx="702">
                  <c:v>33</c:v>
                </c:pt>
                <c:pt idx="703">
                  <c:v>18</c:v>
                </c:pt>
                <c:pt idx="704">
                  <c:v>65</c:v>
                </c:pt>
                <c:pt idx="705">
                  <c:v>190</c:v>
                </c:pt>
                <c:pt idx="706">
                  <c:v>204</c:v>
                </c:pt>
                <c:pt idx="707">
                  <c:v>86</c:v>
                </c:pt>
                <c:pt idx="708">
                  <c:v>62</c:v>
                </c:pt>
                <c:pt idx="709">
                  <c:v>45</c:v>
                </c:pt>
                <c:pt idx="710">
                  <c:v>38</c:v>
                </c:pt>
                <c:pt idx="711">
                  <c:v>76</c:v>
                </c:pt>
                <c:pt idx="712">
                  <c:v>164</c:v>
                </c:pt>
                <c:pt idx="713">
                  <c:v>224</c:v>
                </c:pt>
                <c:pt idx="714">
                  <c:v>124</c:v>
                </c:pt>
                <c:pt idx="715">
                  <c:v>195</c:v>
                </c:pt>
                <c:pt idx="716">
                  <c:v>67</c:v>
                </c:pt>
                <c:pt idx="717">
                  <c:v>16</c:v>
                </c:pt>
                <c:pt idx="718">
                  <c:v>90</c:v>
                </c:pt>
                <c:pt idx="719">
                  <c:v>108</c:v>
                </c:pt>
                <c:pt idx="720">
                  <c:v>51</c:v>
                </c:pt>
                <c:pt idx="721">
                  <c:v>151</c:v>
                </c:pt>
                <c:pt idx="722">
                  <c:v>176</c:v>
                </c:pt>
                <c:pt idx="723">
                  <c:v>36</c:v>
                </c:pt>
                <c:pt idx="724">
                  <c:v>10</c:v>
                </c:pt>
                <c:pt idx="725">
                  <c:v>59</c:v>
                </c:pt>
                <c:pt idx="726">
                  <c:v>195</c:v>
                </c:pt>
                <c:pt idx="727">
                  <c:v>121</c:v>
                </c:pt>
                <c:pt idx="728">
                  <c:v>136</c:v>
                </c:pt>
                <c:pt idx="729">
                  <c:v>130</c:v>
                </c:pt>
                <c:pt idx="730">
                  <c:v>90</c:v>
                </c:pt>
                <c:pt idx="731">
                  <c:v>47</c:v>
                </c:pt>
                <c:pt idx="732">
                  <c:v>89</c:v>
                </c:pt>
                <c:pt idx="733">
                  <c:v>221</c:v>
                </c:pt>
                <c:pt idx="734">
                  <c:v>99</c:v>
                </c:pt>
                <c:pt idx="735">
                  <c:v>115</c:v>
                </c:pt>
                <c:pt idx="736">
                  <c:v>104</c:v>
                </c:pt>
                <c:pt idx="737">
                  <c:v>62</c:v>
                </c:pt>
                <c:pt idx="738">
                  <c:v>23</c:v>
                </c:pt>
                <c:pt idx="739">
                  <c:v>47</c:v>
                </c:pt>
                <c:pt idx="740">
                  <c:v>228</c:v>
                </c:pt>
                <c:pt idx="741">
                  <c:v>157</c:v>
                </c:pt>
                <c:pt idx="742">
                  <c:v>136</c:v>
                </c:pt>
                <c:pt idx="743">
                  <c:v>117</c:v>
                </c:pt>
                <c:pt idx="744">
                  <c:v>70</c:v>
                </c:pt>
                <c:pt idx="745">
                  <c:v>61</c:v>
                </c:pt>
                <c:pt idx="746">
                  <c:v>72</c:v>
                </c:pt>
                <c:pt idx="747">
                  <c:v>159</c:v>
                </c:pt>
                <c:pt idx="748">
                  <c:v>121</c:v>
                </c:pt>
                <c:pt idx="749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B-41C3-BEF3-E3F233898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376192"/>
        <c:axId val="104377728"/>
      </c:lineChart>
      <c:catAx>
        <c:axId val="10437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377728"/>
        <c:crosses val="autoZero"/>
        <c:auto val="1"/>
        <c:lblAlgn val="ctr"/>
        <c:lblOffset val="100"/>
        <c:noMultiLvlLbl val="0"/>
      </c:catAx>
      <c:valAx>
        <c:axId val="104377728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4376192"/>
        <c:crosses val="autoZero"/>
        <c:crossBetween val="between"/>
      </c:valAx>
    </c:plotArea>
    <c:plotVisOnly val="1"/>
    <c:dispBlanksAs val="gap"/>
    <c:showDLblsOverMax val="0"/>
  </c:chart>
  <c:spPr>
    <a:ln w="28575"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7. Total de casos confirmados (partindo de 23/4/20)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9662380665591928E-2"/>
          <c:y val="0.14520227391836812"/>
          <c:w val="0.93365933363040887"/>
          <c:h val="0.68590755791377367"/>
        </c:manualLayout>
      </c:layout>
      <c:lineChart>
        <c:grouping val="standard"/>
        <c:varyColors val="0"/>
        <c:ser>
          <c:idx val="0"/>
          <c:order val="0"/>
          <c:tx>
            <c:strRef>
              <c:f>Plan1!$B$15:$B$16</c:f>
              <c:strCache>
                <c:ptCount val="2"/>
                <c:pt idx="0">
                  <c:v>Total de</c:v>
                </c:pt>
                <c:pt idx="1">
                  <c:v>óbitos</c:v>
                </c:pt>
              </c:strCache>
            </c:strRef>
          </c:tx>
          <c:marker>
            <c:symbol val="none"/>
          </c:marker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0-2FFC-4C5B-9614-069A1DBDFE0A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01-2FFC-4C5B-9614-069A1DBDFE0A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02-2FFC-4C5B-9614-069A1DBDFE0A}"/>
              </c:ext>
            </c:extLst>
          </c:dPt>
          <c:cat>
            <c:strRef>
              <c:f>Plan1!$A$54:$A$824</c:f>
              <c:strCache>
                <c:ptCount val="771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105</c:v>
                </c:pt>
                <c:pt idx="9">
                  <c:v>205</c:v>
                </c:pt>
                <c:pt idx="10">
                  <c:v>305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106</c:v>
                </c:pt>
                <c:pt idx="40">
                  <c:v>206</c:v>
                </c:pt>
                <c:pt idx="41">
                  <c:v>306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  <c:pt idx="58">
                  <c:v>20</c:v>
                </c:pt>
                <c:pt idx="59">
                  <c:v>21</c:v>
                </c:pt>
                <c:pt idx="60">
                  <c:v>22</c:v>
                </c:pt>
                <c:pt idx="61">
                  <c:v>23</c:v>
                </c:pt>
                <c:pt idx="62">
                  <c:v>24</c:v>
                </c:pt>
                <c:pt idx="63">
                  <c:v>25</c:v>
                </c:pt>
                <c:pt idx="64">
                  <c:v>26</c:v>
                </c:pt>
                <c:pt idx="65">
                  <c:v>27</c:v>
                </c:pt>
                <c:pt idx="66">
                  <c:v>28</c:v>
                </c:pt>
                <c:pt idx="67">
                  <c:v>29</c:v>
                </c:pt>
                <c:pt idx="68">
                  <c:v>30</c:v>
                </c:pt>
                <c:pt idx="69">
                  <c:v>107</c:v>
                </c:pt>
                <c:pt idx="70">
                  <c:v>207</c:v>
                </c:pt>
                <c:pt idx="71">
                  <c:v>307</c:v>
                </c:pt>
                <c:pt idx="72">
                  <c:v>4</c:v>
                </c:pt>
                <c:pt idx="73">
                  <c:v>5</c:v>
                </c:pt>
                <c:pt idx="74">
                  <c:v>6</c:v>
                </c:pt>
                <c:pt idx="75">
                  <c:v>7</c:v>
                </c:pt>
                <c:pt idx="76">
                  <c:v>8</c:v>
                </c:pt>
                <c:pt idx="77">
                  <c:v>9</c:v>
                </c:pt>
                <c:pt idx="78">
                  <c:v>10</c:v>
                </c:pt>
                <c:pt idx="79">
                  <c:v>11</c:v>
                </c:pt>
                <c:pt idx="80">
                  <c:v>12</c:v>
                </c:pt>
                <c:pt idx="81">
                  <c:v>13</c:v>
                </c:pt>
                <c:pt idx="82">
                  <c:v>14</c:v>
                </c:pt>
                <c:pt idx="83">
                  <c:v>15</c:v>
                </c:pt>
                <c:pt idx="84">
                  <c:v>16</c:v>
                </c:pt>
                <c:pt idx="85">
                  <c:v>17</c:v>
                </c:pt>
                <c:pt idx="86">
                  <c:v>18</c:v>
                </c:pt>
                <c:pt idx="87">
                  <c:v>19</c:v>
                </c:pt>
                <c:pt idx="88">
                  <c:v>20</c:v>
                </c:pt>
                <c:pt idx="89">
                  <c:v>21</c:v>
                </c:pt>
                <c:pt idx="90">
                  <c:v>22</c:v>
                </c:pt>
                <c:pt idx="91">
                  <c:v>23</c:v>
                </c:pt>
                <c:pt idx="92">
                  <c:v>24</c:v>
                </c:pt>
                <c:pt idx="93">
                  <c:v>25</c:v>
                </c:pt>
                <c:pt idx="94">
                  <c:v>26</c:v>
                </c:pt>
                <c:pt idx="95">
                  <c:v>27</c:v>
                </c:pt>
                <c:pt idx="96">
                  <c:v>28</c:v>
                </c:pt>
                <c:pt idx="97">
                  <c:v>29</c:v>
                </c:pt>
                <c:pt idx="98">
                  <c:v>30</c:v>
                </c:pt>
                <c:pt idx="99">
                  <c:v>31</c:v>
                </c:pt>
                <c:pt idx="100">
                  <c:v>108</c:v>
                </c:pt>
                <c:pt idx="101">
                  <c:v>208</c:v>
                </c:pt>
                <c:pt idx="102">
                  <c:v>308</c:v>
                </c:pt>
                <c:pt idx="103">
                  <c:v>4</c:v>
                </c:pt>
                <c:pt idx="104">
                  <c:v>5</c:v>
                </c:pt>
                <c:pt idx="105">
                  <c:v>6</c:v>
                </c:pt>
                <c:pt idx="106">
                  <c:v>7</c:v>
                </c:pt>
                <c:pt idx="107">
                  <c:v>8</c:v>
                </c:pt>
                <c:pt idx="108">
                  <c:v>9</c:v>
                </c:pt>
                <c:pt idx="109">
                  <c:v>10</c:v>
                </c:pt>
                <c:pt idx="110">
                  <c:v>11</c:v>
                </c:pt>
                <c:pt idx="111">
                  <c:v>12</c:v>
                </c:pt>
                <c:pt idx="112">
                  <c:v>13</c:v>
                </c:pt>
                <c:pt idx="113">
                  <c:v>14</c:v>
                </c:pt>
                <c:pt idx="114">
                  <c:v>15</c:v>
                </c:pt>
                <c:pt idx="115">
                  <c:v>16</c:v>
                </c:pt>
                <c:pt idx="116">
                  <c:v>17</c:v>
                </c:pt>
                <c:pt idx="117">
                  <c:v>18</c:v>
                </c:pt>
                <c:pt idx="118">
                  <c:v>19</c:v>
                </c:pt>
                <c:pt idx="119">
                  <c:v>20</c:v>
                </c:pt>
                <c:pt idx="120">
                  <c:v>21</c:v>
                </c:pt>
                <c:pt idx="121">
                  <c:v>22</c:v>
                </c:pt>
                <c:pt idx="122">
                  <c:v>23</c:v>
                </c:pt>
                <c:pt idx="123">
                  <c:v>24</c:v>
                </c:pt>
                <c:pt idx="124">
                  <c:v>25</c:v>
                </c:pt>
                <c:pt idx="125">
                  <c:v>26</c:v>
                </c:pt>
                <c:pt idx="126">
                  <c:v>27</c:v>
                </c:pt>
                <c:pt idx="127">
                  <c:v>28</c:v>
                </c:pt>
                <c:pt idx="128">
                  <c:v>29</c:v>
                </c:pt>
                <c:pt idx="129">
                  <c:v>30</c:v>
                </c:pt>
                <c:pt idx="130">
                  <c:v>31</c:v>
                </c:pt>
                <c:pt idx="131">
                  <c:v>109</c:v>
                </c:pt>
                <c:pt idx="132">
                  <c:v>209</c:v>
                </c:pt>
                <c:pt idx="133">
                  <c:v>309</c:v>
                </c:pt>
                <c:pt idx="134">
                  <c:v>4</c:v>
                </c:pt>
                <c:pt idx="135">
                  <c:v>5</c:v>
                </c:pt>
                <c:pt idx="136">
                  <c:v>6</c:v>
                </c:pt>
                <c:pt idx="137">
                  <c:v>7</c:v>
                </c:pt>
                <c:pt idx="138">
                  <c:v>8</c:v>
                </c:pt>
                <c:pt idx="139">
                  <c:v>9</c:v>
                </c:pt>
                <c:pt idx="140">
                  <c:v>10</c:v>
                </c:pt>
                <c:pt idx="141">
                  <c:v>11</c:v>
                </c:pt>
                <c:pt idx="142">
                  <c:v>12</c:v>
                </c:pt>
                <c:pt idx="143">
                  <c:v>13</c:v>
                </c:pt>
                <c:pt idx="144">
                  <c:v>14</c:v>
                </c:pt>
                <c:pt idx="145">
                  <c:v>15</c:v>
                </c:pt>
                <c:pt idx="146">
                  <c:v>16</c:v>
                </c:pt>
                <c:pt idx="147">
                  <c:v>17</c:v>
                </c:pt>
                <c:pt idx="148">
                  <c:v>18</c:v>
                </c:pt>
                <c:pt idx="149">
                  <c:v>19</c:v>
                </c:pt>
                <c:pt idx="150">
                  <c:v>20</c:v>
                </c:pt>
                <c:pt idx="151">
                  <c:v>21</c:v>
                </c:pt>
                <c:pt idx="152">
                  <c:v>22</c:v>
                </c:pt>
                <c:pt idx="153">
                  <c:v>23</c:v>
                </c:pt>
                <c:pt idx="154">
                  <c:v>24</c:v>
                </c:pt>
                <c:pt idx="155">
                  <c:v>25</c:v>
                </c:pt>
                <c:pt idx="156">
                  <c:v>26</c:v>
                </c:pt>
                <c:pt idx="157">
                  <c:v>27</c:v>
                </c:pt>
                <c:pt idx="158">
                  <c:v>28</c:v>
                </c:pt>
                <c:pt idx="159">
                  <c:v>29</c:v>
                </c:pt>
                <c:pt idx="160">
                  <c:v>30</c:v>
                </c:pt>
                <c:pt idx="161">
                  <c:v>110</c:v>
                </c:pt>
                <c:pt idx="162">
                  <c:v>210</c:v>
                </c:pt>
                <c:pt idx="163">
                  <c:v>310</c:v>
                </c:pt>
                <c:pt idx="164">
                  <c:v>4</c:v>
                </c:pt>
                <c:pt idx="165">
                  <c:v>5</c:v>
                </c:pt>
                <c:pt idx="166">
                  <c:v>6</c:v>
                </c:pt>
                <c:pt idx="167">
                  <c:v>7</c:v>
                </c:pt>
                <c:pt idx="168">
                  <c:v>8</c:v>
                </c:pt>
                <c:pt idx="169">
                  <c:v>9</c:v>
                </c:pt>
                <c:pt idx="170">
                  <c:v>10</c:v>
                </c:pt>
                <c:pt idx="171">
                  <c:v>11</c:v>
                </c:pt>
                <c:pt idx="172">
                  <c:v>12</c:v>
                </c:pt>
                <c:pt idx="173">
                  <c:v>13</c:v>
                </c:pt>
                <c:pt idx="174">
                  <c:v>14</c:v>
                </c:pt>
                <c:pt idx="175">
                  <c:v>15</c:v>
                </c:pt>
                <c:pt idx="176">
                  <c:v>16</c:v>
                </c:pt>
                <c:pt idx="177">
                  <c:v>17</c:v>
                </c:pt>
                <c:pt idx="178">
                  <c:v>18</c:v>
                </c:pt>
                <c:pt idx="179">
                  <c:v>19</c:v>
                </c:pt>
                <c:pt idx="180">
                  <c:v>20</c:v>
                </c:pt>
                <c:pt idx="181">
                  <c:v>21</c:v>
                </c:pt>
                <c:pt idx="182">
                  <c:v>22</c:v>
                </c:pt>
                <c:pt idx="183">
                  <c:v>23</c:v>
                </c:pt>
                <c:pt idx="184">
                  <c:v>24</c:v>
                </c:pt>
                <c:pt idx="185">
                  <c:v>25</c:v>
                </c:pt>
                <c:pt idx="186">
                  <c:v>26</c:v>
                </c:pt>
                <c:pt idx="187">
                  <c:v>27</c:v>
                </c:pt>
                <c:pt idx="188">
                  <c:v>28</c:v>
                </c:pt>
                <c:pt idx="189">
                  <c:v>29</c:v>
                </c:pt>
                <c:pt idx="190">
                  <c:v>30</c:v>
                </c:pt>
                <c:pt idx="191">
                  <c:v>31</c:v>
                </c:pt>
                <c:pt idx="192">
                  <c:v>111</c:v>
                </c:pt>
                <c:pt idx="193">
                  <c:v>211</c:v>
                </c:pt>
                <c:pt idx="194">
                  <c:v>311</c:v>
                </c:pt>
                <c:pt idx="195">
                  <c:v>4</c:v>
                </c:pt>
                <c:pt idx="196">
                  <c:v>5</c:v>
                </c:pt>
                <c:pt idx="197">
                  <c:v>6</c:v>
                </c:pt>
                <c:pt idx="198">
                  <c:v>7</c:v>
                </c:pt>
                <c:pt idx="199">
                  <c:v>8</c:v>
                </c:pt>
                <c:pt idx="200">
                  <c:v>9</c:v>
                </c:pt>
                <c:pt idx="201">
                  <c:v>10</c:v>
                </c:pt>
                <c:pt idx="202">
                  <c:v>11</c:v>
                </c:pt>
                <c:pt idx="203">
                  <c:v>12</c:v>
                </c:pt>
                <c:pt idx="204">
                  <c:v>13</c:v>
                </c:pt>
                <c:pt idx="205">
                  <c:v>14</c:v>
                </c:pt>
                <c:pt idx="206">
                  <c:v>15</c:v>
                </c:pt>
                <c:pt idx="207">
                  <c:v>16</c:v>
                </c:pt>
                <c:pt idx="208">
                  <c:v>17</c:v>
                </c:pt>
                <c:pt idx="209">
                  <c:v>18</c:v>
                </c:pt>
                <c:pt idx="210">
                  <c:v>19</c:v>
                </c:pt>
                <c:pt idx="211">
                  <c:v>20</c:v>
                </c:pt>
                <c:pt idx="212">
                  <c:v>21</c:v>
                </c:pt>
                <c:pt idx="213">
                  <c:v>22</c:v>
                </c:pt>
                <c:pt idx="214">
                  <c:v>23</c:v>
                </c:pt>
                <c:pt idx="215">
                  <c:v>24</c:v>
                </c:pt>
                <c:pt idx="216">
                  <c:v>25</c:v>
                </c:pt>
                <c:pt idx="217">
                  <c:v>26</c:v>
                </c:pt>
                <c:pt idx="218">
                  <c:v>27</c:v>
                </c:pt>
                <c:pt idx="219">
                  <c:v>28</c:v>
                </c:pt>
                <c:pt idx="220">
                  <c:v>29</c:v>
                </c:pt>
                <c:pt idx="221">
                  <c:v>30</c:v>
                </c:pt>
                <c:pt idx="222">
                  <c:v>112</c:v>
                </c:pt>
                <c:pt idx="223">
                  <c:v>212</c:v>
                </c:pt>
                <c:pt idx="224">
                  <c:v>312</c:v>
                </c:pt>
                <c:pt idx="225">
                  <c:v>4</c:v>
                </c:pt>
                <c:pt idx="226">
                  <c:v>5</c:v>
                </c:pt>
                <c:pt idx="227">
                  <c:v>6</c:v>
                </c:pt>
                <c:pt idx="228">
                  <c:v>7</c:v>
                </c:pt>
                <c:pt idx="229">
                  <c:v>8</c:v>
                </c:pt>
                <c:pt idx="230">
                  <c:v>9</c:v>
                </c:pt>
                <c:pt idx="231">
                  <c:v>10</c:v>
                </c:pt>
                <c:pt idx="232">
                  <c:v>11</c:v>
                </c:pt>
                <c:pt idx="233">
                  <c:v>12</c:v>
                </c:pt>
                <c:pt idx="234">
                  <c:v>13</c:v>
                </c:pt>
                <c:pt idx="235">
                  <c:v>14</c:v>
                </c:pt>
                <c:pt idx="236">
                  <c:v>15</c:v>
                </c:pt>
                <c:pt idx="237">
                  <c:v>16</c:v>
                </c:pt>
                <c:pt idx="238">
                  <c:v>17</c:v>
                </c:pt>
                <c:pt idx="239">
                  <c:v>18</c:v>
                </c:pt>
                <c:pt idx="240">
                  <c:v>19</c:v>
                </c:pt>
                <c:pt idx="241">
                  <c:v>20</c:v>
                </c:pt>
                <c:pt idx="242">
                  <c:v>21</c:v>
                </c:pt>
                <c:pt idx="243">
                  <c:v>22</c:v>
                </c:pt>
                <c:pt idx="244">
                  <c:v>23</c:v>
                </c:pt>
                <c:pt idx="245">
                  <c:v>24</c:v>
                </c:pt>
                <c:pt idx="246">
                  <c:v>25</c:v>
                </c:pt>
                <c:pt idx="247">
                  <c:v>26</c:v>
                </c:pt>
                <c:pt idx="248">
                  <c:v>27</c:v>
                </c:pt>
                <c:pt idx="249">
                  <c:v>28</c:v>
                </c:pt>
                <c:pt idx="250">
                  <c:v>29</c:v>
                </c:pt>
                <c:pt idx="251">
                  <c:v>30</c:v>
                </c:pt>
                <c:pt idx="252">
                  <c:v>31</c:v>
                </c:pt>
                <c:pt idx="253">
                  <c:v>010121</c:v>
                </c:pt>
                <c:pt idx="254">
                  <c:v>201</c:v>
                </c:pt>
                <c:pt idx="255">
                  <c:v>301</c:v>
                </c:pt>
                <c:pt idx="256">
                  <c:v>4</c:v>
                </c:pt>
                <c:pt idx="257">
                  <c:v>5</c:v>
                </c:pt>
                <c:pt idx="258">
                  <c:v>6</c:v>
                </c:pt>
                <c:pt idx="259">
                  <c:v>7</c:v>
                </c:pt>
                <c:pt idx="260">
                  <c:v>8</c:v>
                </c:pt>
                <c:pt idx="261">
                  <c:v>9</c:v>
                </c:pt>
                <c:pt idx="262">
                  <c:v>10</c:v>
                </c:pt>
                <c:pt idx="263">
                  <c:v>11</c:v>
                </c:pt>
                <c:pt idx="264">
                  <c:v>12</c:v>
                </c:pt>
                <c:pt idx="265">
                  <c:v>13</c:v>
                </c:pt>
                <c:pt idx="266">
                  <c:v>14</c:v>
                </c:pt>
                <c:pt idx="267">
                  <c:v>15</c:v>
                </c:pt>
                <c:pt idx="268">
                  <c:v>16</c:v>
                </c:pt>
                <c:pt idx="269">
                  <c:v>17</c:v>
                </c:pt>
                <c:pt idx="270">
                  <c:v>18</c:v>
                </c:pt>
                <c:pt idx="271">
                  <c:v>19</c:v>
                </c:pt>
                <c:pt idx="272">
                  <c:v>20</c:v>
                </c:pt>
                <c:pt idx="273">
                  <c:v>21</c:v>
                </c:pt>
                <c:pt idx="274">
                  <c:v>22</c:v>
                </c:pt>
                <c:pt idx="275">
                  <c:v>23</c:v>
                </c:pt>
                <c:pt idx="276">
                  <c:v>24</c:v>
                </c:pt>
                <c:pt idx="277">
                  <c:v>25</c:v>
                </c:pt>
                <c:pt idx="278">
                  <c:v>26</c:v>
                </c:pt>
                <c:pt idx="279">
                  <c:v>27</c:v>
                </c:pt>
                <c:pt idx="280">
                  <c:v>28</c:v>
                </c:pt>
                <c:pt idx="281">
                  <c:v>29</c:v>
                </c:pt>
                <c:pt idx="282">
                  <c:v>30</c:v>
                </c:pt>
                <c:pt idx="283">
                  <c:v>31</c:v>
                </c:pt>
                <c:pt idx="284">
                  <c:v>102</c:v>
                </c:pt>
                <c:pt idx="285">
                  <c:v>202</c:v>
                </c:pt>
                <c:pt idx="286">
                  <c:v>302</c:v>
                </c:pt>
                <c:pt idx="287">
                  <c:v>4</c:v>
                </c:pt>
                <c:pt idx="288">
                  <c:v>5</c:v>
                </c:pt>
                <c:pt idx="289">
                  <c:v>6</c:v>
                </c:pt>
                <c:pt idx="290">
                  <c:v>7</c:v>
                </c:pt>
                <c:pt idx="291">
                  <c:v>8</c:v>
                </c:pt>
                <c:pt idx="292">
                  <c:v>9</c:v>
                </c:pt>
                <c:pt idx="293">
                  <c:v>10</c:v>
                </c:pt>
                <c:pt idx="294">
                  <c:v>11</c:v>
                </c:pt>
                <c:pt idx="295">
                  <c:v>12</c:v>
                </c:pt>
                <c:pt idx="296">
                  <c:v>13</c:v>
                </c:pt>
                <c:pt idx="297">
                  <c:v>14</c:v>
                </c:pt>
                <c:pt idx="298">
                  <c:v>15</c:v>
                </c:pt>
                <c:pt idx="299">
                  <c:v>16</c:v>
                </c:pt>
                <c:pt idx="300">
                  <c:v>17</c:v>
                </c:pt>
                <c:pt idx="301">
                  <c:v>18</c:v>
                </c:pt>
                <c:pt idx="302">
                  <c:v>19</c:v>
                </c:pt>
                <c:pt idx="303">
                  <c:v>20</c:v>
                </c:pt>
                <c:pt idx="304">
                  <c:v>21</c:v>
                </c:pt>
                <c:pt idx="305">
                  <c:v>22</c:v>
                </c:pt>
                <c:pt idx="306">
                  <c:v>23</c:v>
                </c:pt>
                <c:pt idx="307">
                  <c:v>24</c:v>
                </c:pt>
                <c:pt idx="308">
                  <c:v>25</c:v>
                </c:pt>
                <c:pt idx="309">
                  <c:v>26</c:v>
                </c:pt>
                <c:pt idx="310">
                  <c:v>27</c:v>
                </c:pt>
                <c:pt idx="311">
                  <c:v>28</c:v>
                </c:pt>
                <c:pt idx="312">
                  <c:v>103</c:v>
                </c:pt>
                <c:pt idx="313">
                  <c:v>203</c:v>
                </c:pt>
                <c:pt idx="314">
                  <c:v>303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104</c:v>
                </c:pt>
                <c:pt idx="344">
                  <c:v>204</c:v>
                </c:pt>
                <c:pt idx="345">
                  <c:v>304</c:v>
                </c:pt>
                <c:pt idx="346">
                  <c:v>4</c:v>
                </c:pt>
                <c:pt idx="347">
                  <c:v>5</c:v>
                </c:pt>
                <c:pt idx="348">
                  <c:v>6</c:v>
                </c:pt>
                <c:pt idx="349">
                  <c:v>7</c:v>
                </c:pt>
                <c:pt idx="350">
                  <c:v>8</c:v>
                </c:pt>
                <c:pt idx="351">
                  <c:v>9</c:v>
                </c:pt>
                <c:pt idx="352">
                  <c:v>10</c:v>
                </c:pt>
                <c:pt idx="353">
                  <c:v>11</c:v>
                </c:pt>
                <c:pt idx="354">
                  <c:v>12</c:v>
                </c:pt>
                <c:pt idx="355">
                  <c:v>13</c:v>
                </c:pt>
                <c:pt idx="356">
                  <c:v>14</c:v>
                </c:pt>
                <c:pt idx="357">
                  <c:v>15</c:v>
                </c:pt>
                <c:pt idx="358">
                  <c:v>16</c:v>
                </c:pt>
                <c:pt idx="359">
                  <c:v>17</c:v>
                </c:pt>
                <c:pt idx="360">
                  <c:v>18</c:v>
                </c:pt>
                <c:pt idx="361">
                  <c:v>19</c:v>
                </c:pt>
                <c:pt idx="362">
                  <c:v>20</c:v>
                </c:pt>
                <c:pt idx="363">
                  <c:v>21</c:v>
                </c:pt>
                <c:pt idx="364">
                  <c:v>22</c:v>
                </c:pt>
                <c:pt idx="365">
                  <c:v>23</c:v>
                </c:pt>
                <c:pt idx="366">
                  <c:v>24</c:v>
                </c:pt>
                <c:pt idx="367">
                  <c:v>25</c:v>
                </c:pt>
                <c:pt idx="368">
                  <c:v>26</c:v>
                </c:pt>
                <c:pt idx="369">
                  <c:v>27</c:v>
                </c:pt>
                <c:pt idx="370">
                  <c:v>28</c:v>
                </c:pt>
                <c:pt idx="371">
                  <c:v>29</c:v>
                </c:pt>
                <c:pt idx="372">
                  <c:v>30</c:v>
                </c:pt>
                <c:pt idx="373">
                  <c:v>105</c:v>
                </c:pt>
                <c:pt idx="374">
                  <c:v>205</c:v>
                </c:pt>
                <c:pt idx="375">
                  <c:v>305</c:v>
                </c:pt>
                <c:pt idx="376">
                  <c:v>4</c:v>
                </c:pt>
                <c:pt idx="377">
                  <c:v>5</c:v>
                </c:pt>
                <c:pt idx="378">
                  <c:v>6</c:v>
                </c:pt>
                <c:pt idx="379">
                  <c:v>7</c:v>
                </c:pt>
                <c:pt idx="380">
                  <c:v>8</c:v>
                </c:pt>
                <c:pt idx="381">
                  <c:v>9</c:v>
                </c:pt>
                <c:pt idx="382">
                  <c:v>10</c:v>
                </c:pt>
                <c:pt idx="383">
                  <c:v>11</c:v>
                </c:pt>
                <c:pt idx="384">
                  <c:v>12</c:v>
                </c:pt>
                <c:pt idx="385">
                  <c:v>13</c:v>
                </c:pt>
                <c:pt idx="386">
                  <c:v>14</c:v>
                </c:pt>
                <c:pt idx="387">
                  <c:v>15</c:v>
                </c:pt>
                <c:pt idx="388">
                  <c:v>16</c:v>
                </c:pt>
                <c:pt idx="389">
                  <c:v>17</c:v>
                </c:pt>
                <c:pt idx="390">
                  <c:v>18</c:v>
                </c:pt>
                <c:pt idx="391">
                  <c:v>19</c:v>
                </c:pt>
                <c:pt idx="392">
                  <c:v>20</c:v>
                </c:pt>
                <c:pt idx="393">
                  <c:v>21</c:v>
                </c:pt>
                <c:pt idx="394">
                  <c:v>22</c:v>
                </c:pt>
                <c:pt idx="395">
                  <c:v>23</c:v>
                </c:pt>
                <c:pt idx="396">
                  <c:v>24</c:v>
                </c:pt>
                <c:pt idx="397">
                  <c:v>25</c:v>
                </c:pt>
                <c:pt idx="398">
                  <c:v>26</c:v>
                </c:pt>
                <c:pt idx="399">
                  <c:v>27</c:v>
                </c:pt>
                <c:pt idx="400">
                  <c:v>28</c:v>
                </c:pt>
                <c:pt idx="401">
                  <c:v>29</c:v>
                </c:pt>
                <c:pt idx="402">
                  <c:v>30</c:v>
                </c:pt>
                <c:pt idx="403">
                  <c:v>31</c:v>
                </c:pt>
                <c:pt idx="404">
                  <c:v>106</c:v>
                </c:pt>
                <c:pt idx="405">
                  <c:v>206</c:v>
                </c:pt>
                <c:pt idx="406">
                  <c:v>306</c:v>
                </c:pt>
                <c:pt idx="407">
                  <c:v>4</c:v>
                </c:pt>
                <c:pt idx="408">
                  <c:v>5</c:v>
                </c:pt>
                <c:pt idx="409">
                  <c:v>6</c:v>
                </c:pt>
                <c:pt idx="410">
                  <c:v>7</c:v>
                </c:pt>
                <c:pt idx="411">
                  <c:v>8</c:v>
                </c:pt>
                <c:pt idx="412">
                  <c:v>9</c:v>
                </c:pt>
                <c:pt idx="413">
                  <c:v>10</c:v>
                </c:pt>
                <c:pt idx="414">
                  <c:v>11</c:v>
                </c:pt>
                <c:pt idx="415">
                  <c:v>12</c:v>
                </c:pt>
                <c:pt idx="416">
                  <c:v>13</c:v>
                </c:pt>
                <c:pt idx="417">
                  <c:v>14</c:v>
                </c:pt>
                <c:pt idx="418">
                  <c:v>15</c:v>
                </c:pt>
                <c:pt idx="419">
                  <c:v>16</c:v>
                </c:pt>
                <c:pt idx="420">
                  <c:v>17</c:v>
                </c:pt>
                <c:pt idx="421">
                  <c:v>18</c:v>
                </c:pt>
                <c:pt idx="422">
                  <c:v>19</c:v>
                </c:pt>
                <c:pt idx="423">
                  <c:v>20</c:v>
                </c:pt>
                <c:pt idx="424">
                  <c:v>21</c:v>
                </c:pt>
                <c:pt idx="425">
                  <c:v>22</c:v>
                </c:pt>
                <c:pt idx="426">
                  <c:v>23</c:v>
                </c:pt>
                <c:pt idx="427">
                  <c:v>24</c:v>
                </c:pt>
                <c:pt idx="428">
                  <c:v>25</c:v>
                </c:pt>
                <c:pt idx="429">
                  <c:v>26</c:v>
                </c:pt>
                <c:pt idx="430">
                  <c:v>27</c:v>
                </c:pt>
                <c:pt idx="431">
                  <c:v>28</c:v>
                </c:pt>
                <c:pt idx="432">
                  <c:v>29</c:v>
                </c:pt>
                <c:pt idx="433">
                  <c:v>30</c:v>
                </c:pt>
                <c:pt idx="434">
                  <c:v>107</c:v>
                </c:pt>
                <c:pt idx="435">
                  <c:v>207</c:v>
                </c:pt>
                <c:pt idx="436">
                  <c:v>307</c:v>
                </c:pt>
                <c:pt idx="437">
                  <c:v>4</c:v>
                </c:pt>
                <c:pt idx="438">
                  <c:v>5</c:v>
                </c:pt>
                <c:pt idx="439">
                  <c:v>6</c:v>
                </c:pt>
                <c:pt idx="440">
                  <c:v>7</c:v>
                </c:pt>
                <c:pt idx="441">
                  <c:v>8</c:v>
                </c:pt>
                <c:pt idx="442">
                  <c:v>9</c:v>
                </c:pt>
                <c:pt idx="443">
                  <c:v>10</c:v>
                </c:pt>
                <c:pt idx="444">
                  <c:v>11</c:v>
                </c:pt>
                <c:pt idx="445">
                  <c:v>12</c:v>
                </c:pt>
                <c:pt idx="446">
                  <c:v>13</c:v>
                </c:pt>
                <c:pt idx="447">
                  <c:v>14</c:v>
                </c:pt>
                <c:pt idx="448">
                  <c:v>15</c:v>
                </c:pt>
                <c:pt idx="449">
                  <c:v>16</c:v>
                </c:pt>
                <c:pt idx="450">
                  <c:v>17</c:v>
                </c:pt>
                <c:pt idx="451">
                  <c:v>18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22</c:v>
                </c:pt>
                <c:pt idx="456">
                  <c:v>23</c:v>
                </c:pt>
                <c:pt idx="457">
                  <c:v>24</c:v>
                </c:pt>
                <c:pt idx="458">
                  <c:v>25</c:v>
                </c:pt>
                <c:pt idx="459">
                  <c:v>26</c:v>
                </c:pt>
                <c:pt idx="460">
                  <c:v>27</c:v>
                </c:pt>
                <c:pt idx="461">
                  <c:v>28</c:v>
                </c:pt>
                <c:pt idx="462">
                  <c:v>29</c:v>
                </c:pt>
                <c:pt idx="463">
                  <c:v>30</c:v>
                </c:pt>
                <c:pt idx="464">
                  <c:v>31</c:v>
                </c:pt>
                <c:pt idx="465">
                  <c:v>108</c:v>
                </c:pt>
                <c:pt idx="466">
                  <c:v>208</c:v>
                </c:pt>
                <c:pt idx="467">
                  <c:v>308</c:v>
                </c:pt>
                <c:pt idx="468">
                  <c:v>4</c:v>
                </c:pt>
                <c:pt idx="469">
                  <c:v>5</c:v>
                </c:pt>
                <c:pt idx="470">
                  <c:v>6</c:v>
                </c:pt>
                <c:pt idx="471">
                  <c:v>7</c:v>
                </c:pt>
                <c:pt idx="472">
                  <c:v>8</c:v>
                </c:pt>
                <c:pt idx="473">
                  <c:v>9</c:v>
                </c:pt>
                <c:pt idx="474">
                  <c:v>10</c:v>
                </c:pt>
                <c:pt idx="475">
                  <c:v>11</c:v>
                </c:pt>
                <c:pt idx="476">
                  <c:v>12</c:v>
                </c:pt>
                <c:pt idx="477">
                  <c:v>13</c:v>
                </c:pt>
                <c:pt idx="478">
                  <c:v>14</c:v>
                </c:pt>
                <c:pt idx="479">
                  <c:v>15</c:v>
                </c:pt>
                <c:pt idx="480">
                  <c:v>16</c:v>
                </c:pt>
                <c:pt idx="481">
                  <c:v>17</c:v>
                </c:pt>
                <c:pt idx="482">
                  <c:v>18</c:v>
                </c:pt>
                <c:pt idx="483">
                  <c:v>19</c:v>
                </c:pt>
                <c:pt idx="484">
                  <c:v>20</c:v>
                </c:pt>
                <c:pt idx="485">
                  <c:v>21</c:v>
                </c:pt>
                <c:pt idx="486">
                  <c:v>22</c:v>
                </c:pt>
                <c:pt idx="487">
                  <c:v>23</c:v>
                </c:pt>
                <c:pt idx="488">
                  <c:v>24</c:v>
                </c:pt>
                <c:pt idx="489">
                  <c:v>25</c:v>
                </c:pt>
                <c:pt idx="490">
                  <c:v>26</c:v>
                </c:pt>
                <c:pt idx="491">
                  <c:v>27</c:v>
                </c:pt>
                <c:pt idx="492">
                  <c:v>28</c:v>
                </c:pt>
                <c:pt idx="493">
                  <c:v>29</c:v>
                </c:pt>
                <c:pt idx="494">
                  <c:v>30</c:v>
                </c:pt>
                <c:pt idx="495">
                  <c:v>31</c:v>
                </c:pt>
                <c:pt idx="496">
                  <c:v>109</c:v>
                </c:pt>
                <c:pt idx="497">
                  <c:v>209</c:v>
                </c:pt>
                <c:pt idx="498">
                  <c:v>309</c:v>
                </c:pt>
                <c:pt idx="499">
                  <c:v>4</c:v>
                </c:pt>
                <c:pt idx="500">
                  <c:v>5</c:v>
                </c:pt>
                <c:pt idx="501">
                  <c:v>6</c:v>
                </c:pt>
                <c:pt idx="502">
                  <c:v>7</c:v>
                </c:pt>
                <c:pt idx="503">
                  <c:v>8</c:v>
                </c:pt>
                <c:pt idx="504">
                  <c:v>9</c:v>
                </c:pt>
                <c:pt idx="505">
                  <c:v>10</c:v>
                </c:pt>
                <c:pt idx="506">
                  <c:v>11</c:v>
                </c:pt>
                <c:pt idx="507">
                  <c:v>12</c:v>
                </c:pt>
                <c:pt idx="508">
                  <c:v>13</c:v>
                </c:pt>
                <c:pt idx="509">
                  <c:v>14</c:v>
                </c:pt>
                <c:pt idx="510">
                  <c:v>15</c:v>
                </c:pt>
                <c:pt idx="511">
                  <c:v>16</c:v>
                </c:pt>
                <c:pt idx="512">
                  <c:v>17</c:v>
                </c:pt>
                <c:pt idx="513">
                  <c:v>18</c:v>
                </c:pt>
                <c:pt idx="514">
                  <c:v>19</c:v>
                </c:pt>
                <c:pt idx="515">
                  <c:v>20</c:v>
                </c:pt>
                <c:pt idx="516">
                  <c:v>21</c:v>
                </c:pt>
                <c:pt idx="517">
                  <c:v>22</c:v>
                </c:pt>
                <c:pt idx="518">
                  <c:v>23</c:v>
                </c:pt>
                <c:pt idx="519">
                  <c:v>24</c:v>
                </c:pt>
                <c:pt idx="520">
                  <c:v>25</c:v>
                </c:pt>
                <c:pt idx="521">
                  <c:v>26</c:v>
                </c:pt>
                <c:pt idx="522">
                  <c:v>27</c:v>
                </c:pt>
                <c:pt idx="523">
                  <c:v>28</c:v>
                </c:pt>
                <c:pt idx="524">
                  <c:v>29</c:v>
                </c:pt>
                <c:pt idx="525">
                  <c:v>30</c:v>
                </c:pt>
                <c:pt idx="526">
                  <c:v>110</c:v>
                </c:pt>
                <c:pt idx="527">
                  <c:v>210</c:v>
                </c:pt>
                <c:pt idx="528">
                  <c:v>310</c:v>
                </c:pt>
                <c:pt idx="529">
                  <c:v>410</c:v>
                </c:pt>
                <c:pt idx="530">
                  <c:v>5</c:v>
                </c:pt>
                <c:pt idx="531">
                  <c:v>6</c:v>
                </c:pt>
                <c:pt idx="532">
                  <c:v>7</c:v>
                </c:pt>
                <c:pt idx="533">
                  <c:v>8</c:v>
                </c:pt>
                <c:pt idx="534">
                  <c:v>9</c:v>
                </c:pt>
                <c:pt idx="535">
                  <c:v>10</c:v>
                </c:pt>
                <c:pt idx="536">
                  <c:v>11</c:v>
                </c:pt>
                <c:pt idx="537">
                  <c:v>12</c:v>
                </c:pt>
                <c:pt idx="538">
                  <c:v>13</c:v>
                </c:pt>
                <c:pt idx="539">
                  <c:v>14</c:v>
                </c:pt>
                <c:pt idx="540">
                  <c:v>15</c:v>
                </c:pt>
                <c:pt idx="541">
                  <c:v>16</c:v>
                </c:pt>
                <c:pt idx="542">
                  <c:v>17</c:v>
                </c:pt>
                <c:pt idx="543">
                  <c:v>18</c:v>
                </c:pt>
                <c:pt idx="544">
                  <c:v>19</c:v>
                </c:pt>
                <c:pt idx="545">
                  <c:v>20</c:v>
                </c:pt>
                <c:pt idx="546">
                  <c:v>21</c:v>
                </c:pt>
                <c:pt idx="547">
                  <c:v>22</c:v>
                </c:pt>
                <c:pt idx="548">
                  <c:v>23</c:v>
                </c:pt>
                <c:pt idx="549">
                  <c:v>24</c:v>
                </c:pt>
                <c:pt idx="550">
                  <c:v>25</c:v>
                </c:pt>
                <c:pt idx="551">
                  <c:v>26</c:v>
                </c:pt>
                <c:pt idx="552">
                  <c:v>27</c:v>
                </c:pt>
                <c:pt idx="553">
                  <c:v>28</c:v>
                </c:pt>
                <c:pt idx="554">
                  <c:v>29</c:v>
                </c:pt>
                <c:pt idx="555">
                  <c:v>30</c:v>
                </c:pt>
                <c:pt idx="556">
                  <c:v>31</c:v>
                </c:pt>
                <c:pt idx="557">
                  <c:v>111</c:v>
                </c:pt>
                <c:pt idx="558">
                  <c:v>211</c:v>
                </c:pt>
                <c:pt idx="559">
                  <c:v>311</c:v>
                </c:pt>
                <c:pt idx="560">
                  <c:v>411</c:v>
                </c:pt>
                <c:pt idx="561">
                  <c:v>5</c:v>
                </c:pt>
                <c:pt idx="562">
                  <c:v>6</c:v>
                </c:pt>
                <c:pt idx="563">
                  <c:v>7</c:v>
                </c:pt>
                <c:pt idx="564">
                  <c:v>8</c:v>
                </c:pt>
                <c:pt idx="565">
                  <c:v>9</c:v>
                </c:pt>
                <c:pt idx="566">
                  <c:v>10</c:v>
                </c:pt>
                <c:pt idx="567">
                  <c:v>11</c:v>
                </c:pt>
                <c:pt idx="568">
                  <c:v>12</c:v>
                </c:pt>
                <c:pt idx="569">
                  <c:v>13</c:v>
                </c:pt>
                <c:pt idx="570">
                  <c:v>14</c:v>
                </c:pt>
                <c:pt idx="571">
                  <c:v>15</c:v>
                </c:pt>
                <c:pt idx="572">
                  <c:v>16</c:v>
                </c:pt>
                <c:pt idx="573">
                  <c:v>17</c:v>
                </c:pt>
                <c:pt idx="574">
                  <c:v>18</c:v>
                </c:pt>
                <c:pt idx="575">
                  <c:v>19</c:v>
                </c:pt>
                <c:pt idx="576">
                  <c:v>20</c:v>
                </c:pt>
                <c:pt idx="577">
                  <c:v>21</c:v>
                </c:pt>
                <c:pt idx="578">
                  <c:v>22</c:v>
                </c:pt>
                <c:pt idx="579">
                  <c:v>23</c:v>
                </c:pt>
                <c:pt idx="580">
                  <c:v>24</c:v>
                </c:pt>
                <c:pt idx="581">
                  <c:v>25</c:v>
                </c:pt>
                <c:pt idx="582">
                  <c:v>26</c:v>
                </c:pt>
                <c:pt idx="583">
                  <c:v>27</c:v>
                </c:pt>
                <c:pt idx="584">
                  <c:v>28</c:v>
                </c:pt>
                <c:pt idx="585">
                  <c:v>29</c:v>
                </c:pt>
                <c:pt idx="586">
                  <c:v>30</c:v>
                </c:pt>
                <c:pt idx="587">
                  <c:v>112</c:v>
                </c:pt>
                <c:pt idx="588">
                  <c:v>212</c:v>
                </c:pt>
                <c:pt idx="589">
                  <c:v>312</c:v>
                </c:pt>
                <c:pt idx="590">
                  <c:v>4</c:v>
                </c:pt>
                <c:pt idx="591">
                  <c:v>5</c:v>
                </c:pt>
                <c:pt idx="592">
                  <c:v>6</c:v>
                </c:pt>
                <c:pt idx="593">
                  <c:v>7</c:v>
                </c:pt>
                <c:pt idx="594">
                  <c:v>8</c:v>
                </c:pt>
                <c:pt idx="595">
                  <c:v>9</c:v>
                </c:pt>
                <c:pt idx="596">
                  <c:v>10</c:v>
                </c:pt>
                <c:pt idx="597">
                  <c:v>11</c:v>
                </c:pt>
                <c:pt idx="598">
                  <c:v>12</c:v>
                </c:pt>
                <c:pt idx="599">
                  <c:v>13</c:v>
                </c:pt>
                <c:pt idx="600">
                  <c:v>14</c:v>
                </c:pt>
                <c:pt idx="601">
                  <c:v>15</c:v>
                </c:pt>
                <c:pt idx="602">
                  <c:v>16</c:v>
                </c:pt>
                <c:pt idx="603">
                  <c:v>17</c:v>
                </c:pt>
                <c:pt idx="604">
                  <c:v>18</c:v>
                </c:pt>
                <c:pt idx="605">
                  <c:v>19</c:v>
                </c:pt>
                <c:pt idx="606">
                  <c:v>20</c:v>
                </c:pt>
                <c:pt idx="607">
                  <c:v>21</c:v>
                </c:pt>
                <c:pt idx="608">
                  <c:v>22</c:v>
                </c:pt>
                <c:pt idx="609">
                  <c:v>23</c:v>
                </c:pt>
                <c:pt idx="610">
                  <c:v>24</c:v>
                </c:pt>
                <c:pt idx="611">
                  <c:v>25</c:v>
                </c:pt>
                <c:pt idx="612">
                  <c:v>26</c:v>
                </c:pt>
                <c:pt idx="613">
                  <c:v>27</c:v>
                </c:pt>
                <c:pt idx="614">
                  <c:v>28</c:v>
                </c:pt>
                <c:pt idx="615">
                  <c:v>29</c:v>
                </c:pt>
                <c:pt idx="616">
                  <c:v>30</c:v>
                </c:pt>
                <c:pt idx="617">
                  <c:v>31</c:v>
                </c:pt>
                <c:pt idx="618">
                  <c:v>101</c:v>
                </c:pt>
                <c:pt idx="619">
                  <c:v>201</c:v>
                </c:pt>
                <c:pt idx="620">
                  <c:v>301</c:v>
                </c:pt>
                <c:pt idx="621">
                  <c:v>401</c:v>
                </c:pt>
                <c:pt idx="622">
                  <c:v>5</c:v>
                </c:pt>
                <c:pt idx="623">
                  <c:v>6</c:v>
                </c:pt>
                <c:pt idx="624">
                  <c:v>7</c:v>
                </c:pt>
                <c:pt idx="625">
                  <c:v>8</c:v>
                </c:pt>
                <c:pt idx="626">
                  <c:v>9</c:v>
                </c:pt>
                <c:pt idx="627">
                  <c:v>10</c:v>
                </c:pt>
                <c:pt idx="628">
                  <c:v>11</c:v>
                </c:pt>
                <c:pt idx="629">
                  <c:v>12</c:v>
                </c:pt>
                <c:pt idx="630">
                  <c:v>13</c:v>
                </c:pt>
                <c:pt idx="631">
                  <c:v>14</c:v>
                </c:pt>
                <c:pt idx="632">
                  <c:v>15</c:v>
                </c:pt>
                <c:pt idx="633">
                  <c:v>16</c:v>
                </c:pt>
                <c:pt idx="634">
                  <c:v>17</c:v>
                </c:pt>
                <c:pt idx="635">
                  <c:v>18</c:v>
                </c:pt>
                <c:pt idx="636">
                  <c:v>19</c:v>
                </c:pt>
                <c:pt idx="637">
                  <c:v>20</c:v>
                </c:pt>
                <c:pt idx="638">
                  <c:v>21</c:v>
                </c:pt>
                <c:pt idx="639">
                  <c:v>22</c:v>
                </c:pt>
                <c:pt idx="640">
                  <c:v>23</c:v>
                </c:pt>
                <c:pt idx="641">
                  <c:v>24</c:v>
                </c:pt>
                <c:pt idx="642">
                  <c:v>25</c:v>
                </c:pt>
                <c:pt idx="643">
                  <c:v>26</c:v>
                </c:pt>
                <c:pt idx="644">
                  <c:v>27</c:v>
                </c:pt>
                <c:pt idx="645">
                  <c:v>28</c:v>
                </c:pt>
                <c:pt idx="646">
                  <c:v>29</c:v>
                </c:pt>
                <c:pt idx="647">
                  <c:v>30</c:v>
                </c:pt>
                <c:pt idx="648">
                  <c:v>31</c:v>
                </c:pt>
                <c:pt idx="649">
                  <c:v>102</c:v>
                </c:pt>
                <c:pt idx="650">
                  <c:v>202</c:v>
                </c:pt>
                <c:pt idx="651">
                  <c:v>302</c:v>
                </c:pt>
                <c:pt idx="652">
                  <c:v>402</c:v>
                </c:pt>
                <c:pt idx="653">
                  <c:v>5</c:v>
                </c:pt>
                <c:pt idx="654">
                  <c:v>6</c:v>
                </c:pt>
                <c:pt idx="655">
                  <c:v>7</c:v>
                </c:pt>
                <c:pt idx="656">
                  <c:v>8</c:v>
                </c:pt>
                <c:pt idx="657">
                  <c:v>9</c:v>
                </c:pt>
                <c:pt idx="658">
                  <c:v>10</c:v>
                </c:pt>
                <c:pt idx="659">
                  <c:v>11</c:v>
                </c:pt>
                <c:pt idx="660">
                  <c:v>12</c:v>
                </c:pt>
                <c:pt idx="661">
                  <c:v>13</c:v>
                </c:pt>
                <c:pt idx="662">
                  <c:v>14</c:v>
                </c:pt>
                <c:pt idx="663">
                  <c:v>15</c:v>
                </c:pt>
                <c:pt idx="664">
                  <c:v>16</c:v>
                </c:pt>
                <c:pt idx="665">
                  <c:v>17</c:v>
                </c:pt>
                <c:pt idx="666">
                  <c:v>18</c:v>
                </c:pt>
                <c:pt idx="667">
                  <c:v>19</c:v>
                </c:pt>
                <c:pt idx="668">
                  <c:v>20</c:v>
                </c:pt>
                <c:pt idx="669">
                  <c:v>21</c:v>
                </c:pt>
                <c:pt idx="670">
                  <c:v>22</c:v>
                </c:pt>
                <c:pt idx="671">
                  <c:v>23</c:v>
                </c:pt>
                <c:pt idx="672">
                  <c:v>24</c:v>
                </c:pt>
                <c:pt idx="673">
                  <c:v>25</c:v>
                </c:pt>
                <c:pt idx="674">
                  <c:v>26</c:v>
                </c:pt>
                <c:pt idx="675">
                  <c:v>27</c:v>
                </c:pt>
                <c:pt idx="676">
                  <c:v>28</c:v>
                </c:pt>
                <c:pt idx="677">
                  <c:v>103</c:v>
                </c:pt>
                <c:pt idx="678">
                  <c:v>203</c:v>
                </c:pt>
                <c:pt idx="679">
                  <c:v>303</c:v>
                </c:pt>
                <c:pt idx="680">
                  <c:v>403</c:v>
                </c:pt>
                <c:pt idx="681">
                  <c:v>5</c:v>
                </c:pt>
                <c:pt idx="682">
                  <c:v>6</c:v>
                </c:pt>
                <c:pt idx="683">
                  <c:v>7</c:v>
                </c:pt>
                <c:pt idx="684">
                  <c:v>8</c:v>
                </c:pt>
                <c:pt idx="685">
                  <c:v>9</c:v>
                </c:pt>
                <c:pt idx="686">
                  <c:v>10</c:v>
                </c:pt>
                <c:pt idx="687">
                  <c:v>11</c:v>
                </c:pt>
                <c:pt idx="688">
                  <c:v>12</c:v>
                </c:pt>
                <c:pt idx="689">
                  <c:v>13</c:v>
                </c:pt>
                <c:pt idx="690">
                  <c:v>14</c:v>
                </c:pt>
                <c:pt idx="691">
                  <c:v>15</c:v>
                </c:pt>
                <c:pt idx="692">
                  <c:v>16</c:v>
                </c:pt>
                <c:pt idx="693">
                  <c:v>17</c:v>
                </c:pt>
                <c:pt idx="694">
                  <c:v>18</c:v>
                </c:pt>
                <c:pt idx="695">
                  <c:v>19</c:v>
                </c:pt>
                <c:pt idx="696">
                  <c:v>20</c:v>
                </c:pt>
                <c:pt idx="697">
                  <c:v>21</c:v>
                </c:pt>
                <c:pt idx="698">
                  <c:v>22</c:v>
                </c:pt>
                <c:pt idx="699">
                  <c:v>23</c:v>
                </c:pt>
                <c:pt idx="700">
                  <c:v>24</c:v>
                </c:pt>
                <c:pt idx="701">
                  <c:v>25</c:v>
                </c:pt>
                <c:pt idx="702">
                  <c:v>26</c:v>
                </c:pt>
                <c:pt idx="703">
                  <c:v>27</c:v>
                </c:pt>
                <c:pt idx="704">
                  <c:v>28</c:v>
                </c:pt>
                <c:pt idx="705">
                  <c:v>29</c:v>
                </c:pt>
                <c:pt idx="706">
                  <c:v>30</c:v>
                </c:pt>
                <c:pt idx="707">
                  <c:v>31</c:v>
                </c:pt>
                <c:pt idx="708">
                  <c:v>104</c:v>
                </c:pt>
                <c:pt idx="709">
                  <c:v>204</c:v>
                </c:pt>
                <c:pt idx="710">
                  <c:v>304</c:v>
                </c:pt>
                <c:pt idx="711">
                  <c:v>404</c:v>
                </c:pt>
                <c:pt idx="712">
                  <c:v>5</c:v>
                </c:pt>
                <c:pt idx="713">
                  <c:v>6</c:v>
                </c:pt>
                <c:pt idx="714">
                  <c:v>7</c:v>
                </c:pt>
                <c:pt idx="715">
                  <c:v>8</c:v>
                </c:pt>
                <c:pt idx="716">
                  <c:v>9</c:v>
                </c:pt>
                <c:pt idx="717">
                  <c:v>10</c:v>
                </c:pt>
                <c:pt idx="718">
                  <c:v>11</c:v>
                </c:pt>
                <c:pt idx="719">
                  <c:v>12</c:v>
                </c:pt>
                <c:pt idx="720">
                  <c:v>13</c:v>
                </c:pt>
                <c:pt idx="721">
                  <c:v>14</c:v>
                </c:pt>
                <c:pt idx="722">
                  <c:v>15</c:v>
                </c:pt>
                <c:pt idx="723">
                  <c:v>16</c:v>
                </c:pt>
                <c:pt idx="724">
                  <c:v>17</c:v>
                </c:pt>
                <c:pt idx="725">
                  <c:v>18</c:v>
                </c:pt>
                <c:pt idx="726">
                  <c:v>19</c:v>
                </c:pt>
                <c:pt idx="727">
                  <c:v>20</c:v>
                </c:pt>
                <c:pt idx="728">
                  <c:v>21</c:v>
                </c:pt>
                <c:pt idx="729">
                  <c:v>22</c:v>
                </c:pt>
                <c:pt idx="730">
                  <c:v>23</c:v>
                </c:pt>
                <c:pt idx="731">
                  <c:v>24</c:v>
                </c:pt>
                <c:pt idx="732">
                  <c:v>25</c:v>
                </c:pt>
                <c:pt idx="733">
                  <c:v>26</c:v>
                </c:pt>
                <c:pt idx="734">
                  <c:v>27</c:v>
                </c:pt>
                <c:pt idx="735">
                  <c:v>28</c:v>
                </c:pt>
                <c:pt idx="736">
                  <c:v>29</c:v>
                </c:pt>
                <c:pt idx="737">
                  <c:v>30</c:v>
                </c:pt>
                <c:pt idx="738">
                  <c:v>105</c:v>
                </c:pt>
                <c:pt idx="739">
                  <c:v>205</c:v>
                </c:pt>
                <c:pt idx="740">
                  <c:v>305</c:v>
                </c:pt>
                <c:pt idx="741">
                  <c:v>405</c:v>
                </c:pt>
                <c:pt idx="742">
                  <c:v>5</c:v>
                </c:pt>
                <c:pt idx="743">
                  <c:v>6</c:v>
                </c:pt>
                <c:pt idx="744">
                  <c:v>7</c:v>
                </c:pt>
                <c:pt idx="745">
                  <c:v>8</c:v>
                </c:pt>
                <c:pt idx="746">
                  <c:v>9</c:v>
                </c:pt>
                <c:pt idx="747">
                  <c:v>10</c:v>
                </c:pt>
                <c:pt idx="748">
                  <c:v>11</c:v>
                </c:pt>
                <c:pt idx="749">
                  <c:v>12</c:v>
                </c:pt>
                <c:pt idx="750">
                  <c:v>13</c:v>
                </c:pt>
                <c:pt idx="751">
                  <c:v>14</c:v>
                </c:pt>
                <c:pt idx="752">
                  <c:v>15</c:v>
                </c:pt>
                <c:pt idx="753">
                  <c:v>16</c:v>
                </c:pt>
                <c:pt idx="754">
                  <c:v>17</c:v>
                </c:pt>
                <c:pt idx="755">
                  <c:v>18</c:v>
                </c:pt>
                <c:pt idx="756">
                  <c:v>19</c:v>
                </c:pt>
                <c:pt idx="757">
                  <c:v>20</c:v>
                </c:pt>
                <c:pt idx="758">
                  <c:v>21</c:v>
                </c:pt>
                <c:pt idx="759">
                  <c:v>22</c:v>
                </c:pt>
                <c:pt idx="760">
                  <c:v>23</c:v>
                </c:pt>
                <c:pt idx="761">
                  <c:v>24</c:v>
                </c:pt>
                <c:pt idx="762">
                  <c:v>25</c:v>
                </c:pt>
                <c:pt idx="763">
                  <c:v>26</c:v>
                </c:pt>
                <c:pt idx="764">
                  <c:v>27</c:v>
                </c:pt>
                <c:pt idx="765">
                  <c:v>28</c:v>
                </c:pt>
                <c:pt idx="766">
                  <c:v>29</c:v>
                </c:pt>
                <c:pt idx="767">
                  <c:v>30</c:v>
                </c:pt>
                <c:pt idx="768">
                  <c:v>31</c:v>
                </c:pt>
                <c:pt idx="769">
                  <c:v>106</c:v>
                </c:pt>
                <c:pt idx="770">
                  <c:v>206</c:v>
                </c:pt>
              </c:strCache>
            </c:strRef>
          </c:cat>
          <c:val>
            <c:numRef>
              <c:f>Plan1!$K$54:$K$824</c:f>
              <c:numCache>
                <c:formatCode>#,##0</c:formatCode>
                <c:ptCount val="771"/>
                <c:pt idx="0">
                  <c:v>49492</c:v>
                </c:pt>
                <c:pt idx="1">
                  <c:v>52995</c:v>
                </c:pt>
                <c:pt idx="2">
                  <c:v>58509</c:v>
                </c:pt>
                <c:pt idx="3">
                  <c:v>61888</c:v>
                </c:pt>
                <c:pt idx="4">
                  <c:v>66501</c:v>
                </c:pt>
                <c:pt idx="5">
                  <c:v>71886</c:v>
                </c:pt>
                <c:pt idx="6">
                  <c:v>78162</c:v>
                </c:pt>
                <c:pt idx="7">
                  <c:v>85380</c:v>
                </c:pt>
                <c:pt idx="8">
                  <c:v>91589</c:v>
                </c:pt>
                <c:pt idx="9">
                  <c:v>96559</c:v>
                </c:pt>
                <c:pt idx="10">
                  <c:v>101147</c:v>
                </c:pt>
                <c:pt idx="11">
                  <c:v>105222</c:v>
                </c:pt>
                <c:pt idx="12">
                  <c:v>114715</c:v>
                </c:pt>
                <c:pt idx="13">
                  <c:v>125218</c:v>
                </c:pt>
                <c:pt idx="14">
                  <c:v>135106</c:v>
                </c:pt>
                <c:pt idx="15">
                  <c:v>145328</c:v>
                </c:pt>
                <c:pt idx="16">
                  <c:v>155939</c:v>
                </c:pt>
                <c:pt idx="17">
                  <c:v>162699</c:v>
                </c:pt>
                <c:pt idx="18">
                  <c:v>168331</c:v>
                </c:pt>
                <c:pt idx="19">
                  <c:v>177589</c:v>
                </c:pt>
                <c:pt idx="20">
                  <c:v>188974</c:v>
                </c:pt>
                <c:pt idx="21">
                  <c:v>202918</c:v>
                </c:pt>
                <c:pt idx="22">
                  <c:v>218223</c:v>
                </c:pt>
                <c:pt idx="23">
                  <c:v>233142</c:v>
                </c:pt>
                <c:pt idx="24">
                  <c:v>241080</c:v>
                </c:pt>
                <c:pt idx="25">
                  <c:v>254220</c:v>
                </c:pt>
                <c:pt idx="26">
                  <c:v>271628</c:v>
                </c:pt>
                <c:pt idx="27">
                  <c:v>291579</c:v>
                </c:pt>
                <c:pt idx="28">
                  <c:v>310087</c:v>
                </c:pt>
                <c:pt idx="29">
                  <c:v>330890</c:v>
                </c:pt>
                <c:pt idx="30">
                  <c:v>347398</c:v>
                </c:pt>
                <c:pt idx="31">
                  <c:v>363211</c:v>
                </c:pt>
                <c:pt idx="32">
                  <c:v>374898</c:v>
                </c:pt>
                <c:pt idx="33">
                  <c:v>391222</c:v>
                </c:pt>
                <c:pt idx="34">
                  <c:v>411821</c:v>
                </c:pt>
                <c:pt idx="35">
                  <c:v>438238</c:v>
                </c:pt>
                <c:pt idx="36">
                  <c:v>465166</c:v>
                </c:pt>
                <c:pt idx="37">
                  <c:v>498440</c:v>
                </c:pt>
                <c:pt idx="38">
                  <c:v>514849</c:v>
                </c:pt>
                <c:pt idx="39">
                  <c:v>526447</c:v>
                </c:pt>
                <c:pt idx="40">
                  <c:v>555383</c:v>
                </c:pt>
                <c:pt idx="41">
                  <c:v>584016</c:v>
                </c:pt>
                <c:pt idx="42">
                  <c:v>614941</c:v>
                </c:pt>
                <c:pt idx="43">
                  <c:v>645771</c:v>
                </c:pt>
                <c:pt idx="44">
                  <c:v>664683</c:v>
                </c:pt>
                <c:pt idx="45">
                  <c:v>684314</c:v>
                </c:pt>
                <c:pt idx="46">
                  <c:v>710887</c:v>
                </c:pt>
                <c:pt idx="47">
                  <c:v>742084</c:v>
                </c:pt>
                <c:pt idx="48">
                  <c:v>775184</c:v>
                </c:pt>
                <c:pt idx="49">
                  <c:v>805649</c:v>
                </c:pt>
                <c:pt idx="50">
                  <c:v>829802</c:v>
                </c:pt>
                <c:pt idx="51">
                  <c:v>850796</c:v>
                </c:pt>
                <c:pt idx="52">
                  <c:v>867882</c:v>
                </c:pt>
                <c:pt idx="53">
                  <c:v>891556</c:v>
                </c:pt>
                <c:pt idx="54">
                  <c:v>928834</c:v>
                </c:pt>
                <c:pt idx="55">
                  <c:v>960309</c:v>
                </c:pt>
                <c:pt idx="56">
                  <c:v>983359</c:v>
                </c:pt>
                <c:pt idx="57">
                  <c:v>1038568</c:v>
                </c:pt>
                <c:pt idx="58">
                  <c:v>1070139</c:v>
                </c:pt>
                <c:pt idx="59">
                  <c:v>1086990</c:v>
                </c:pt>
                <c:pt idx="60">
                  <c:v>1111348</c:v>
                </c:pt>
                <c:pt idx="61">
                  <c:v>1151479</c:v>
                </c:pt>
                <c:pt idx="62">
                  <c:v>1192474</c:v>
                </c:pt>
                <c:pt idx="63">
                  <c:v>1233147</c:v>
                </c:pt>
                <c:pt idx="64">
                  <c:v>1280054</c:v>
                </c:pt>
                <c:pt idx="65">
                  <c:v>1315941</c:v>
                </c:pt>
                <c:pt idx="66">
                  <c:v>1345254</c:v>
                </c:pt>
                <c:pt idx="67">
                  <c:v>1370488</c:v>
                </c:pt>
                <c:pt idx="68">
                  <c:v>1408485</c:v>
                </c:pt>
                <c:pt idx="69">
                  <c:v>1453369</c:v>
                </c:pt>
                <c:pt idx="70">
                  <c:v>1501353</c:v>
                </c:pt>
                <c:pt idx="71">
                  <c:v>1543341</c:v>
                </c:pt>
                <c:pt idx="72">
                  <c:v>1578376</c:v>
                </c:pt>
                <c:pt idx="73">
                  <c:v>1605585</c:v>
                </c:pt>
                <c:pt idx="74">
                  <c:v>1626071</c:v>
                </c:pt>
                <c:pt idx="75">
                  <c:v>1674655</c:v>
                </c:pt>
                <c:pt idx="76">
                  <c:v>1716196</c:v>
                </c:pt>
                <c:pt idx="77">
                  <c:v>1759103</c:v>
                </c:pt>
                <c:pt idx="78">
                  <c:v>1804338</c:v>
                </c:pt>
                <c:pt idx="79">
                  <c:v>1840812</c:v>
                </c:pt>
                <c:pt idx="80">
                  <c:v>1866176</c:v>
                </c:pt>
                <c:pt idx="81">
                  <c:v>1887959</c:v>
                </c:pt>
                <c:pt idx="82">
                  <c:v>1931204</c:v>
                </c:pt>
                <c:pt idx="83">
                  <c:v>1970909</c:v>
                </c:pt>
                <c:pt idx="84">
                  <c:v>2014738</c:v>
                </c:pt>
                <c:pt idx="85">
                  <c:v>2048697</c:v>
                </c:pt>
                <c:pt idx="86">
                  <c:v>2075246</c:v>
                </c:pt>
                <c:pt idx="87">
                  <c:v>2099896</c:v>
                </c:pt>
                <c:pt idx="88">
                  <c:v>2121645</c:v>
                </c:pt>
                <c:pt idx="89">
                  <c:v>2166532</c:v>
                </c:pt>
                <c:pt idx="90">
                  <c:v>2231871</c:v>
                </c:pt>
                <c:pt idx="91">
                  <c:v>2289951</c:v>
                </c:pt>
                <c:pt idx="92">
                  <c:v>2348200</c:v>
                </c:pt>
                <c:pt idx="93">
                  <c:v>2396434</c:v>
                </c:pt>
                <c:pt idx="94">
                  <c:v>2419901</c:v>
                </c:pt>
                <c:pt idx="95">
                  <c:v>2446397</c:v>
                </c:pt>
                <c:pt idx="96">
                  <c:v>2484649</c:v>
                </c:pt>
                <c:pt idx="97">
                  <c:v>2555518</c:v>
                </c:pt>
                <c:pt idx="98">
                  <c:v>2613789</c:v>
                </c:pt>
                <c:pt idx="99">
                  <c:v>2666298</c:v>
                </c:pt>
                <c:pt idx="100">
                  <c:v>2708876</c:v>
                </c:pt>
                <c:pt idx="101">
                  <c:v>2733622</c:v>
                </c:pt>
                <c:pt idx="102">
                  <c:v>2751665</c:v>
                </c:pt>
                <c:pt idx="103">
                  <c:v>2808076</c:v>
                </c:pt>
                <c:pt idx="104">
                  <c:v>2862761</c:v>
                </c:pt>
                <c:pt idx="105">
                  <c:v>2917562</c:v>
                </c:pt>
                <c:pt idx="106">
                  <c:v>2967064</c:v>
                </c:pt>
                <c:pt idx="107">
                  <c:v>3013369</c:v>
                </c:pt>
                <c:pt idx="108">
                  <c:v>3035582</c:v>
                </c:pt>
                <c:pt idx="109">
                  <c:v>3056312</c:v>
                </c:pt>
                <c:pt idx="110">
                  <c:v>3112393</c:v>
                </c:pt>
                <c:pt idx="111">
                  <c:v>3170474</c:v>
                </c:pt>
                <c:pt idx="112">
                  <c:v>3229621</c:v>
                </c:pt>
                <c:pt idx="113">
                  <c:v>3278895</c:v>
                </c:pt>
                <c:pt idx="114">
                  <c:v>3317832</c:v>
                </c:pt>
                <c:pt idx="115">
                  <c:v>3339999</c:v>
                </c:pt>
                <c:pt idx="116">
                  <c:v>3363235</c:v>
                </c:pt>
                <c:pt idx="117">
                  <c:v>3411872</c:v>
                </c:pt>
                <c:pt idx="118">
                  <c:v>3460413</c:v>
                </c:pt>
                <c:pt idx="119">
                  <c:v>3505097</c:v>
                </c:pt>
                <c:pt idx="120">
                  <c:v>3536488</c:v>
                </c:pt>
                <c:pt idx="121">
                  <c:v>3582698</c:v>
                </c:pt>
                <c:pt idx="122">
                  <c:v>3605726</c:v>
                </c:pt>
                <c:pt idx="123">
                  <c:v>3627217</c:v>
                </c:pt>
                <c:pt idx="124">
                  <c:v>3674176</c:v>
                </c:pt>
                <c:pt idx="125">
                  <c:v>3722004</c:v>
                </c:pt>
                <c:pt idx="126">
                  <c:v>3764493</c:v>
                </c:pt>
                <c:pt idx="127">
                  <c:v>3808663</c:v>
                </c:pt>
                <c:pt idx="128">
                  <c:v>3846965</c:v>
                </c:pt>
                <c:pt idx="129">
                  <c:v>3862116</c:v>
                </c:pt>
                <c:pt idx="130">
                  <c:v>3910901</c:v>
                </c:pt>
                <c:pt idx="131">
                  <c:v>3952790</c:v>
                </c:pt>
                <c:pt idx="132">
                  <c:v>4001422</c:v>
                </c:pt>
                <c:pt idx="133">
                  <c:v>4046150</c:v>
                </c:pt>
                <c:pt idx="134">
                  <c:v>4086716</c:v>
                </c:pt>
                <c:pt idx="135">
                  <c:v>4121203</c:v>
                </c:pt>
                <c:pt idx="136">
                  <c:v>4137606</c:v>
                </c:pt>
                <c:pt idx="137">
                  <c:v>4147598</c:v>
                </c:pt>
                <c:pt idx="138">
                  <c:v>4165124</c:v>
                </c:pt>
                <c:pt idx="139">
                  <c:v>4199332</c:v>
                </c:pt>
                <c:pt idx="140">
                  <c:v>4239763</c:v>
                </c:pt>
                <c:pt idx="141">
                  <c:v>4283978</c:v>
                </c:pt>
                <c:pt idx="142">
                  <c:v>4315858</c:v>
                </c:pt>
                <c:pt idx="143">
                  <c:v>4330152</c:v>
                </c:pt>
                <c:pt idx="144">
                  <c:v>4349544</c:v>
                </c:pt>
                <c:pt idx="145">
                  <c:v>4384299</c:v>
                </c:pt>
                <c:pt idx="146">
                  <c:v>4421686</c:v>
                </c:pt>
                <c:pt idx="147">
                  <c:v>4457443</c:v>
                </c:pt>
                <c:pt idx="148">
                  <c:v>4497434</c:v>
                </c:pt>
                <c:pt idx="149">
                  <c:v>4528347</c:v>
                </c:pt>
                <c:pt idx="150">
                  <c:v>4544262</c:v>
                </c:pt>
                <c:pt idx="151">
                  <c:v>4560083</c:v>
                </c:pt>
                <c:pt idx="152">
                  <c:v>4595335</c:v>
                </c:pt>
                <c:pt idx="153">
                  <c:v>4627780</c:v>
                </c:pt>
                <c:pt idx="154">
                  <c:v>4659909</c:v>
                </c:pt>
                <c:pt idx="155">
                  <c:v>4692579</c:v>
                </c:pt>
                <c:pt idx="156">
                  <c:v>4718115</c:v>
                </c:pt>
                <c:pt idx="157">
                  <c:v>4731915</c:v>
                </c:pt>
                <c:pt idx="158">
                  <c:v>4748327</c:v>
                </c:pt>
                <c:pt idx="159">
                  <c:v>4780317</c:v>
                </c:pt>
                <c:pt idx="160">
                  <c:v>4813586</c:v>
                </c:pt>
                <c:pt idx="161">
                  <c:v>4849229</c:v>
                </c:pt>
                <c:pt idx="162">
                  <c:v>4882231</c:v>
                </c:pt>
                <c:pt idx="163">
                  <c:v>4905857</c:v>
                </c:pt>
                <c:pt idx="164">
                  <c:v>4914906</c:v>
                </c:pt>
                <c:pt idx="165">
                  <c:v>4940499</c:v>
                </c:pt>
                <c:pt idx="166">
                  <c:v>4970953</c:v>
                </c:pt>
                <c:pt idx="167">
                  <c:v>5002357</c:v>
                </c:pt>
                <c:pt idx="168">
                  <c:v>5029539</c:v>
                </c:pt>
                <c:pt idx="169">
                  <c:v>5057130</c:v>
                </c:pt>
                <c:pt idx="170">
                  <c:v>5091840</c:v>
                </c:pt>
                <c:pt idx="171">
                  <c:v>5103979</c:v>
                </c:pt>
                <c:pt idx="172">
                  <c:v>5116199</c:v>
                </c:pt>
                <c:pt idx="173">
                  <c:v>5142874</c:v>
                </c:pt>
                <c:pt idx="174">
                  <c:v>5172372</c:v>
                </c:pt>
                <c:pt idx="175">
                  <c:v>5202946</c:v>
                </c:pt>
                <c:pt idx="176">
                  <c:v>5225043</c:v>
                </c:pt>
                <c:pt idx="177">
                  <c:v>5233917</c:v>
                </c:pt>
                <c:pt idx="178">
                  <c:v>5252503</c:v>
                </c:pt>
                <c:pt idx="179">
                  <c:v>5276193</c:v>
                </c:pt>
                <c:pt idx="180">
                  <c:v>5302025</c:v>
                </c:pt>
                <c:pt idx="181">
                  <c:v>5327058</c:v>
                </c:pt>
                <c:pt idx="182">
                  <c:v>5357026</c:v>
                </c:pt>
                <c:pt idx="183">
                  <c:v>5355650</c:v>
                </c:pt>
                <c:pt idx="184">
                  <c:v>5381224</c:v>
                </c:pt>
                <c:pt idx="185">
                  <c:v>5393759</c:v>
                </c:pt>
                <c:pt idx="186">
                  <c:v>5411550</c:v>
                </c:pt>
                <c:pt idx="187">
                  <c:v>5440903</c:v>
                </c:pt>
                <c:pt idx="188">
                  <c:v>5469755</c:v>
                </c:pt>
                <c:pt idx="189">
                  <c:v>5496402</c:v>
                </c:pt>
                <c:pt idx="190">
                  <c:v>5519528</c:v>
                </c:pt>
                <c:pt idx="191">
                  <c:v>5534731</c:v>
                </c:pt>
                <c:pt idx="192">
                  <c:v>5544815</c:v>
                </c:pt>
                <c:pt idx="193">
                  <c:v>5553378</c:v>
                </c:pt>
                <c:pt idx="194">
                  <c:v>5567126</c:v>
                </c:pt>
                <c:pt idx="195">
                  <c:v>5590941</c:v>
                </c:pt>
                <c:pt idx="196">
                  <c:v>5614258</c:v>
                </c:pt>
                <c:pt idx="197">
                  <c:v>5632505</c:v>
                </c:pt>
                <c:pt idx="198">
                  <c:v>5652857</c:v>
                </c:pt>
                <c:pt idx="199">
                  <c:v>5660555</c:v>
                </c:pt>
                <c:pt idx="200">
                  <c:v>5675768</c:v>
                </c:pt>
                <c:pt idx="201">
                  <c:v>5701283</c:v>
                </c:pt>
                <c:pt idx="202">
                  <c:v>5749007</c:v>
                </c:pt>
                <c:pt idx="203">
                  <c:v>5783647</c:v>
                </c:pt>
                <c:pt idx="204">
                  <c:v>5811699</c:v>
                </c:pt>
                <c:pt idx="205">
                  <c:v>5848101</c:v>
                </c:pt>
                <c:pt idx="206">
                  <c:v>5860590</c:v>
                </c:pt>
                <c:pt idx="207">
                  <c:v>5876740</c:v>
                </c:pt>
                <c:pt idx="208">
                  <c:v>5909002</c:v>
                </c:pt>
                <c:pt idx="209">
                  <c:v>5947403</c:v>
                </c:pt>
                <c:pt idx="210">
                  <c:v>5983089</c:v>
                </c:pt>
                <c:pt idx="211">
                  <c:v>6017605</c:v>
                </c:pt>
                <c:pt idx="212">
                  <c:v>6052143</c:v>
                </c:pt>
                <c:pt idx="213">
                  <c:v>6070419</c:v>
                </c:pt>
                <c:pt idx="214">
                  <c:v>6088004</c:v>
                </c:pt>
                <c:pt idx="215">
                  <c:v>6121449</c:v>
                </c:pt>
                <c:pt idx="216">
                  <c:v>6166898</c:v>
                </c:pt>
                <c:pt idx="217">
                  <c:v>6204570</c:v>
                </c:pt>
                <c:pt idx="218">
                  <c:v>6238076</c:v>
                </c:pt>
                <c:pt idx="219">
                  <c:v>6290160</c:v>
                </c:pt>
                <c:pt idx="220">
                  <c:v>6313658</c:v>
                </c:pt>
                <c:pt idx="221">
                  <c:v>6336278</c:v>
                </c:pt>
                <c:pt idx="222">
                  <c:v>6388526</c:v>
                </c:pt>
                <c:pt idx="223">
                  <c:v>6436633</c:v>
                </c:pt>
                <c:pt idx="224">
                  <c:v>6487518</c:v>
                </c:pt>
                <c:pt idx="225">
                  <c:v>6534951</c:v>
                </c:pt>
                <c:pt idx="226">
                  <c:v>6576699</c:v>
                </c:pt>
                <c:pt idx="227">
                  <c:v>6602942</c:v>
                </c:pt>
                <c:pt idx="228">
                  <c:v>6628065</c:v>
                </c:pt>
                <c:pt idx="229">
                  <c:v>6675915</c:v>
                </c:pt>
                <c:pt idx="230">
                  <c:v>6730118</c:v>
                </c:pt>
                <c:pt idx="231">
                  <c:v>6783543</c:v>
                </c:pt>
                <c:pt idx="232">
                  <c:v>6836313</c:v>
                </c:pt>
                <c:pt idx="233">
                  <c:v>6880585</c:v>
                </c:pt>
                <c:pt idx="234">
                  <c:v>6901990</c:v>
                </c:pt>
                <c:pt idx="235">
                  <c:v>6929409</c:v>
                </c:pt>
                <c:pt idx="236">
                  <c:v>6974258</c:v>
                </c:pt>
                <c:pt idx="237">
                  <c:v>7042695</c:v>
                </c:pt>
                <c:pt idx="238">
                  <c:v>7111527</c:v>
                </c:pt>
                <c:pt idx="239">
                  <c:v>7163912</c:v>
                </c:pt>
                <c:pt idx="240">
                  <c:v>7212670</c:v>
                </c:pt>
                <c:pt idx="241">
                  <c:v>7237350</c:v>
                </c:pt>
                <c:pt idx="242">
                  <c:v>7264221</c:v>
                </c:pt>
                <c:pt idx="243">
                  <c:v>7320020</c:v>
                </c:pt>
                <c:pt idx="244">
                  <c:v>7366677</c:v>
                </c:pt>
                <c:pt idx="245">
                  <c:v>7424430</c:v>
                </c:pt>
                <c:pt idx="246">
                  <c:v>7447625</c:v>
                </c:pt>
                <c:pt idx="247">
                  <c:v>7464620</c:v>
                </c:pt>
                <c:pt idx="248">
                  <c:v>7481400</c:v>
                </c:pt>
                <c:pt idx="249">
                  <c:v>7506890</c:v>
                </c:pt>
                <c:pt idx="250">
                  <c:v>7564117</c:v>
                </c:pt>
                <c:pt idx="251">
                  <c:v>7619970</c:v>
                </c:pt>
                <c:pt idx="252">
                  <c:v>7675781</c:v>
                </c:pt>
                <c:pt idx="253">
                  <c:v>7698862</c:v>
                </c:pt>
                <c:pt idx="254">
                  <c:v>7714819</c:v>
                </c:pt>
                <c:pt idx="255">
                  <c:v>7732071</c:v>
                </c:pt>
                <c:pt idx="256">
                  <c:v>7754560</c:v>
                </c:pt>
                <c:pt idx="257">
                  <c:v>7812007</c:v>
                </c:pt>
                <c:pt idx="258">
                  <c:v>7874539</c:v>
                </c:pt>
                <c:pt idx="259">
                  <c:v>7930943</c:v>
                </c:pt>
                <c:pt idx="260">
                  <c:v>8015920</c:v>
                </c:pt>
                <c:pt idx="261">
                  <c:v>8075670</c:v>
                </c:pt>
                <c:pt idx="262">
                  <c:v>8104823</c:v>
                </c:pt>
                <c:pt idx="263">
                  <c:v>8133833</c:v>
                </c:pt>
                <c:pt idx="264">
                  <c:v>8195493</c:v>
                </c:pt>
                <c:pt idx="265">
                  <c:v>8257459</c:v>
                </c:pt>
                <c:pt idx="266">
                  <c:v>8326115</c:v>
                </c:pt>
                <c:pt idx="267">
                  <c:v>8394253</c:v>
                </c:pt>
                <c:pt idx="268">
                  <c:v>8456705</c:v>
                </c:pt>
                <c:pt idx="269">
                  <c:v>8483105</c:v>
                </c:pt>
                <c:pt idx="270">
                  <c:v>8512238</c:v>
                </c:pt>
                <c:pt idx="271">
                  <c:v>8575742</c:v>
                </c:pt>
                <c:pt idx="272">
                  <c:v>8639868</c:v>
                </c:pt>
                <c:pt idx="273">
                  <c:v>8699814</c:v>
                </c:pt>
                <c:pt idx="274">
                  <c:v>8755133</c:v>
                </c:pt>
                <c:pt idx="275">
                  <c:v>8816113</c:v>
                </c:pt>
                <c:pt idx="276">
                  <c:v>8844600</c:v>
                </c:pt>
                <c:pt idx="277">
                  <c:v>8872964</c:v>
                </c:pt>
                <c:pt idx="278">
                  <c:v>8936590</c:v>
                </c:pt>
                <c:pt idx="279">
                  <c:v>9000485</c:v>
                </c:pt>
                <c:pt idx="280">
                  <c:v>9060786</c:v>
                </c:pt>
                <c:pt idx="281">
                  <c:v>9119477</c:v>
                </c:pt>
                <c:pt idx="282">
                  <c:v>9175194</c:v>
                </c:pt>
                <c:pt idx="283">
                  <c:v>9202791</c:v>
                </c:pt>
                <c:pt idx="284">
                  <c:v>9230016</c:v>
                </c:pt>
                <c:pt idx="285">
                  <c:v>9286256</c:v>
                </c:pt>
                <c:pt idx="286">
                  <c:v>9339921</c:v>
                </c:pt>
                <c:pt idx="287">
                  <c:v>9397769</c:v>
                </c:pt>
                <c:pt idx="288">
                  <c:v>9449088</c:v>
                </c:pt>
                <c:pt idx="289">
                  <c:v>9492725</c:v>
                </c:pt>
                <c:pt idx="290">
                  <c:v>9522132</c:v>
                </c:pt>
                <c:pt idx="291">
                  <c:v>9550301</c:v>
                </c:pt>
                <c:pt idx="292">
                  <c:v>9602034</c:v>
                </c:pt>
                <c:pt idx="293">
                  <c:v>9662305</c:v>
                </c:pt>
                <c:pt idx="294">
                  <c:v>9716298</c:v>
                </c:pt>
                <c:pt idx="295">
                  <c:v>9765694</c:v>
                </c:pt>
                <c:pt idx="296">
                  <c:v>9811255</c:v>
                </c:pt>
                <c:pt idx="297">
                  <c:v>9833695</c:v>
                </c:pt>
                <c:pt idx="298">
                  <c:v>9865911</c:v>
                </c:pt>
                <c:pt idx="299">
                  <c:v>9921339</c:v>
                </c:pt>
                <c:pt idx="300">
                  <c:v>9979276</c:v>
                </c:pt>
                <c:pt idx="301">
                  <c:v>10028644</c:v>
                </c:pt>
                <c:pt idx="302">
                  <c:v>10081693</c:v>
                </c:pt>
                <c:pt idx="303">
                  <c:v>10138265</c:v>
                </c:pt>
                <c:pt idx="304">
                  <c:v>10167300</c:v>
                </c:pt>
                <c:pt idx="305">
                  <c:v>10197531</c:v>
                </c:pt>
                <c:pt idx="306">
                  <c:v>10260621</c:v>
                </c:pt>
                <c:pt idx="307">
                  <c:v>10326008</c:v>
                </c:pt>
                <c:pt idx="308">
                  <c:v>10393886</c:v>
                </c:pt>
                <c:pt idx="309">
                  <c:v>10457794</c:v>
                </c:pt>
                <c:pt idx="310">
                  <c:v>10508634</c:v>
                </c:pt>
                <c:pt idx="311">
                  <c:v>10549129</c:v>
                </c:pt>
                <c:pt idx="312">
                  <c:v>10589608</c:v>
                </c:pt>
                <c:pt idx="313">
                  <c:v>10647845</c:v>
                </c:pt>
                <c:pt idx="314">
                  <c:v>10722221</c:v>
                </c:pt>
                <c:pt idx="315">
                  <c:v>10796506</c:v>
                </c:pt>
                <c:pt idx="316">
                  <c:v>10871843</c:v>
                </c:pt>
                <c:pt idx="317">
                  <c:v>10939320</c:v>
                </c:pt>
                <c:pt idx="318">
                  <c:v>11018557</c:v>
                </c:pt>
                <c:pt idx="319">
                  <c:v>11055480</c:v>
                </c:pt>
                <c:pt idx="320">
                  <c:v>11125017</c:v>
                </c:pt>
                <c:pt idx="321">
                  <c:v>11205972</c:v>
                </c:pt>
                <c:pt idx="322">
                  <c:v>11284269</c:v>
                </c:pt>
                <c:pt idx="323">
                  <c:v>11368316</c:v>
                </c:pt>
                <c:pt idx="324">
                  <c:v>11439250</c:v>
                </c:pt>
                <c:pt idx="325">
                  <c:v>11483031</c:v>
                </c:pt>
                <c:pt idx="326">
                  <c:v>11525477</c:v>
                </c:pt>
                <c:pt idx="327">
                  <c:v>11609601</c:v>
                </c:pt>
                <c:pt idx="328">
                  <c:v>11700431</c:v>
                </c:pt>
                <c:pt idx="329">
                  <c:v>11787600</c:v>
                </c:pt>
                <c:pt idx="330">
                  <c:v>11877009</c:v>
                </c:pt>
                <c:pt idx="331">
                  <c:v>11949335</c:v>
                </c:pt>
                <c:pt idx="332">
                  <c:v>11996442</c:v>
                </c:pt>
                <c:pt idx="333">
                  <c:v>12051619</c:v>
                </c:pt>
                <c:pt idx="334">
                  <c:v>12136540</c:v>
                </c:pt>
                <c:pt idx="335">
                  <c:v>12227179</c:v>
                </c:pt>
                <c:pt idx="336">
                  <c:v>12324765</c:v>
                </c:pt>
                <c:pt idx="337">
                  <c:v>12407323</c:v>
                </c:pt>
                <c:pt idx="338">
                  <c:v>12489232</c:v>
                </c:pt>
                <c:pt idx="339">
                  <c:v>12532634</c:v>
                </c:pt>
                <c:pt idx="340">
                  <c:v>12577354</c:v>
                </c:pt>
                <c:pt idx="341">
                  <c:v>12664058</c:v>
                </c:pt>
                <c:pt idx="342">
                  <c:v>12753258</c:v>
                </c:pt>
                <c:pt idx="343">
                  <c:v>12842717</c:v>
                </c:pt>
                <c:pt idx="344">
                  <c:v>12912379</c:v>
                </c:pt>
                <c:pt idx="345">
                  <c:v>12952621</c:v>
                </c:pt>
                <c:pt idx="346">
                  <c:v>12983560</c:v>
                </c:pt>
                <c:pt idx="347">
                  <c:v>13023189</c:v>
                </c:pt>
                <c:pt idx="348">
                  <c:v>13106058</c:v>
                </c:pt>
                <c:pt idx="349">
                  <c:v>13197031</c:v>
                </c:pt>
                <c:pt idx="350">
                  <c:v>13286324</c:v>
                </c:pt>
                <c:pt idx="351">
                  <c:v>13375414</c:v>
                </c:pt>
                <c:pt idx="352">
                  <c:v>13443684</c:v>
                </c:pt>
                <c:pt idx="353">
                  <c:v>13482543</c:v>
                </c:pt>
                <c:pt idx="354">
                  <c:v>13521409</c:v>
                </c:pt>
                <c:pt idx="355">
                  <c:v>13601566</c:v>
                </c:pt>
                <c:pt idx="356">
                  <c:v>13677564</c:v>
                </c:pt>
                <c:pt idx="357">
                  <c:v>13758093</c:v>
                </c:pt>
                <c:pt idx="358">
                  <c:v>13834342</c:v>
                </c:pt>
                <c:pt idx="359">
                  <c:v>13900134</c:v>
                </c:pt>
                <c:pt idx="360">
                  <c:v>13941828</c:v>
                </c:pt>
                <c:pt idx="361">
                  <c:v>13977713</c:v>
                </c:pt>
                <c:pt idx="362">
                  <c:v>14050885</c:v>
                </c:pt>
                <c:pt idx="363">
                  <c:v>14122116</c:v>
                </c:pt>
                <c:pt idx="364">
                  <c:v>14172139</c:v>
                </c:pt>
                <c:pt idx="365">
                  <c:v>14238110</c:v>
                </c:pt>
                <c:pt idx="366">
                  <c:v>14307412</c:v>
                </c:pt>
                <c:pt idx="367">
                  <c:v>14339412</c:v>
                </c:pt>
                <c:pt idx="368">
                  <c:v>14370456</c:v>
                </c:pt>
                <c:pt idx="369">
                  <c:v>14446541</c:v>
                </c:pt>
                <c:pt idx="370">
                  <c:v>14523807</c:v>
                </c:pt>
                <c:pt idx="371">
                  <c:v>14592886</c:v>
                </c:pt>
                <c:pt idx="372">
                  <c:v>14665962</c:v>
                </c:pt>
                <c:pt idx="373">
                  <c:v>14725490</c:v>
                </c:pt>
                <c:pt idx="374">
                  <c:v>14753983</c:v>
                </c:pt>
                <c:pt idx="375">
                  <c:v>14791434</c:v>
                </c:pt>
                <c:pt idx="376">
                  <c:v>14860812</c:v>
                </c:pt>
                <c:pt idx="377">
                  <c:v>14936464</c:v>
                </c:pt>
                <c:pt idx="378">
                  <c:v>15009023</c:v>
                </c:pt>
                <c:pt idx="379">
                  <c:v>15087360</c:v>
                </c:pt>
                <c:pt idx="380">
                  <c:v>15150628</c:v>
                </c:pt>
                <c:pt idx="381">
                  <c:v>15182219</c:v>
                </c:pt>
                <c:pt idx="382">
                  <c:v>15214030</c:v>
                </c:pt>
                <c:pt idx="383">
                  <c:v>15285048</c:v>
                </c:pt>
                <c:pt idx="384">
                  <c:v>15361686</c:v>
                </c:pt>
                <c:pt idx="385">
                  <c:v>15436827</c:v>
                </c:pt>
                <c:pt idx="386">
                  <c:v>15521313</c:v>
                </c:pt>
                <c:pt idx="387">
                  <c:v>15590613</c:v>
                </c:pt>
                <c:pt idx="388">
                  <c:v>15625218</c:v>
                </c:pt>
                <c:pt idx="389">
                  <c:v>15661106</c:v>
                </c:pt>
                <c:pt idx="390">
                  <c:v>15735485</c:v>
                </c:pt>
                <c:pt idx="391">
                  <c:v>15815191</c:v>
                </c:pt>
                <c:pt idx="392">
                  <c:v>15898558</c:v>
                </c:pt>
                <c:pt idx="393">
                  <c:v>15976156</c:v>
                </c:pt>
                <c:pt idx="394">
                  <c:v>16046501</c:v>
                </c:pt>
                <c:pt idx="395">
                  <c:v>16083573</c:v>
                </c:pt>
                <c:pt idx="396">
                  <c:v>16121136</c:v>
                </c:pt>
                <c:pt idx="397">
                  <c:v>16195981</c:v>
                </c:pt>
                <c:pt idx="398">
                  <c:v>16275440</c:v>
                </c:pt>
                <c:pt idx="399">
                  <c:v>16341112</c:v>
                </c:pt>
                <c:pt idx="400">
                  <c:v>16392657</c:v>
                </c:pt>
                <c:pt idx="401">
                  <c:v>16471009</c:v>
                </c:pt>
                <c:pt idx="402">
                  <c:v>16512714</c:v>
                </c:pt>
                <c:pt idx="403">
                  <c:v>16547674</c:v>
                </c:pt>
                <c:pt idx="404">
                  <c:v>16625572</c:v>
                </c:pt>
                <c:pt idx="405">
                  <c:v>16717687</c:v>
                </c:pt>
                <c:pt idx="406">
                  <c:v>16801102</c:v>
                </c:pt>
                <c:pt idx="407">
                  <c:v>16841954</c:v>
                </c:pt>
                <c:pt idx="408">
                  <c:v>16904986</c:v>
                </c:pt>
                <c:pt idx="409">
                  <c:v>16946100</c:v>
                </c:pt>
                <c:pt idx="410">
                  <c:v>16985812</c:v>
                </c:pt>
                <c:pt idx="411">
                  <c:v>17038503</c:v>
                </c:pt>
                <c:pt idx="412">
                  <c:v>17125357</c:v>
                </c:pt>
                <c:pt idx="413">
                  <c:v>17215159</c:v>
                </c:pt>
                <c:pt idx="414">
                  <c:v>17301220</c:v>
                </c:pt>
                <c:pt idx="415">
                  <c:v>17378998</c:v>
                </c:pt>
                <c:pt idx="416">
                  <c:v>17412766</c:v>
                </c:pt>
                <c:pt idx="417">
                  <c:v>17454861</c:v>
                </c:pt>
                <c:pt idx="418">
                  <c:v>17543853</c:v>
                </c:pt>
                <c:pt idx="419">
                  <c:v>17629714</c:v>
                </c:pt>
                <c:pt idx="420">
                  <c:v>17704041</c:v>
                </c:pt>
                <c:pt idx="421">
                  <c:v>17802176</c:v>
                </c:pt>
                <c:pt idx="422">
                  <c:v>17881045</c:v>
                </c:pt>
                <c:pt idx="423">
                  <c:v>17926393</c:v>
                </c:pt>
                <c:pt idx="424">
                  <c:v>17969806</c:v>
                </c:pt>
                <c:pt idx="425">
                  <c:v>18056639</c:v>
                </c:pt>
                <c:pt idx="426">
                  <c:v>18170778</c:v>
                </c:pt>
                <c:pt idx="427">
                  <c:v>18243391</c:v>
                </c:pt>
                <c:pt idx="428">
                  <c:v>18322757</c:v>
                </c:pt>
                <c:pt idx="429">
                  <c:v>18384150</c:v>
                </c:pt>
                <c:pt idx="430">
                  <c:v>18417113</c:v>
                </c:pt>
                <c:pt idx="431">
                  <c:v>18447420</c:v>
                </c:pt>
                <c:pt idx="432">
                  <c:v>18512126</c:v>
                </c:pt>
                <c:pt idx="433">
                  <c:v>18559164</c:v>
                </c:pt>
                <c:pt idx="434">
                  <c:v>18622199</c:v>
                </c:pt>
                <c:pt idx="435">
                  <c:v>18686385</c:v>
                </c:pt>
                <c:pt idx="436">
                  <c:v>18740486</c:v>
                </c:pt>
                <c:pt idx="437">
                  <c:v>18766280</c:v>
                </c:pt>
                <c:pt idx="438">
                  <c:v>18792076</c:v>
                </c:pt>
                <c:pt idx="439">
                  <c:v>18854806</c:v>
                </c:pt>
                <c:pt idx="440">
                  <c:v>18908962</c:v>
                </c:pt>
                <c:pt idx="441">
                  <c:v>18962786</c:v>
                </c:pt>
                <c:pt idx="442">
                  <c:v>19019974</c:v>
                </c:pt>
                <c:pt idx="443">
                  <c:v>19065788</c:v>
                </c:pt>
                <c:pt idx="444">
                  <c:v>19086184</c:v>
                </c:pt>
                <c:pt idx="445">
                  <c:v>19105008</c:v>
                </c:pt>
                <c:pt idx="446">
                  <c:v>19152065</c:v>
                </c:pt>
                <c:pt idx="447">
                  <c:v>19209021</c:v>
                </c:pt>
                <c:pt idx="448">
                  <c:v>19261741</c:v>
                </c:pt>
                <c:pt idx="449">
                  <c:v>19306400</c:v>
                </c:pt>
                <c:pt idx="450">
                  <c:v>19339124</c:v>
                </c:pt>
                <c:pt idx="451">
                  <c:v>19372820</c:v>
                </c:pt>
                <c:pt idx="452">
                  <c:v>19389167</c:v>
                </c:pt>
                <c:pt idx="453">
                  <c:v>19419741</c:v>
                </c:pt>
                <c:pt idx="454">
                  <c:v>19474489</c:v>
                </c:pt>
                <c:pt idx="455">
                  <c:v>19524092</c:v>
                </c:pt>
                <c:pt idx="456">
                  <c:v>19630273</c:v>
                </c:pt>
                <c:pt idx="457">
                  <c:v>19666902</c:v>
                </c:pt>
                <c:pt idx="458">
                  <c:v>19685616</c:v>
                </c:pt>
                <c:pt idx="459">
                  <c:v>19706704</c:v>
                </c:pt>
                <c:pt idx="460">
                  <c:v>19748980</c:v>
                </c:pt>
                <c:pt idx="461">
                  <c:v>19797516</c:v>
                </c:pt>
                <c:pt idx="462">
                  <c:v>19838909</c:v>
                </c:pt>
                <c:pt idx="463">
                  <c:v>19879037</c:v>
                </c:pt>
                <c:pt idx="464">
                  <c:v>19914558</c:v>
                </c:pt>
                <c:pt idx="465">
                  <c:v>19935132</c:v>
                </c:pt>
                <c:pt idx="466">
                  <c:v>19953379</c:v>
                </c:pt>
                <c:pt idx="467">
                  <c:v>19986073</c:v>
                </c:pt>
                <c:pt idx="468">
                  <c:v>20026502</c:v>
                </c:pt>
                <c:pt idx="469">
                  <c:v>20065887</c:v>
                </c:pt>
                <c:pt idx="470">
                  <c:v>20108448</c:v>
                </c:pt>
                <c:pt idx="471">
                  <c:v>20149146</c:v>
                </c:pt>
                <c:pt idx="472">
                  <c:v>20162837</c:v>
                </c:pt>
                <c:pt idx="473">
                  <c:v>20178143</c:v>
                </c:pt>
                <c:pt idx="474">
                  <c:v>20213388</c:v>
                </c:pt>
                <c:pt idx="475">
                  <c:v>20249176</c:v>
                </c:pt>
                <c:pt idx="476">
                  <c:v>20284747</c:v>
                </c:pt>
                <c:pt idx="477">
                  <c:v>20317702</c:v>
                </c:pt>
                <c:pt idx="478">
                  <c:v>20347683</c:v>
                </c:pt>
                <c:pt idx="479">
                  <c:v>20361493</c:v>
                </c:pt>
                <c:pt idx="480">
                  <c:v>20378986</c:v>
                </c:pt>
                <c:pt idx="481">
                  <c:v>20417204</c:v>
                </c:pt>
                <c:pt idx="482">
                  <c:v>20458221</c:v>
                </c:pt>
                <c:pt idx="483">
                  <c:v>20494014</c:v>
                </c:pt>
                <c:pt idx="484">
                  <c:v>20528027</c:v>
                </c:pt>
                <c:pt idx="485">
                  <c:v>20553744</c:v>
                </c:pt>
                <c:pt idx="486">
                  <c:v>20567922</c:v>
                </c:pt>
                <c:pt idx="487">
                  <c:v>20583286</c:v>
                </c:pt>
                <c:pt idx="488">
                  <c:v>20615008</c:v>
                </c:pt>
                <c:pt idx="489">
                  <c:v>20645055</c:v>
                </c:pt>
                <c:pt idx="490">
                  <c:v>20675343</c:v>
                </c:pt>
                <c:pt idx="491">
                  <c:v>20703645</c:v>
                </c:pt>
                <c:pt idx="492">
                  <c:v>20726800</c:v>
                </c:pt>
                <c:pt idx="493">
                  <c:v>20738655</c:v>
                </c:pt>
                <c:pt idx="494">
                  <c:v>20751108</c:v>
                </c:pt>
                <c:pt idx="495">
                  <c:v>20777867</c:v>
                </c:pt>
                <c:pt idx="496">
                  <c:v>20803672</c:v>
                </c:pt>
                <c:pt idx="497">
                  <c:v>20830712</c:v>
                </c:pt>
                <c:pt idx="498">
                  <c:v>20854471</c:v>
                </c:pt>
                <c:pt idx="499">
                  <c:v>20872417</c:v>
                </c:pt>
                <c:pt idx="500">
                  <c:v>20881555</c:v>
                </c:pt>
                <c:pt idx="501">
                  <c:v>20897711</c:v>
                </c:pt>
                <c:pt idx="502">
                  <c:v>20911579</c:v>
                </c:pt>
                <c:pt idx="503">
                  <c:v>20925899</c:v>
                </c:pt>
                <c:pt idx="504">
                  <c:v>20958252</c:v>
                </c:pt>
                <c:pt idx="505">
                  <c:v>20974623</c:v>
                </c:pt>
                <c:pt idx="506">
                  <c:v>20988702</c:v>
                </c:pt>
                <c:pt idx="507">
                  <c:v>20996784</c:v>
                </c:pt>
                <c:pt idx="508">
                  <c:v>21005064</c:v>
                </c:pt>
                <c:pt idx="509">
                  <c:v>21017736</c:v>
                </c:pt>
                <c:pt idx="510">
                  <c:v>21032268</c:v>
                </c:pt>
                <c:pt idx="511">
                  <c:v>21067396</c:v>
                </c:pt>
                <c:pt idx="512">
                  <c:v>21102536</c:v>
                </c:pt>
                <c:pt idx="513">
                  <c:v>21227589</c:v>
                </c:pt>
                <c:pt idx="514">
                  <c:v>21236761</c:v>
                </c:pt>
                <c:pt idx="515">
                  <c:v>21239150</c:v>
                </c:pt>
                <c:pt idx="516">
                  <c:v>21246954</c:v>
                </c:pt>
                <c:pt idx="517">
                  <c:v>21282612</c:v>
                </c:pt>
                <c:pt idx="518">
                  <c:v>21307960</c:v>
                </c:pt>
                <c:pt idx="519">
                  <c:v>21326804</c:v>
                </c:pt>
                <c:pt idx="520">
                  <c:v>21340776</c:v>
                </c:pt>
                <c:pt idx="521">
                  <c:v>21349397</c:v>
                </c:pt>
                <c:pt idx="522">
                  <c:v>21364489</c:v>
                </c:pt>
                <c:pt idx="523">
                  <c:v>21381393</c:v>
                </c:pt>
                <c:pt idx="524">
                  <c:v>21397798</c:v>
                </c:pt>
                <c:pt idx="525">
                  <c:v>21425777</c:v>
                </c:pt>
                <c:pt idx="526">
                  <c:v>21443761</c:v>
                </c:pt>
                <c:pt idx="527">
                  <c:v>21456504</c:v>
                </c:pt>
                <c:pt idx="528">
                  <c:v>21465674</c:v>
                </c:pt>
                <c:pt idx="529">
                  <c:v>21476823</c:v>
                </c:pt>
                <c:pt idx="530">
                  <c:v>21498932</c:v>
                </c:pt>
                <c:pt idx="531">
                  <c:v>21517514</c:v>
                </c:pt>
                <c:pt idx="532">
                  <c:v>21532210</c:v>
                </c:pt>
                <c:pt idx="533">
                  <c:v>21550000</c:v>
                </c:pt>
                <c:pt idx="534">
                  <c:v>21565319</c:v>
                </c:pt>
                <c:pt idx="535">
                  <c:v>21573883</c:v>
                </c:pt>
                <c:pt idx="536">
                  <c:v>21581094</c:v>
                </c:pt>
                <c:pt idx="537">
                  <c:v>21588245</c:v>
                </c:pt>
                <c:pt idx="538">
                  <c:v>21596739</c:v>
                </c:pt>
                <c:pt idx="539">
                  <c:v>21611552</c:v>
                </c:pt>
                <c:pt idx="540">
                  <c:v>21626028</c:v>
                </c:pt>
                <c:pt idx="541">
                  <c:v>21636308</c:v>
                </c:pt>
                <c:pt idx="542">
                  <c:v>21642194</c:v>
                </c:pt>
                <c:pt idx="543">
                  <c:v>21651444</c:v>
                </c:pt>
                <c:pt idx="544">
                  <c:v>21664543</c:v>
                </c:pt>
                <c:pt idx="545">
                  <c:v>21680272</c:v>
                </c:pt>
                <c:pt idx="546">
                  <c:v>21696575</c:v>
                </c:pt>
                <c:pt idx="547">
                  <c:v>21710817</c:v>
                </c:pt>
                <c:pt idx="548">
                  <c:v>21722978</c:v>
                </c:pt>
                <c:pt idx="549">
                  <c:v>21727316</c:v>
                </c:pt>
                <c:pt idx="550">
                  <c:v>21734889</c:v>
                </c:pt>
                <c:pt idx="551">
                  <c:v>21748303</c:v>
                </c:pt>
                <c:pt idx="552">
                  <c:v>21765420</c:v>
                </c:pt>
                <c:pt idx="553">
                  <c:v>21780474</c:v>
                </c:pt>
                <c:pt idx="554">
                  <c:v>21791761</c:v>
                </c:pt>
                <c:pt idx="555">
                  <c:v>21801701</c:v>
                </c:pt>
                <c:pt idx="556">
                  <c:v>21808554</c:v>
                </c:pt>
                <c:pt idx="557">
                  <c:v>21812429</c:v>
                </c:pt>
                <c:pt idx="558">
                  <c:v>21818812</c:v>
                </c:pt>
                <c:pt idx="559">
                  <c:v>21834675</c:v>
                </c:pt>
                <c:pt idx="560">
                  <c:v>21846577</c:v>
                </c:pt>
                <c:pt idx="561">
                  <c:v>21861282</c:v>
                </c:pt>
                <c:pt idx="562">
                  <c:v>21871930</c:v>
                </c:pt>
                <c:pt idx="563">
                  <c:v>21877828</c:v>
                </c:pt>
                <c:pt idx="564">
                  <c:v>21883980</c:v>
                </c:pt>
                <c:pt idx="565">
                  <c:v>21896084</c:v>
                </c:pt>
                <c:pt idx="566">
                  <c:v>21911382</c:v>
                </c:pt>
                <c:pt idx="567">
                  <c:v>21926526</c:v>
                </c:pt>
                <c:pt idx="568">
                  <c:v>21940950</c:v>
                </c:pt>
                <c:pt idx="569">
                  <c:v>21951291</c:v>
                </c:pt>
                <c:pt idx="570">
                  <c:v>21955471</c:v>
                </c:pt>
                <c:pt idx="571">
                  <c:v>21958306</c:v>
                </c:pt>
                <c:pt idx="572">
                  <c:v>21964292</c:v>
                </c:pt>
                <c:pt idx="573">
                  <c:v>21977624</c:v>
                </c:pt>
                <c:pt idx="574">
                  <c:v>21989459</c:v>
                </c:pt>
                <c:pt idx="575">
                  <c:v>22001369</c:v>
                </c:pt>
                <c:pt idx="576">
                  <c:v>22009972</c:v>
                </c:pt>
                <c:pt idx="577">
                  <c:v>22015036</c:v>
                </c:pt>
                <c:pt idx="578">
                  <c:v>22018889</c:v>
                </c:pt>
                <c:pt idx="579">
                  <c:v>22038731</c:v>
                </c:pt>
                <c:pt idx="580">
                  <c:v>22043417</c:v>
                </c:pt>
                <c:pt idx="581">
                  <c:v>22055608</c:v>
                </c:pt>
                <c:pt idx="582">
                  <c:v>22066389</c:v>
                </c:pt>
                <c:pt idx="583">
                  <c:v>22075319</c:v>
                </c:pt>
                <c:pt idx="584">
                  <c:v>22078741</c:v>
                </c:pt>
                <c:pt idx="585">
                  <c:v>22083034</c:v>
                </c:pt>
                <c:pt idx="586">
                  <c:v>22093195</c:v>
                </c:pt>
                <c:pt idx="587">
                  <c:v>22104631</c:v>
                </c:pt>
                <c:pt idx="588">
                  <c:v>22117364</c:v>
                </c:pt>
                <c:pt idx="589">
                  <c:v>22127828</c:v>
                </c:pt>
                <c:pt idx="590">
                  <c:v>22135976</c:v>
                </c:pt>
                <c:pt idx="591">
                  <c:v>22140599</c:v>
                </c:pt>
                <c:pt idx="592">
                  <c:v>22146004</c:v>
                </c:pt>
                <c:pt idx="593">
                  <c:v>22156307</c:v>
                </c:pt>
                <c:pt idx="594">
                  <c:v>22166366</c:v>
                </c:pt>
                <c:pt idx="595">
                  <c:v>22175527</c:v>
                </c:pt>
                <c:pt idx="596">
                  <c:v>22182820</c:v>
                </c:pt>
                <c:pt idx="597">
                  <c:v>22185663</c:v>
                </c:pt>
                <c:pt idx="598">
                  <c:v>22187349</c:v>
                </c:pt>
                <c:pt idx="599">
                  <c:v>22189214</c:v>
                </c:pt>
                <c:pt idx="600">
                  <c:v>22194297</c:v>
                </c:pt>
                <c:pt idx="601">
                  <c:v>22199331</c:v>
                </c:pt>
                <c:pt idx="602">
                  <c:v>22203136</c:v>
                </c:pt>
                <c:pt idx="603">
                  <c:v>22207358</c:v>
                </c:pt>
                <c:pt idx="604">
                  <c:v>22209815</c:v>
                </c:pt>
                <c:pt idx="605">
                  <c:v>22211128</c:v>
                </c:pt>
                <c:pt idx="606">
                  <c:v>22213696</c:v>
                </c:pt>
                <c:pt idx="607">
                  <c:v>22217540</c:v>
                </c:pt>
                <c:pt idx="608">
                  <c:v>22220714</c:v>
                </c:pt>
                <c:pt idx="609">
                  <c:v>22223910</c:v>
                </c:pt>
                <c:pt idx="610">
                  <c:v>22228116</c:v>
                </c:pt>
                <c:pt idx="611">
                  <c:v>22231908</c:v>
                </c:pt>
                <c:pt idx="612">
                  <c:v>22236892</c:v>
                </c:pt>
                <c:pt idx="613">
                  <c:v>22243875</c:v>
                </c:pt>
                <c:pt idx="614">
                  <c:v>22252231</c:v>
                </c:pt>
                <c:pt idx="615">
                  <c:v>22262869</c:v>
                </c:pt>
                <c:pt idx="616">
                  <c:v>22275622</c:v>
                </c:pt>
                <c:pt idx="617">
                  <c:v>22285373</c:v>
                </c:pt>
                <c:pt idx="618">
                  <c:v>22288532</c:v>
                </c:pt>
                <c:pt idx="619">
                  <c:v>22290285</c:v>
                </c:pt>
                <c:pt idx="620">
                  <c:v>22302577</c:v>
                </c:pt>
                <c:pt idx="621">
                  <c:v>22322027</c:v>
                </c:pt>
                <c:pt idx="622">
                  <c:v>22349605</c:v>
                </c:pt>
                <c:pt idx="623">
                  <c:v>22395322</c:v>
                </c:pt>
                <c:pt idx="624">
                  <c:v>22448741</c:v>
                </c:pt>
                <c:pt idx="625">
                  <c:v>22498806</c:v>
                </c:pt>
                <c:pt idx="626">
                  <c:v>22522310</c:v>
                </c:pt>
                <c:pt idx="627">
                  <c:v>22556525</c:v>
                </c:pt>
                <c:pt idx="628">
                  <c:v>22630142</c:v>
                </c:pt>
                <c:pt idx="629">
                  <c:v>22718606</c:v>
                </c:pt>
                <c:pt idx="630">
                  <c:v>22815827</c:v>
                </c:pt>
                <c:pt idx="631">
                  <c:v>22925864</c:v>
                </c:pt>
                <c:pt idx="632">
                  <c:v>22975323</c:v>
                </c:pt>
                <c:pt idx="633">
                  <c:v>23006952</c:v>
                </c:pt>
                <c:pt idx="634">
                  <c:v>23083297</c:v>
                </c:pt>
                <c:pt idx="635">
                  <c:v>23215551</c:v>
                </c:pt>
                <c:pt idx="636">
                  <c:v>23420861</c:v>
                </c:pt>
                <c:pt idx="637">
                  <c:v>23588921</c:v>
                </c:pt>
                <c:pt idx="638">
                  <c:v>23757741</c:v>
                </c:pt>
                <c:pt idx="639">
                  <c:v>23960207</c:v>
                </c:pt>
                <c:pt idx="640">
                  <c:v>24044437</c:v>
                </c:pt>
                <c:pt idx="641">
                  <c:v>24134946</c:v>
                </c:pt>
                <c:pt idx="642">
                  <c:v>24334072</c:v>
                </c:pt>
                <c:pt idx="643">
                  <c:v>24533950</c:v>
                </c:pt>
                <c:pt idx="644">
                  <c:v>24782922</c:v>
                </c:pt>
                <c:pt idx="645">
                  <c:v>25040161</c:v>
                </c:pt>
                <c:pt idx="646">
                  <c:v>25247477</c:v>
                </c:pt>
                <c:pt idx="647">
                  <c:v>25351489</c:v>
                </c:pt>
                <c:pt idx="648">
                  <c:v>25454105</c:v>
                </c:pt>
                <c:pt idx="649">
                  <c:v>25625133</c:v>
                </c:pt>
                <c:pt idx="650">
                  <c:v>25813685</c:v>
                </c:pt>
                <c:pt idx="651">
                  <c:v>26099735</c:v>
                </c:pt>
                <c:pt idx="652">
                  <c:v>26319033</c:v>
                </c:pt>
                <c:pt idx="653">
                  <c:v>26472006</c:v>
                </c:pt>
                <c:pt idx="654">
                  <c:v>26536597</c:v>
                </c:pt>
                <c:pt idx="655">
                  <c:v>26605137</c:v>
                </c:pt>
                <c:pt idx="656">
                  <c:v>26775419</c:v>
                </c:pt>
                <c:pt idx="657">
                  <c:v>26960153</c:v>
                </c:pt>
                <c:pt idx="658">
                  <c:v>27125512</c:v>
                </c:pt>
                <c:pt idx="659">
                  <c:v>27292040</c:v>
                </c:pt>
                <c:pt idx="660">
                  <c:v>27424975</c:v>
                </c:pt>
                <c:pt idx="661">
                  <c:v>27483031</c:v>
                </c:pt>
                <c:pt idx="662">
                  <c:v>27541131</c:v>
                </c:pt>
                <c:pt idx="663">
                  <c:v>27664958</c:v>
                </c:pt>
                <c:pt idx="664">
                  <c:v>27812210</c:v>
                </c:pt>
                <c:pt idx="665">
                  <c:v>27941476</c:v>
                </c:pt>
                <c:pt idx="666">
                  <c:v>28064224</c:v>
                </c:pt>
                <c:pt idx="667">
                  <c:v>28159100</c:v>
                </c:pt>
                <c:pt idx="668">
                  <c:v>28207590</c:v>
                </c:pt>
                <c:pt idx="669">
                  <c:v>28250591</c:v>
                </c:pt>
                <c:pt idx="670">
                  <c:v>28351876</c:v>
                </c:pt>
                <c:pt idx="671">
                  <c:v>28485502</c:v>
                </c:pt>
                <c:pt idx="672">
                  <c:v>28580995</c:v>
                </c:pt>
                <c:pt idx="673">
                  <c:v>28671194</c:v>
                </c:pt>
                <c:pt idx="674">
                  <c:v>28743091</c:v>
                </c:pt>
                <c:pt idx="675">
                  <c:v>28764822</c:v>
                </c:pt>
                <c:pt idx="676">
                  <c:v>28786072</c:v>
                </c:pt>
                <c:pt idx="677">
                  <c:v>28809485</c:v>
                </c:pt>
                <c:pt idx="678">
                  <c:v>28839306</c:v>
                </c:pt>
                <c:pt idx="679">
                  <c:v>28906214</c:v>
                </c:pt>
                <c:pt idx="680">
                  <c:v>28974315</c:v>
                </c:pt>
                <c:pt idx="681">
                  <c:v>29030136</c:v>
                </c:pt>
                <c:pt idx="682">
                  <c:v>29045946</c:v>
                </c:pt>
                <c:pt idx="683">
                  <c:v>29066590</c:v>
                </c:pt>
                <c:pt idx="684">
                  <c:v>29144964</c:v>
                </c:pt>
                <c:pt idx="685">
                  <c:v>29194042</c:v>
                </c:pt>
                <c:pt idx="686">
                  <c:v>29247838</c:v>
                </c:pt>
                <c:pt idx="687">
                  <c:v>29302563</c:v>
                </c:pt>
                <c:pt idx="688">
                  <c:v>29350379</c:v>
                </c:pt>
                <c:pt idx="689">
                  <c:v>29365238</c:v>
                </c:pt>
                <c:pt idx="690">
                  <c:v>29382196</c:v>
                </c:pt>
                <c:pt idx="691">
                  <c:v>29432274</c:v>
                </c:pt>
                <c:pt idx="692">
                  <c:v>29476389</c:v>
                </c:pt>
                <c:pt idx="693">
                  <c:v>29525683</c:v>
                </c:pt>
                <c:pt idx="694">
                  <c:v>29576397</c:v>
                </c:pt>
                <c:pt idx="695">
                  <c:v>29613732</c:v>
                </c:pt>
                <c:pt idx="696">
                  <c:v>29627305</c:v>
                </c:pt>
                <c:pt idx="697">
                  <c:v>29641848</c:v>
                </c:pt>
                <c:pt idx="698">
                  <c:v>29683686</c:v>
                </c:pt>
                <c:pt idx="699">
                  <c:v>29729157</c:v>
                </c:pt>
                <c:pt idx="700">
                  <c:v>29764701</c:v>
                </c:pt>
                <c:pt idx="701">
                  <c:v>29800877</c:v>
                </c:pt>
                <c:pt idx="702">
                  <c:v>29828495</c:v>
                </c:pt>
                <c:pt idx="703">
                  <c:v>29839168</c:v>
                </c:pt>
                <c:pt idx="704">
                  <c:v>29849877</c:v>
                </c:pt>
                <c:pt idx="705">
                  <c:v>29881977</c:v>
                </c:pt>
                <c:pt idx="706">
                  <c:v>29912417</c:v>
                </c:pt>
                <c:pt idx="707">
                  <c:v>29946070</c:v>
                </c:pt>
                <c:pt idx="708">
                  <c:v>29972606</c:v>
                </c:pt>
                <c:pt idx="709">
                  <c:v>29995638</c:v>
                </c:pt>
                <c:pt idx="710">
                  <c:v>29999816</c:v>
                </c:pt>
                <c:pt idx="711">
                  <c:v>30002348</c:v>
                </c:pt>
                <c:pt idx="712">
                  <c:v>30037813</c:v>
                </c:pt>
                <c:pt idx="713">
                  <c:v>30066264</c:v>
                </c:pt>
                <c:pt idx="714">
                  <c:v>30094388</c:v>
                </c:pt>
                <c:pt idx="715">
                  <c:v>30122712</c:v>
                </c:pt>
                <c:pt idx="716">
                  <c:v>30141470</c:v>
                </c:pt>
                <c:pt idx="717">
                  <c:v>30148181</c:v>
                </c:pt>
                <c:pt idx="718">
                  <c:v>30158707</c:v>
                </c:pt>
                <c:pt idx="719">
                  <c:v>30180491</c:v>
                </c:pt>
                <c:pt idx="720">
                  <c:v>30209276</c:v>
                </c:pt>
                <c:pt idx="721">
                  <c:v>30229443</c:v>
                </c:pt>
                <c:pt idx="722">
                  <c:v>30242790</c:v>
                </c:pt>
                <c:pt idx="723">
                  <c:v>30245839</c:v>
                </c:pt>
                <c:pt idx="724">
                  <c:v>30248082</c:v>
                </c:pt>
                <c:pt idx="725">
                  <c:v>30258475</c:v>
                </c:pt>
                <c:pt idx="726">
                  <c:v>30279321</c:v>
                </c:pt>
                <c:pt idx="727">
                  <c:v>30308296</c:v>
                </c:pt>
                <c:pt idx="728">
                  <c:v>30325399</c:v>
                </c:pt>
                <c:pt idx="729">
                  <c:v>30334301</c:v>
                </c:pt>
                <c:pt idx="730">
                  <c:v>30341854</c:v>
                </c:pt>
                <c:pt idx="731">
                  <c:v>30345397</c:v>
                </c:pt>
                <c:pt idx="732">
                  <c:v>30353592</c:v>
                </c:pt>
                <c:pt idx="733">
                  <c:v>30374694</c:v>
                </c:pt>
                <c:pt idx="734">
                  <c:v>30395189</c:v>
                </c:pt>
                <c:pt idx="735">
                  <c:v>30414677</c:v>
                </c:pt>
                <c:pt idx="736">
                  <c:v>30429140</c:v>
                </c:pt>
                <c:pt idx="737">
                  <c:v>30443597</c:v>
                </c:pt>
                <c:pt idx="738">
                  <c:v>30449740</c:v>
                </c:pt>
                <c:pt idx="739">
                  <c:v>30456873</c:v>
                </c:pt>
                <c:pt idx="740">
                  <c:v>30478621</c:v>
                </c:pt>
                <c:pt idx="741">
                  <c:v>30499177</c:v>
                </c:pt>
                <c:pt idx="742">
                  <c:v>30520289</c:v>
                </c:pt>
                <c:pt idx="743">
                  <c:v>30539736</c:v>
                </c:pt>
                <c:pt idx="744">
                  <c:v>30553737</c:v>
                </c:pt>
                <c:pt idx="745">
                  <c:v>30559799</c:v>
                </c:pt>
                <c:pt idx="746">
                  <c:v>30570405</c:v>
                </c:pt>
                <c:pt idx="747">
                  <c:v>30590994</c:v>
                </c:pt>
                <c:pt idx="748">
                  <c:v>30614065</c:v>
                </c:pt>
                <c:pt idx="749">
                  <c:v>30636172</c:v>
                </c:pt>
                <c:pt idx="750">
                  <c:v>30662493</c:v>
                </c:pt>
                <c:pt idx="751">
                  <c:v>30677508</c:v>
                </c:pt>
                <c:pt idx="752">
                  <c:v>30683838</c:v>
                </c:pt>
                <c:pt idx="753">
                  <c:v>30698711</c:v>
                </c:pt>
                <c:pt idx="754">
                  <c:v>30724939</c:v>
                </c:pt>
                <c:pt idx="755">
                  <c:v>30737728</c:v>
                </c:pt>
                <c:pt idx="756">
                  <c:v>30747752</c:v>
                </c:pt>
                <c:pt idx="757">
                  <c:v>30759507</c:v>
                </c:pt>
                <c:pt idx="758">
                  <c:v>30780028</c:v>
                </c:pt>
                <c:pt idx="759">
                  <c:v>30786343</c:v>
                </c:pt>
                <c:pt idx="760">
                  <c:v>30799914</c:v>
                </c:pt>
                <c:pt idx="761">
                  <c:v>30832912</c:v>
                </c:pt>
                <c:pt idx="762">
                  <c:v>30838912</c:v>
                </c:pt>
                <c:pt idx="763">
                  <c:v>30868945</c:v>
                </c:pt>
                <c:pt idx="764">
                  <c:v>30917196</c:v>
                </c:pt>
                <c:pt idx="765">
                  <c:v>30976406</c:v>
                </c:pt>
                <c:pt idx="766">
                  <c:v>30984372</c:v>
                </c:pt>
                <c:pt idx="767">
                  <c:v>31010868</c:v>
                </c:pt>
                <c:pt idx="768">
                  <c:v>31052354</c:v>
                </c:pt>
                <c:pt idx="769">
                  <c:v>31094109</c:v>
                </c:pt>
                <c:pt idx="770">
                  <c:v>31135823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FC-4C5B-9614-069A1DBDF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393728"/>
        <c:axId val="111039232"/>
      </c:lineChart>
      <c:catAx>
        <c:axId val="10439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039232"/>
        <c:crosses val="autoZero"/>
        <c:auto val="1"/>
        <c:lblAlgn val="ctr"/>
        <c:lblOffset val="100"/>
        <c:noMultiLvlLbl val="0"/>
      </c:catAx>
      <c:valAx>
        <c:axId val="111039232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4393728"/>
        <c:crosses val="autoZero"/>
        <c:crossBetween val="between"/>
      </c:valAx>
    </c:plotArea>
    <c:plotVisOnly val="1"/>
    <c:dispBlanksAs val="gap"/>
    <c:showDLblsOverMax val="0"/>
  </c:chart>
  <c:spPr>
    <a:ln w="28575"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5. Novos óbitos:</a:t>
            </a:r>
            <a:r>
              <a:rPr lang="pt-BR" baseline="0"/>
              <a:t> médias diárias (média móvel) dos 7 dias anteriores</a:t>
            </a:r>
            <a:endParaRPr lang="pt-B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Plan1!$B$16</c:f>
              <c:strCache>
                <c:ptCount val="1"/>
                <c:pt idx="0">
                  <c:v>óbitos</c:v>
                </c:pt>
              </c:strCache>
            </c:strRef>
          </c:tx>
          <c:marker>
            <c:symbol val="none"/>
          </c:marker>
          <c:cat>
            <c:strRef>
              <c:f>Plan1!$A$71:$A$824</c:f>
              <c:strCache>
                <c:ptCount val="7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106</c:v>
                </c:pt>
                <c:pt idx="23">
                  <c:v>206</c:v>
                </c:pt>
                <c:pt idx="24">
                  <c:v>306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107</c:v>
                </c:pt>
                <c:pt idx="53">
                  <c:v>207</c:v>
                </c:pt>
                <c:pt idx="54">
                  <c:v>307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108</c:v>
                </c:pt>
                <c:pt idx="84">
                  <c:v>208</c:v>
                </c:pt>
                <c:pt idx="85">
                  <c:v>308</c:v>
                </c:pt>
                <c:pt idx="86">
                  <c:v>4</c:v>
                </c:pt>
                <c:pt idx="87">
                  <c:v>5</c:v>
                </c:pt>
                <c:pt idx="88">
                  <c:v>6</c:v>
                </c:pt>
                <c:pt idx="89">
                  <c:v>7</c:v>
                </c:pt>
                <c:pt idx="90">
                  <c:v>8</c:v>
                </c:pt>
                <c:pt idx="91">
                  <c:v>9</c:v>
                </c:pt>
                <c:pt idx="92">
                  <c:v>10</c:v>
                </c:pt>
                <c:pt idx="93">
                  <c:v>11</c:v>
                </c:pt>
                <c:pt idx="94">
                  <c:v>12</c:v>
                </c:pt>
                <c:pt idx="95">
                  <c:v>13</c:v>
                </c:pt>
                <c:pt idx="96">
                  <c:v>14</c:v>
                </c:pt>
                <c:pt idx="97">
                  <c:v>15</c:v>
                </c:pt>
                <c:pt idx="98">
                  <c:v>16</c:v>
                </c:pt>
                <c:pt idx="99">
                  <c:v>17</c:v>
                </c:pt>
                <c:pt idx="100">
                  <c:v>18</c:v>
                </c:pt>
                <c:pt idx="101">
                  <c:v>19</c:v>
                </c:pt>
                <c:pt idx="102">
                  <c:v>20</c:v>
                </c:pt>
                <c:pt idx="103">
                  <c:v>21</c:v>
                </c:pt>
                <c:pt idx="104">
                  <c:v>22</c:v>
                </c:pt>
                <c:pt idx="105">
                  <c:v>23</c:v>
                </c:pt>
                <c:pt idx="106">
                  <c:v>24</c:v>
                </c:pt>
                <c:pt idx="107">
                  <c:v>25</c:v>
                </c:pt>
                <c:pt idx="108">
                  <c:v>26</c:v>
                </c:pt>
                <c:pt idx="109">
                  <c:v>27</c:v>
                </c:pt>
                <c:pt idx="110">
                  <c:v>28</c:v>
                </c:pt>
                <c:pt idx="111">
                  <c:v>29</c:v>
                </c:pt>
                <c:pt idx="112">
                  <c:v>30</c:v>
                </c:pt>
                <c:pt idx="113">
                  <c:v>31</c:v>
                </c:pt>
                <c:pt idx="114">
                  <c:v>109</c:v>
                </c:pt>
                <c:pt idx="115">
                  <c:v>209</c:v>
                </c:pt>
                <c:pt idx="116">
                  <c:v>309</c:v>
                </c:pt>
                <c:pt idx="117">
                  <c:v>4</c:v>
                </c:pt>
                <c:pt idx="118">
                  <c:v>5</c:v>
                </c:pt>
                <c:pt idx="119">
                  <c:v>6</c:v>
                </c:pt>
                <c:pt idx="120">
                  <c:v>7</c:v>
                </c:pt>
                <c:pt idx="121">
                  <c:v>8</c:v>
                </c:pt>
                <c:pt idx="122">
                  <c:v>9</c:v>
                </c:pt>
                <c:pt idx="123">
                  <c:v>10</c:v>
                </c:pt>
                <c:pt idx="124">
                  <c:v>11</c:v>
                </c:pt>
                <c:pt idx="125">
                  <c:v>12</c:v>
                </c:pt>
                <c:pt idx="126">
                  <c:v>13</c:v>
                </c:pt>
                <c:pt idx="127">
                  <c:v>14</c:v>
                </c:pt>
                <c:pt idx="128">
                  <c:v>15</c:v>
                </c:pt>
                <c:pt idx="129">
                  <c:v>16</c:v>
                </c:pt>
                <c:pt idx="130">
                  <c:v>17</c:v>
                </c:pt>
                <c:pt idx="131">
                  <c:v>18</c:v>
                </c:pt>
                <c:pt idx="132">
                  <c:v>19</c:v>
                </c:pt>
                <c:pt idx="133">
                  <c:v>20</c:v>
                </c:pt>
                <c:pt idx="134">
                  <c:v>21</c:v>
                </c:pt>
                <c:pt idx="135">
                  <c:v>22</c:v>
                </c:pt>
                <c:pt idx="136">
                  <c:v>23</c:v>
                </c:pt>
                <c:pt idx="137">
                  <c:v>24</c:v>
                </c:pt>
                <c:pt idx="138">
                  <c:v>25</c:v>
                </c:pt>
                <c:pt idx="139">
                  <c:v>26</c:v>
                </c:pt>
                <c:pt idx="140">
                  <c:v>27</c:v>
                </c:pt>
                <c:pt idx="141">
                  <c:v>28</c:v>
                </c:pt>
                <c:pt idx="142">
                  <c:v>29</c:v>
                </c:pt>
                <c:pt idx="143">
                  <c:v>30</c:v>
                </c:pt>
                <c:pt idx="144">
                  <c:v>110</c:v>
                </c:pt>
                <c:pt idx="145">
                  <c:v>210</c:v>
                </c:pt>
                <c:pt idx="146">
                  <c:v>310</c:v>
                </c:pt>
                <c:pt idx="147">
                  <c:v>4</c:v>
                </c:pt>
                <c:pt idx="148">
                  <c:v>5</c:v>
                </c:pt>
                <c:pt idx="149">
                  <c:v>6</c:v>
                </c:pt>
                <c:pt idx="150">
                  <c:v>7</c:v>
                </c:pt>
                <c:pt idx="151">
                  <c:v>8</c:v>
                </c:pt>
                <c:pt idx="152">
                  <c:v>9</c:v>
                </c:pt>
                <c:pt idx="153">
                  <c:v>10</c:v>
                </c:pt>
                <c:pt idx="154">
                  <c:v>11</c:v>
                </c:pt>
                <c:pt idx="155">
                  <c:v>12</c:v>
                </c:pt>
                <c:pt idx="156">
                  <c:v>13</c:v>
                </c:pt>
                <c:pt idx="157">
                  <c:v>14</c:v>
                </c:pt>
                <c:pt idx="158">
                  <c:v>15</c:v>
                </c:pt>
                <c:pt idx="159">
                  <c:v>16</c:v>
                </c:pt>
                <c:pt idx="160">
                  <c:v>17</c:v>
                </c:pt>
                <c:pt idx="161">
                  <c:v>18</c:v>
                </c:pt>
                <c:pt idx="162">
                  <c:v>19</c:v>
                </c:pt>
                <c:pt idx="163">
                  <c:v>20</c:v>
                </c:pt>
                <c:pt idx="164">
                  <c:v>21</c:v>
                </c:pt>
                <c:pt idx="165">
                  <c:v>22</c:v>
                </c:pt>
                <c:pt idx="166">
                  <c:v>23</c:v>
                </c:pt>
                <c:pt idx="167">
                  <c:v>24</c:v>
                </c:pt>
                <c:pt idx="168">
                  <c:v>25</c:v>
                </c:pt>
                <c:pt idx="169">
                  <c:v>26</c:v>
                </c:pt>
                <c:pt idx="170">
                  <c:v>27</c:v>
                </c:pt>
                <c:pt idx="171">
                  <c:v>28</c:v>
                </c:pt>
                <c:pt idx="172">
                  <c:v>29</c:v>
                </c:pt>
                <c:pt idx="173">
                  <c:v>30</c:v>
                </c:pt>
                <c:pt idx="174">
                  <c:v>31</c:v>
                </c:pt>
                <c:pt idx="175">
                  <c:v>111</c:v>
                </c:pt>
                <c:pt idx="176">
                  <c:v>211</c:v>
                </c:pt>
                <c:pt idx="177">
                  <c:v>311</c:v>
                </c:pt>
                <c:pt idx="178">
                  <c:v>4</c:v>
                </c:pt>
                <c:pt idx="179">
                  <c:v>5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13</c:v>
                </c:pt>
                <c:pt idx="188">
                  <c:v>14</c:v>
                </c:pt>
                <c:pt idx="189">
                  <c:v>15</c:v>
                </c:pt>
                <c:pt idx="190">
                  <c:v>16</c:v>
                </c:pt>
                <c:pt idx="191">
                  <c:v>17</c:v>
                </c:pt>
                <c:pt idx="192">
                  <c:v>18</c:v>
                </c:pt>
                <c:pt idx="193">
                  <c:v>19</c:v>
                </c:pt>
                <c:pt idx="194">
                  <c:v>20</c:v>
                </c:pt>
                <c:pt idx="195">
                  <c:v>21</c:v>
                </c:pt>
                <c:pt idx="196">
                  <c:v>22</c:v>
                </c:pt>
                <c:pt idx="197">
                  <c:v>23</c:v>
                </c:pt>
                <c:pt idx="198">
                  <c:v>24</c:v>
                </c:pt>
                <c:pt idx="199">
                  <c:v>25</c:v>
                </c:pt>
                <c:pt idx="200">
                  <c:v>26</c:v>
                </c:pt>
                <c:pt idx="201">
                  <c:v>27</c:v>
                </c:pt>
                <c:pt idx="202">
                  <c:v>28</c:v>
                </c:pt>
                <c:pt idx="203">
                  <c:v>29</c:v>
                </c:pt>
                <c:pt idx="204">
                  <c:v>30</c:v>
                </c:pt>
                <c:pt idx="205">
                  <c:v>112</c:v>
                </c:pt>
                <c:pt idx="206">
                  <c:v>212</c:v>
                </c:pt>
                <c:pt idx="207">
                  <c:v>312</c:v>
                </c:pt>
                <c:pt idx="208">
                  <c:v>4</c:v>
                </c:pt>
                <c:pt idx="209">
                  <c:v>5</c:v>
                </c:pt>
                <c:pt idx="210">
                  <c:v>6</c:v>
                </c:pt>
                <c:pt idx="211">
                  <c:v>7</c:v>
                </c:pt>
                <c:pt idx="212">
                  <c:v>8</c:v>
                </c:pt>
                <c:pt idx="213">
                  <c:v>9</c:v>
                </c:pt>
                <c:pt idx="214">
                  <c:v>10</c:v>
                </c:pt>
                <c:pt idx="215">
                  <c:v>11</c:v>
                </c:pt>
                <c:pt idx="216">
                  <c:v>12</c:v>
                </c:pt>
                <c:pt idx="217">
                  <c:v>13</c:v>
                </c:pt>
                <c:pt idx="218">
                  <c:v>14</c:v>
                </c:pt>
                <c:pt idx="219">
                  <c:v>15</c:v>
                </c:pt>
                <c:pt idx="220">
                  <c:v>16</c:v>
                </c:pt>
                <c:pt idx="221">
                  <c:v>17</c:v>
                </c:pt>
                <c:pt idx="222">
                  <c:v>18</c:v>
                </c:pt>
                <c:pt idx="223">
                  <c:v>19</c:v>
                </c:pt>
                <c:pt idx="224">
                  <c:v>20</c:v>
                </c:pt>
                <c:pt idx="225">
                  <c:v>21</c:v>
                </c:pt>
                <c:pt idx="226">
                  <c:v>22</c:v>
                </c:pt>
                <c:pt idx="227">
                  <c:v>23</c:v>
                </c:pt>
                <c:pt idx="228">
                  <c:v>24</c:v>
                </c:pt>
                <c:pt idx="229">
                  <c:v>25</c:v>
                </c:pt>
                <c:pt idx="230">
                  <c:v>26</c:v>
                </c:pt>
                <c:pt idx="231">
                  <c:v>27</c:v>
                </c:pt>
                <c:pt idx="232">
                  <c:v>28</c:v>
                </c:pt>
                <c:pt idx="233">
                  <c:v>29</c:v>
                </c:pt>
                <c:pt idx="234">
                  <c:v>30</c:v>
                </c:pt>
                <c:pt idx="235">
                  <c:v>31</c:v>
                </c:pt>
                <c:pt idx="236">
                  <c:v>010121</c:v>
                </c:pt>
                <c:pt idx="237">
                  <c:v>201</c:v>
                </c:pt>
                <c:pt idx="238">
                  <c:v>301</c:v>
                </c:pt>
                <c:pt idx="239">
                  <c:v>4</c:v>
                </c:pt>
                <c:pt idx="240">
                  <c:v>5</c:v>
                </c:pt>
                <c:pt idx="241">
                  <c:v>6</c:v>
                </c:pt>
                <c:pt idx="242">
                  <c:v>7</c:v>
                </c:pt>
                <c:pt idx="243">
                  <c:v>8</c:v>
                </c:pt>
                <c:pt idx="244">
                  <c:v>9</c:v>
                </c:pt>
                <c:pt idx="245">
                  <c:v>10</c:v>
                </c:pt>
                <c:pt idx="246">
                  <c:v>11</c:v>
                </c:pt>
                <c:pt idx="247">
                  <c:v>12</c:v>
                </c:pt>
                <c:pt idx="248">
                  <c:v>13</c:v>
                </c:pt>
                <c:pt idx="249">
                  <c:v>14</c:v>
                </c:pt>
                <c:pt idx="250">
                  <c:v>15</c:v>
                </c:pt>
                <c:pt idx="251">
                  <c:v>16</c:v>
                </c:pt>
                <c:pt idx="252">
                  <c:v>17</c:v>
                </c:pt>
                <c:pt idx="253">
                  <c:v>18</c:v>
                </c:pt>
                <c:pt idx="254">
                  <c:v>19</c:v>
                </c:pt>
                <c:pt idx="255">
                  <c:v>20</c:v>
                </c:pt>
                <c:pt idx="256">
                  <c:v>21</c:v>
                </c:pt>
                <c:pt idx="257">
                  <c:v>22</c:v>
                </c:pt>
                <c:pt idx="258">
                  <c:v>23</c:v>
                </c:pt>
                <c:pt idx="259">
                  <c:v>24</c:v>
                </c:pt>
                <c:pt idx="260">
                  <c:v>25</c:v>
                </c:pt>
                <c:pt idx="261">
                  <c:v>26</c:v>
                </c:pt>
                <c:pt idx="262">
                  <c:v>27</c:v>
                </c:pt>
                <c:pt idx="263">
                  <c:v>28</c:v>
                </c:pt>
                <c:pt idx="264">
                  <c:v>29</c:v>
                </c:pt>
                <c:pt idx="265">
                  <c:v>30</c:v>
                </c:pt>
                <c:pt idx="266">
                  <c:v>31</c:v>
                </c:pt>
                <c:pt idx="267">
                  <c:v>102</c:v>
                </c:pt>
                <c:pt idx="268">
                  <c:v>202</c:v>
                </c:pt>
                <c:pt idx="269">
                  <c:v>302</c:v>
                </c:pt>
                <c:pt idx="270">
                  <c:v>4</c:v>
                </c:pt>
                <c:pt idx="271">
                  <c:v>5</c:v>
                </c:pt>
                <c:pt idx="272">
                  <c:v>6</c:v>
                </c:pt>
                <c:pt idx="273">
                  <c:v>7</c:v>
                </c:pt>
                <c:pt idx="274">
                  <c:v>8</c:v>
                </c:pt>
                <c:pt idx="275">
                  <c:v>9</c:v>
                </c:pt>
                <c:pt idx="276">
                  <c:v>10</c:v>
                </c:pt>
                <c:pt idx="277">
                  <c:v>11</c:v>
                </c:pt>
                <c:pt idx="278">
                  <c:v>12</c:v>
                </c:pt>
                <c:pt idx="279">
                  <c:v>13</c:v>
                </c:pt>
                <c:pt idx="280">
                  <c:v>14</c:v>
                </c:pt>
                <c:pt idx="281">
                  <c:v>15</c:v>
                </c:pt>
                <c:pt idx="282">
                  <c:v>16</c:v>
                </c:pt>
                <c:pt idx="283">
                  <c:v>17</c:v>
                </c:pt>
                <c:pt idx="284">
                  <c:v>18</c:v>
                </c:pt>
                <c:pt idx="285">
                  <c:v>19</c:v>
                </c:pt>
                <c:pt idx="286">
                  <c:v>20</c:v>
                </c:pt>
                <c:pt idx="287">
                  <c:v>21</c:v>
                </c:pt>
                <c:pt idx="288">
                  <c:v>22</c:v>
                </c:pt>
                <c:pt idx="289">
                  <c:v>23</c:v>
                </c:pt>
                <c:pt idx="290">
                  <c:v>24</c:v>
                </c:pt>
                <c:pt idx="291">
                  <c:v>25</c:v>
                </c:pt>
                <c:pt idx="292">
                  <c:v>26</c:v>
                </c:pt>
                <c:pt idx="293">
                  <c:v>27</c:v>
                </c:pt>
                <c:pt idx="294">
                  <c:v>28</c:v>
                </c:pt>
                <c:pt idx="295">
                  <c:v>103</c:v>
                </c:pt>
                <c:pt idx="296">
                  <c:v>203</c:v>
                </c:pt>
                <c:pt idx="297">
                  <c:v>303</c:v>
                </c:pt>
                <c:pt idx="298">
                  <c:v>4</c:v>
                </c:pt>
                <c:pt idx="299">
                  <c:v>5</c:v>
                </c:pt>
                <c:pt idx="300">
                  <c:v>6</c:v>
                </c:pt>
                <c:pt idx="301">
                  <c:v>7</c:v>
                </c:pt>
                <c:pt idx="302">
                  <c:v>8</c:v>
                </c:pt>
                <c:pt idx="303">
                  <c:v>9</c:v>
                </c:pt>
                <c:pt idx="304">
                  <c:v>10</c:v>
                </c:pt>
                <c:pt idx="305">
                  <c:v>11</c:v>
                </c:pt>
                <c:pt idx="306">
                  <c:v>12</c:v>
                </c:pt>
                <c:pt idx="307">
                  <c:v>13</c:v>
                </c:pt>
                <c:pt idx="308">
                  <c:v>14</c:v>
                </c:pt>
                <c:pt idx="309">
                  <c:v>15</c:v>
                </c:pt>
                <c:pt idx="310">
                  <c:v>16</c:v>
                </c:pt>
                <c:pt idx="311">
                  <c:v>17</c:v>
                </c:pt>
                <c:pt idx="312">
                  <c:v>18</c:v>
                </c:pt>
                <c:pt idx="313">
                  <c:v>19</c:v>
                </c:pt>
                <c:pt idx="314">
                  <c:v>20</c:v>
                </c:pt>
                <c:pt idx="315">
                  <c:v>21</c:v>
                </c:pt>
                <c:pt idx="316">
                  <c:v>22</c:v>
                </c:pt>
                <c:pt idx="317">
                  <c:v>23</c:v>
                </c:pt>
                <c:pt idx="318">
                  <c:v>24</c:v>
                </c:pt>
                <c:pt idx="319">
                  <c:v>25</c:v>
                </c:pt>
                <c:pt idx="320">
                  <c:v>26</c:v>
                </c:pt>
                <c:pt idx="321">
                  <c:v>27</c:v>
                </c:pt>
                <c:pt idx="322">
                  <c:v>28</c:v>
                </c:pt>
                <c:pt idx="323">
                  <c:v>29</c:v>
                </c:pt>
                <c:pt idx="324">
                  <c:v>30</c:v>
                </c:pt>
                <c:pt idx="325">
                  <c:v>31</c:v>
                </c:pt>
                <c:pt idx="326">
                  <c:v>104</c:v>
                </c:pt>
                <c:pt idx="327">
                  <c:v>204</c:v>
                </c:pt>
                <c:pt idx="328">
                  <c:v>304</c:v>
                </c:pt>
                <c:pt idx="329">
                  <c:v>4</c:v>
                </c:pt>
                <c:pt idx="330">
                  <c:v>5</c:v>
                </c:pt>
                <c:pt idx="331">
                  <c:v>6</c:v>
                </c:pt>
                <c:pt idx="332">
                  <c:v>7</c:v>
                </c:pt>
                <c:pt idx="333">
                  <c:v>8</c:v>
                </c:pt>
                <c:pt idx="334">
                  <c:v>9</c:v>
                </c:pt>
                <c:pt idx="335">
                  <c:v>10</c:v>
                </c:pt>
                <c:pt idx="336">
                  <c:v>11</c:v>
                </c:pt>
                <c:pt idx="337">
                  <c:v>12</c:v>
                </c:pt>
                <c:pt idx="338">
                  <c:v>13</c:v>
                </c:pt>
                <c:pt idx="339">
                  <c:v>14</c:v>
                </c:pt>
                <c:pt idx="340">
                  <c:v>15</c:v>
                </c:pt>
                <c:pt idx="341">
                  <c:v>16</c:v>
                </c:pt>
                <c:pt idx="342">
                  <c:v>17</c:v>
                </c:pt>
                <c:pt idx="343">
                  <c:v>18</c:v>
                </c:pt>
                <c:pt idx="344">
                  <c:v>19</c:v>
                </c:pt>
                <c:pt idx="345">
                  <c:v>20</c:v>
                </c:pt>
                <c:pt idx="346">
                  <c:v>21</c:v>
                </c:pt>
                <c:pt idx="347">
                  <c:v>22</c:v>
                </c:pt>
                <c:pt idx="348">
                  <c:v>23</c:v>
                </c:pt>
                <c:pt idx="349">
                  <c:v>24</c:v>
                </c:pt>
                <c:pt idx="350">
                  <c:v>25</c:v>
                </c:pt>
                <c:pt idx="351">
                  <c:v>26</c:v>
                </c:pt>
                <c:pt idx="352">
                  <c:v>27</c:v>
                </c:pt>
                <c:pt idx="353">
                  <c:v>28</c:v>
                </c:pt>
                <c:pt idx="354">
                  <c:v>29</c:v>
                </c:pt>
                <c:pt idx="355">
                  <c:v>30</c:v>
                </c:pt>
                <c:pt idx="356">
                  <c:v>105</c:v>
                </c:pt>
                <c:pt idx="357">
                  <c:v>205</c:v>
                </c:pt>
                <c:pt idx="358">
                  <c:v>305</c:v>
                </c:pt>
                <c:pt idx="359">
                  <c:v>4</c:v>
                </c:pt>
                <c:pt idx="360">
                  <c:v>5</c:v>
                </c:pt>
                <c:pt idx="361">
                  <c:v>6</c:v>
                </c:pt>
                <c:pt idx="362">
                  <c:v>7</c:v>
                </c:pt>
                <c:pt idx="363">
                  <c:v>8</c:v>
                </c:pt>
                <c:pt idx="364">
                  <c:v>9</c:v>
                </c:pt>
                <c:pt idx="365">
                  <c:v>10</c:v>
                </c:pt>
                <c:pt idx="366">
                  <c:v>11</c:v>
                </c:pt>
                <c:pt idx="367">
                  <c:v>12</c:v>
                </c:pt>
                <c:pt idx="368">
                  <c:v>13</c:v>
                </c:pt>
                <c:pt idx="369">
                  <c:v>14</c:v>
                </c:pt>
                <c:pt idx="370">
                  <c:v>15</c:v>
                </c:pt>
                <c:pt idx="371">
                  <c:v>16</c:v>
                </c:pt>
                <c:pt idx="372">
                  <c:v>17</c:v>
                </c:pt>
                <c:pt idx="373">
                  <c:v>18</c:v>
                </c:pt>
                <c:pt idx="374">
                  <c:v>19</c:v>
                </c:pt>
                <c:pt idx="375">
                  <c:v>20</c:v>
                </c:pt>
                <c:pt idx="376">
                  <c:v>21</c:v>
                </c:pt>
                <c:pt idx="377">
                  <c:v>22</c:v>
                </c:pt>
                <c:pt idx="378">
                  <c:v>23</c:v>
                </c:pt>
                <c:pt idx="379">
                  <c:v>24</c:v>
                </c:pt>
                <c:pt idx="380">
                  <c:v>25</c:v>
                </c:pt>
                <c:pt idx="381">
                  <c:v>26</c:v>
                </c:pt>
                <c:pt idx="382">
                  <c:v>27</c:v>
                </c:pt>
                <c:pt idx="383">
                  <c:v>28</c:v>
                </c:pt>
                <c:pt idx="384">
                  <c:v>29</c:v>
                </c:pt>
                <c:pt idx="385">
                  <c:v>30</c:v>
                </c:pt>
                <c:pt idx="386">
                  <c:v>31</c:v>
                </c:pt>
                <c:pt idx="387">
                  <c:v>106</c:v>
                </c:pt>
                <c:pt idx="388">
                  <c:v>206</c:v>
                </c:pt>
                <c:pt idx="389">
                  <c:v>306</c:v>
                </c:pt>
                <c:pt idx="390">
                  <c:v>4</c:v>
                </c:pt>
                <c:pt idx="391">
                  <c:v>5</c:v>
                </c:pt>
                <c:pt idx="392">
                  <c:v>6</c:v>
                </c:pt>
                <c:pt idx="393">
                  <c:v>7</c:v>
                </c:pt>
                <c:pt idx="394">
                  <c:v>8</c:v>
                </c:pt>
                <c:pt idx="395">
                  <c:v>9</c:v>
                </c:pt>
                <c:pt idx="396">
                  <c:v>10</c:v>
                </c:pt>
                <c:pt idx="397">
                  <c:v>11</c:v>
                </c:pt>
                <c:pt idx="398">
                  <c:v>12</c:v>
                </c:pt>
                <c:pt idx="399">
                  <c:v>13</c:v>
                </c:pt>
                <c:pt idx="400">
                  <c:v>14</c:v>
                </c:pt>
                <c:pt idx="401">
                  <c:v>15</c:v>
                </c:pt>
                <c:pt idx="402">
                  <c:v>16</c:v>
                </c:pt>
                <c:pt idx="403">
                  <c:v>17</c:v>
                </c:pt>
                <c:pt idx="404">
                  <c:v>18</c:v>
                </c:pt>
                <c:pt idx="405">
                  <c:v>19</c:v>
                </c:pt>
                <c:pt idx="406">
                  <c:v>20</c:v>
                </c:pt>
                <c:pt idx="407">
                  <c:v>21</c:v>
                </c:pt>
                <c:pt idx="408">
                  <c:v>22</c:v>
                </c:pt>
                <c:pt idx="409">
                  <c:v>23</c:v>
                </c:pt>
                <c:pt idx="410">
                  <c:v>24</c:v>
                </c:pt>
                <c:pt idx="411">
                  <c:v>25</c:v>
                </c:pt>
                <c:pt idx="412">
                  <c:v>26</c:v>
                </c:pt>
                <c:pt idx="413">
                  <c:v>27</c:v>
                </c:pt>
                <c:pt idx="414">
                  <c:v>28</c:v>
                </c:pt>
                <c:pt idx="415">
                  <c:v>29</c:v>
                </c:pt>
                <c:pt idx="416">
                  <c:v>30</c:v>
                </c:pt>
                <c:pt idx="417">
                  <c:v>107</c:v>
                </c:pt>
                <c:pt idx="418">
                  <c:v>207</c:v>
                </c:pt>
                <c:pt idx="419">
                  <c:v>307</c:v>
                </c:pt>
                <c:pt idx="420">
                  <c:v>4</c:v>
                </c:pt>
                <c:pt idx="421">
                  <c:v>5</c:v>
                </c:pt>
                <c:pt idx="422">
                  <c:v>6</c:v>
                </c:pt>
                <c:pt idx="423">
                  <c:v>7</c:v>
                </c:pt>
                <c:pt idx="424">
                  <c:v>8</c:v>
                </c:pt>
                <c:pt idx="425">
                  <c:v>9</c:v>
                </c:pt>
                <c:pt idx="426">
                  <c:v>10</c:v>
                </c:pt>
                <c:pt idx="427">
                  <c:v>11</c:v>
                </c:pt>
                <c:pt idx="428">
                  <c:v>12</c:v>
                </c:pt>
                <c:pt idx="429">
                  <c:v>13</c:v>
                </c:pt>
                <c:pt idx="430">
                  <c:v>14</c:v>
                </c:pt>
                <c:pt idx="431">
                  <c:v>15</c:v>
                </c:pt>
                <c:pt idx="432">
                  <c:v>16</c:v>
                </c:pt>
                <c:pt idx="433">
                  <c:v>17</c:v>
                </c:pt>
                <c:pt idx="434">
                  <c:v>18</c:v>
                </c:pt>
                <c:pt idx="435">
                  <c:v>19</c:v>
                </c:pt>
                <c:pt idx="436">
                  <c:v>20</c:v>
                </c:pt>
                <c:pt idx="437">
                  <c:v>21</c:v>
                </c:pt>
                <c:pt idx="438">
                  <c:v>22</c:v>
                </c:pt>
                <c:pt idx="439">
                  <c:v>23</c:v>
                </c:pt>
                <c:pt idx="440">
                  <c:v>24</c:v>
                </c:pt>
                <c:pt idx="441">
                  <c:v>25</c:v>
                </c:pt>
                <c:pt idx="442">
                  <c:v>26</c:v>
                </c:pt>
                <c:pt idx="443">
                  <c:v>27</c:v>
                </c:pt>
                <c:pt idx="444">
                  <c:v>28</c:v>
                </c:pt>
                <c:pt idx="445">
                  <c:v>29</c:v>
                </c:pt>
                <c:pt idx="446">
                  <c:v>30</c:v>
                </c:pt>
                <c:pt idx="447">
                  <c:v>31</c:v>
                </c:pt>
                <c:pt idx="448">
                  <c:v>108</c:v>
                </c:pt>
                <c:pt idx="449">
                  <c:v>208</c:v>
                </c:pt>
                <c:pt idx="450">
                  <c:v>308</c:v>
                </c:pt>
                <c:pt idx="451">
                  <c:v>4</c:v>
                </c:pt>
                <c:pt idx="452">
                  <c:v>5</c:v>
                </c:pt>
                <c:pt idx="453">
                  <c:v>6</c:v>
                </c:pt>
                <c:pt idx="454">
                  <c:v>7</c:v>
                </c:pt>
                <c:pt idx="455">
                  <c:v>8</c:v>
                </c:pt>
                <c:pt idx="456">
                  <c:v>9</c:v>
                </c:pt>
                <c:pt idx="457">
                  <c:v>10</c:v>
                </c:pt>
                <c:pt idx="458">
                  <c:v>11</c:v>
                </c:pt>
                <c:pt idx="459">
                  <c:v>12</c:v>
                </c:pt>
                <c:pt idx="460">
                  <c:v>13</c:v>
                </c:pt>
                <c:pt idx="461">
                  <c:v>14</c:v>
                </c:pt>
                <c:pt idx="462">
                  <c:v>15</c:v>
                </c:pt>
                <c:pt idx="463">
                  <c:v>16</c:v>
                </c:pt>
                <c:pt idx="464">
                  <c:v>17</c:v>
                </c:pt>
                <c:pt idx="465">
                  <c:v>18</c:v>
                </c:pt>
                <c:pt idx="466">
                  <c:v>19</c:v>
                </c:pt>
                <c:pt idx="467">
                  <c:v>20</c:v>
                </c:pt>
                <c:pt idx="468">
                  <c:v>21</c:v>
                </c:pt>
                <c:pt idx="469">
                  <c:v>22</c:v>
                </c:pt>
                <c:pt idx="470">
                  <c:v>23</c:v>
                </c:pt>
                <c:pt idx="471">
                  <c:v>24</c:v>
                </c:pt>
                <c:pt idx="472">
                  <c:v>25</c:v>
                </c:pt>
                <c:pt idx="473">
                  <c:v>26</c:v>
                </c:pt>
                <c:pt idx="474">
                  <c:v>27</c:v>
                </c:pt>
                <c:pt idx="475">
                  <c:v>28</c:v>
                </c:pt>
                <c:pt idx="476">
                  <c:v>29</c:v>
                </c:pt>
                <c:pt idx="477">
                  <c:v>30</c:v>
                </c:pt>
                <c:pt idx="478">
                  <c:v>31</c:v>
                </c:pt>
                <c:pt idx="479">
                  <c:v>109</c:v>
                </c:pt>
                <c:pt idx="480">
                  <c:v>209</c:v>
                </c:pt>
                <c:pt idx="481">
                  <c:v>309</c:v>
                </c:pt>
                <c:pt idx="482">
                  <c:v>4</c:v>
                </c:pt>
                <c:pt idx="483">
                  <c:v>5</c:v>
                </c:pt>
                <c:pt idx="484">
                  <c:v>6</c:v>
                </c:pt>
                <c:pt idx="485">
                  <c:v>7</c:v>
                </c:pt>
                <c:pt idx="486">
                  <c:v>8</c:v>
                </c:pt>
                <c:pt idx="487">
                  <c:v>9</c:v>
                </c:pt>
                <c:pt idx="488">
                  <c:v>10</c:v>
                </c:pt>
                <c:pt idx="489">
                  <c:v>11</c:v>
                </c:pt>
                <c:pt idx="490">
                  <c:v>12</c:v>
                </c:pt>
                <c:pt idx="491">
                  <c:v>13</c:v>
                </c:pt>
                <c:pt idx="492">
                  <c:v>14</c:v>
                </c:pt>
                <c:pt idx="493">
                  <c:v>15</c:v>
                </c:pt>
                <c:pt idx="494">
                  <c:v>16</c:v>
                </c:pt>
                <c:pt idx="495">
                  <c:v>17</c:v>
                </c:pt>
                <c:pt idx="496">
                  <c:v>18</c:v>
                </c:pt>
                <c:pt idx="497">
                  <c:v>19</c:v>
                </c:pt>
                <c:pt idx="498">
                  <c:v>20</c:v>
                </c:pt>
                <c:pt idx="499">
                  <c:v>21</c:v>
                </c:pt>
                <c:pt idx="500">
                  <c:v>22</c:v>
                </c:pt>
                <c:pt idx="501">
                  <c:v>23</c:v>
                </c:pt>
                <c:pt idx="502">
                  <c:v>24</c:v>
                </c:pt>
                <c:pt idx="503">
                  <c:v>25</c:v>
                </c:pt>
                <c:pt idx="504">
                  <c:v>26</c:v>
                </c:pt>
                <c:pt idx="505">
                  <c:v>27</c:v>
                </c:pt>
                <c:pt idx="506">
                  <c:v>28</c:v>
                </c:pt>
                <c:pt idx="507">
                  <c:v>29</c:v>
                </c:pt>
                <c:pt idx="508">
                  <c:v>30</c:v>
                </c:pt>
                <c:pt idx="509">
                  <c:v>110</c:v>
                </c:pt>
                <c:pt idx="510">
                  <c:v>210</c:v>
                </c:pt>
                <c:pt idx="511">
                  <c:v>310</c:v>
                </c:pt>
                <c:pt idx="512">
                  <c:v>410</c:v>
                </c:pt>
                <c:pt idx="513">
                  <c:v>5</c:v>
                </c:pt>
                <c:pt idx="514">
                  <c:v>6</c:v>
                </c:pt>
                <c:pt idx="515">
                  <c:v>7</c:v>
                </c:pt>
                <c:pt idx="516">
                  <c:v>8</c:v>
                </c:pt>
                <c:pt idx="517">
                  <c:v>9</c:v>
                </c:pt>
                <c:pt idx="518">
                  <c:v>10</c:v>
                </c:pt>
                <c:pt idx="519">
                  <c:v>11</c:v>
                </c:pt>
                <c:pt idx="520">
                  <c:v>12</c:v>
                </c:pt>
                <c:pt idx="521">
                  <c:v>13</c:v>
                </c:pt>
                <c:pt idx="522">
                  <c:v>14</c:v>
                </c:pt>
                <c:pt idx="523">
                  <c:v>15</c:v>
                </c:pt>
                <c:pt idx="524">
                  <c:v>16</c:v>
                </c:pt>
                <c:pt idx="525">
                  <c:v>17</c:v>
                </c:pt>
                <c:pt idx="526">
                  <c:v>18</c:v>
                </c:pt>
                <c:pt idx="527">
                  <c:v>19</c:v>
                </c:pt>
                <c:pt idx="528">
                  <c:v>20</c:v>
                </c:pt>
                <c:pt idx="529">
                  <c:v>21</c:v>
                </c:pt>
                <c:pt idx="530">
                  <c:v>22</c:v>
                </c:pt>
                <c:pt idx="531">
                  <c:v>23</c:v>
                </c:pt>
                <c:pt idx="532">
                  <c:v>24</c:v>
                </c:pt>
                <c:pt idx="533">
                  <c:v>25</c:v>
                </c:pt>
                <c:pt idx="534">
                  <c:v>26</c:v>
                </c:pt>
                <c:pt idx="535">
                  <c:v>27</c:v>
                </c:pt>
                <c:pt idx="536">
                  <c:v>28</c:v>
                </c:pt>
                <c:pt idx="537">
                  <c:v>29</c:v>
                </c:pt>
                <c:pt idx="538">
                  <c:v>30</c:v>
                </c:pt>
                <c:pt idx="539">
                  <c:v>31</c:v>
                </c:pt>
                <c:pt idx="540">
                  <c:v>111</c:v>
                </c:pt>
                <c:pt idx="541">
                  <c:v>211</c:v>
                </c:pt>
                <c:pt idx="542">
                  <c:v>311</c:v>
                </c:pt>
                <c:pt idx="543">
                  <c:v>411</c:v>
                </c:pt>
                <c:pt idx="544">
                  <c:v>5</c:v>
                </c:pt>
                <c:pt idx="545">
                  <c:v>6</c:v>
                </c:pt>
                <c:pt idx="546">
                  <c:v>7</c:v>
                </c:pt>
                <c:pt idx="547">
                  <c:v>8</c:v>
                </c:pt>
                <c:pt idx="548">
                  <c:v>9</c:v>
                </c:pt>
                <c:pt idx="549">
                  <c:v>10</c:v>
                </c:pt>
                <c:pt idx="550">
                  <c:v>11</c:v>
                </c:pt>
                <c:pt idx="551">
                  <c:v>12</c:v>
                </c:pt>
                <c:pt idx="552">
                  <c:v>13</c:v>
                </c:pt>
                <c:pt idx="553">
                  <c:v>14</c:v>
                </c:pt>
                <c:pt idx="554">
                  <c:v>15</c:v>
                </c:pt>
                <c:pt idx="555">
                  <c:v>16</c:v>
                </c:pt>
                <c:pt idx="556">
                  <c:v>17</c:v>
                </c:pt>
                <c:pt idx="557">
                  <c:v>18</c:v>
                </c:pt>
                <c:pt idx="558">
                  <c:v>19</c:v>
                </c:pt>
                <c:pt idx="559">
                  <c:v>20</c:v>
                </c:pt>
                <c:pt idx="560">
                  <c:v>21</c:v>
                </c:pt>
                <c:pt idx="561">
                  <c:v>22</c:v>
                </c:pt>
                <c:pt idx="562">
                  <c:v>23</c:v>
                </c:pt>
                <c:pt idx="563">
                  <c:v>24</c:v>
                </c:pt>
                <c:pt idx="564">
                  <c:v>25</c:v>
                </c:pt>
                <c:pt idx="565">
                  <c:v>26</c:v>
                </c:pt>
                <c:pt idx="566">
                  <c:v>27</c:v>
                </c:pt>
                <c:pt idx="567">
                  <c:v>28</c:v>
                </c:pt>
                <c:pt idx="568">
                  <c:v>29</c:v>
                </c:pt>
                <c:pt idx="569">
                  <c:v>30</c:v>
                </c:pt>
                <c:pt idx="570">
                  <c:v>112</c:v>
                </c:pt>
                <c:pt idx="571">
                  <c:v>212</c:v>
                </c:pt>
                <c:pt idx="572">
                  <c:v>312</c:v>
                </c:pt>
                <c:pt idx="573">
                  <c:v>4</c:v>
                </c:pt>
                <c:pt idx="574">
                  <c:v>5</c:v>
                </c:pt>
                <c:pt idx="575">
                  <c:v>6</c:v>
                </c:pt>
                <c:pt idx="576">
                  <c:v>7</c:v>
                </c:pt>
                <c:pt idx="577">
                  <c:v>8</c:v>
                </c:pt>
                <c:pt idx="578">
                  <c:v>9</c:v>
                </c:pt>
                <c:pt idx="579">
                  <c:v>10</c:v>
                </c:pt>
                <c:pt idx="580">
                  <c:v>11</c:v>
                </c:pt>
                <c:pt idx="581">
                  <c:v>12</c:v>
                </c:pt>
                <c:pt idx="582">
                  <c:v>13</c:v>
                </c:pt>
                <c:pt idx="583">
                  <c:v>14</c:v>
                </c:pt>
                <c:pt idx="584">
                  <c:v>15</c:v>
                </c:pt>
                <c:pt idx="585">
                  <c:v>16</c:v>
                </c:pt>
                <c:pt idx="586">
                  <c:v>17</c:v>
                </c:pt>
                <c:pt idx="587">
                  <c:v>18</c:v>
                </c:pt>
                <c:pt idx="588">
                  <c:v>19</c:v>
                </c:pt>
                <c:pt idx="589">
                  <c:v>20</c:v>
                </c:pt>
                <c:pt idx="590">
                  <c:v>21</c:v>
                </c:pt>
                <c:pt idx="591">
                  <c:v>22</c:v>
                </c:pt>
                <c:pt idx="592">
                  <c:v>23</c:v>
                </c:pt>
                <c:pt idx="593">
                  <c:v>24</c:v>
                </c:pt>
                <c:pt idx="594">
                  <c:v>25</c:v>
                </c:pt>
                <c:pt idx="595">
                  <c:v>26</c:v>
                </c:pt>
                <c:pt idx="596">
                  <c:v>27</c:v>
                </c:pt>
                <c:pt idx="597">
                  <c:v>28</c:v>
                </c:pt>
                <c:pt idx="598">
                  <c:v>29</c:v>
                </c:pt>
                <c:pt idx="599">
                  <c:v>30</c:v>
                </c:pt>
                <c:pt idx="600">
                  <c:v>31</c:v>
                </c:pt>
                <c:pt idx="601">
                  <c:v>101</c:v>
                </c:pt>
                <c:pt idx="602">
                  <c:v>201</c:v>
                </c:pt>
                <c:pt idx="603">
                  <c:v>301</c:v>
                </c:pt>
                <c:pt idx="604">
                  <c:v>401</c:v>
                </c:pt>
                <c:pt idx="605">
                  <c:v>5</c:v>
                </c:pt>
                <c:pt idx="606">
                  <c:v>6</c:v>
                </c:pt>
                <c:pt idx="607">
                  <c:v>7</c:v>
                </c:pt>
                <c:pt idx="608">
                  <c:v>8</c:v>
                </c:pt>
                <c:pt idx="609">
                  <c:v>9</c:v>
                </c:pt>
                <c:pt idx="610">
                  <c:v>10</c:v>
                </c:pt>
                <c:pt idx="611">
                  <c:v>11</c:v>
                </c:pt>
                <c:pt idx="612">
                  <c:v>12</c:v>
                </c:pt>
                <c:pt idx="613">
                  <c:v>13</c:v>
                </c:pt>
                <c:pt idx="614">
                  <c:v>14</c:v>
                </c:pt>
                <c:pt idx="615">
                  <c:v>15</c:v>
                </c:pt>
                <c:pt idx="616">
                  <c:v>16</c:v>
                </c:pt>
                <c:pt idx="617">
                  <c:v>17</c:v>
                </c:pt>
                <c:pt idx="618">
                  <c:v>18</c:v>
                </c:pt>
                <c:pt idx="619">
                  <c:v>19</c:v>
                </c:pt>
                <c:pt idx="620">
                  <c:v>20</c:v>
                </c:pt>
                <c:pt idx="621">
                  <c:v>21</c:v>
                </c:pt>
                <c:pt idx="622">
                  <c:v>22</c:v>
                </c:pt>
                <c:pt idx="623">
                  <c:v>23</c:v>
                </c:pt>
                <c:pt idx="624">
                  <c:v>24</c:v>
                </c:pt>
                <c:pt idx="625">
                  <c:v>25</c:v>
                </c:pt>
                <c:pt idx="626">
                  <c:v>26</c:v>
                </c:pt>
                <c:pt idx="627">
                  <c:v>27</c:v>
                </c:pt>
                <c:pt idx="628">
                  <c:v>28</c:v>
                </c:pt>
                <c:pt idx="629">
                  <c:v>29</c:v>
                </c:pt>
                <c:pt idx="630">
                  <c:v>30</c:v>
                </c:pt>
                <c:pt idx="631">
                  <c:v>31</c:v>
                </c:pt>
                <c:pt idx="632">
                  <c:v>102</c:v>
                </c:pt>
                <c:pt idx="633">
                  <c:v>202</c:v>
                </c:pt>
                <c:pt idx="634">
                  <c:v>302</c:v>
                </c:pt>
                <c:pt idx="635">
                  <c:v>402</c:v>
                </c:pt>
                <c:pt idx="636">
                  <c:v>5</c:v>
                </c:pt>
                <c:pt idx="637">
                  <c:v>6</c:v>
                </c:pt>
                <c:pt idx="638">
                  <c:v>7</c:v>
                </c:pt>
                <c:pt idx="639">
                  <c:v>8</c:v>
                </c:pt>
                <c:pt idx="640">
                  <c:v>9</c:v>
                </c:pt>
                <c:pt idx="641">
                  <c:v>10</c:v>
                </c:pt>
                <c:pt idx="642">
                  <c:v>11</c:v>
                </c:pt>
                <c:pt idx="643">
                  <c:v>12</c:v>
                </c:pt>
                <c:pt idx="644">
                  <c:v>13</c:v>
                </c:pt>
                <c:pt idx="645">
                  <c:v>14</c:v>
                </c:pt>
                <c:pt idx="646">
                  <c:v>15</c:v>
                </c:pt>
                <c:pt idx="647">
                  <c:v>16</c:v>
                </c:pt>
                <c:pt idx="648">
                  <c:v>17</c:v>
                </c:pt>
                <c:pt idx="649">
                  <c:v>18</c:v>
                </c:pt>
                <c:pt idx="650">
                  <c:v>19</c:v>
                </c:pt>
                <c:pt idx="651">
                  <c:v>20</c:v>
                </c:pt>
                <c:pt idx="652">
                  <c:v>21</c:v>
                </c:pt>
                <c:pt idx="653">
                  <c:v>22</c:v>
                </c:pt>
                <c:pt idx="654">
                  <c:v>23</c:v>
                </c:pt>
                <c:pt idx="655">
                  <c:v>24</c:v>
                </c:pt>
                <c:pt idx="656">
                  <c:v>25</c:v>
                </c:pt>
                <c:pt idx="657">
                  <c:v>26</c:v>
                </c:pt>
                <c:pt idx="658">
                  <c:v>27</c:v>
                </c:pt>
                <c:pt idx="659">
                  <c:v>28</c:v>
                </c:pt>
                <c:pt idx="660">
                  <c:v>103</c:v>
                </c:pt>
                <c:pt idx="661">
                  <c:v>203</c:v>
                </c:pt>
                <c:pt idx="662">
                  <c:v>303</c:v>
                </c:pt>
                <c:pt idx="663">
                  <c:v>403</c:v>
                </c:pt>
                <c:pt idx="664">
                  <c:v>5</c:v>
                </c:pt>
                <c:pt idx="665">
                  <c:v>6</c:v>
                </c:pt>
                <c:pt idx="666">
                  <c:v>7</c:v>
                </c:pt>
                <c:pt idx="667">
                  <c:v>8</c:v>
                </c:pt>
                <c:pt idx="668">
                  <c:v>9</c:v>
                </c:pt>
                <c:pt idx="669">
                  <c:v>10</c:v>
                </c:pt>
                <c:pt idx="670">
                  <c:v>11</c:v>
                </c:pt>
                <c:pt idx="671">
                  <c:v>12</c:v>
                </c:pt>
                <c:pt idx="672">
                  <c:v>13</c:v>
                </c:pt>
                <c:pt idx="673">
                  <c:v>14</c:v>
                </c:pt>
                <c:pt idx="674">
                  <c:v>15</c:v>
                </c:pt>
                <c:pt idx="675">
                  <c:v>16</c:v>
                </c:pt>
                <c:pt idx="676">
                  <c:v>17</c:v>
                </c:pt>
                <c:pt idx="677">
                  <c:v>18</c:v>
                </c:pt>
                <c:pt idx="678">
                  <c:v>19</c:v>
                </c:pt>
                <c:pt idx="679">
                  <c:v>20</c:v>
                </c:pt>
                <c:pt idx="680">
                  <c:v>21</c:v>
                </c:pt>
                <c:pt idx="681">
                  <c:v>22</c:v>
                </c:pt>
                <c:pt idx="682">
                  <c:v>23</c:v>
                </c:pt>
                <c:pt idx="683">
                  <c:v>24</c:v>
                </c:pt>
                <c:pt idx="684">
                  <c:v>25</c:v>
                </c:pt>
                <c:pt idx="685">
                  <c:v>26</c:v>
                </c:pt>
                <c:pt idx="686">
                  <c:v>27</c:v>
                </c:pt>
                <c:pt idx="687">
                  <c:v>28</c:v>
                </c:pt>
                <c:pt idx="688">
                  <c:v>29</c:v>
                </c:pt>
                <c:pt idx="689">
                  <c:v>30</c:v>
                </c:pt>
                <c:pt idx="690">
                  <c:v>31</c:v>
                </c:pt>
                <c:pt idx="691">
                  <c:v>104</c:v>
                </c:pt>
                <c:pt idx="692">
                  <c:v>204</c:v>
                </c:pt>
                <c:pt idx="693">
                  <c:v>304</c:v>
                </c:pt>
                <c:pt idx="694">
                  <c:v>404</c:v>
                </c:pt>
                <c:pt idx="695">
                  <c:v>5</c:v>
                </c:pt>
                <c:pt idx="696">
                  <c:v>6</c:v>
                </c:pt>
                <c:pt idx="697">
                  <c:v>7</c:v>
                </c:pt>
                <c:pt idx="698">
                  <c:v>8</c:v>
                </c:pt>
                <c:pt idx="699">
                  <c:v>9</c:v>
                </c:pt>
                <c:pt idx="700">
                  <c:v>10</c:v>
                </c:pt>
                <c:pt idx="701">
                  <c:v>11</c:v>
                </c:pt>
                <c:pt idx="702">
                  <c:v>12</c:v>
                </c:pt>
                <c:pt idx="703">
                  <c:v>13</c:v>
                </c:pt>
                <c:pt idx="704">
                  <c:v>14</c:v>
                </c:pt>
                <c:pt idx="705">
                  <c:v>15</c:v>
                </c:pt>
                <c:pt idx="706">
                  <c:v>16</c:v>
                </c:pt>
                <c:pt idx="707">
                  <c:v>17</c:v>
                </c:pt>
                <c:pt idx="708">
                  <c:v>18</c:v>
                </c:pt>
                <c:pt idx="709">
                  <c:v>19</c:v>
                </c:pt>
                <c:pt idx="710">
                  <c:v>20</c:v>
                </c:pt>
                <c:pt idx="711">
                  <c:v>21</c:v>
                </c:pt>
                <c:pt idx="712">
                  <c:v>22</c:v>
                </c:pt>
                <c:pt idx="713">
                  <c:v>23</c:v>
                </c:pt>
                <c:pt idx="714">
                  <c:v>24</c:v>
                </c:pt>
                <c:pt idx="715">
                  <c:v>25</c:v>
                </c:pt>
                <c:pt idx="716">
                  <c:v>26</c:v>
                </c:pt>
                <c:pt idx="717">
                  <c:v>27</c:v>
                </c:pt>
                <c:pt idx="718">
                  <c:v>28</c:v>
                </c:pt>
                <c:pt idx="719">
                  <c:v>29</c:v>
                </c:pt>
                <c:pt idx="720">
                  <c:v>30</c:v>
                </c:pt>
                <c:pt idx="721">
                  <c:v>105</c:v>
                </c:pt>
                <c:pt idx="722">
                  <c:v>205</c:v>
                </c:pt>
                <c:pt idx="723">
                  <c:v>305</c:v>
                </c:pt>
                <c:pt idx="724">
                  <c:v>405</c:v>
                </c:pt>
                <c:pt idx="725">
                  <c:v>5</c:v>
                </c:pt>
                <c:pt idx="726">
                  <c:v>6</c:v>
                </c:pt>
                <c:pt idx="727">
                  <c:v>7</c:v>
                </c:pt>
                <c:pt idx="728">
                  <c:v>8</c:v>
                </c:pt>
                <c:pt idx="729">
                  <c:v>9</c:v>
                </c:pt>
                <c:pt idx="730">
                  <c:v>10</c:v>
                </c:pt>
                <c:pt idx="731">
                  <c:v>11</c:v>
                </c:pt>
                <c:pt idx="732">
                  <c:v>12</c:v>
                </c:pt>
                <c:pt idx="733">
                  <c:v>13</c:v>
                </c:pt>
                <c:pt idx="734">
                  <c:v>14</c:v>
                </c:pt>
                <c:pt idx="735">
                  <c:v>15</c:v>
                </c:pt>
                <c:pt idx="736">
                  <c:v>16</c:v>
                </c:pt>
                <c:pt idx="737">
                  <c:v>17</c:v>
                </c:pt>
                <c:pt idx="738">
                  <c:v>18</c:v>
                </c:pt>
                <c:pt idx="739">
                  <c:v>19</c:v>
                </c:pt>
                <c:pt idx="740">
                  <c:v>20</c:v>
                </c:pt>
                <c:pt idx="741">
                  <c:v>21</c:v>
                </c:pt>
                <c:pt idx="742">
                  <c:v>22</c:v>
                </c:pt>
                <c:pt idx="743">
                  <c:v>23</c:v>
                </c:pt>
                <c:pt idx="744">
                  <c:v>24</c:v>
                </c:pt>
                <c:pt idx="745">
                  <c:v>25</c:v>
                </c:pt>
                <c:pt idx="746">
                  <c:v>26</c:v>
                </c:pt>
                <c:pt idx="747">
                  <c:v>27</c:v>
                </c:pt>
                <c:pt idx="748">
                  <c:v>28</c:v>
                </c:pt>
                <c:pt idx="749">
                  <c:v>29</c:v>
                </c:pt>
                <c:pt idx="750">
                  <c:v>30</c:v>
                </c:pt>
                <c:pt idx="751">
                  <c:v>31</c:v>
                </c:pt>
                <c:pt idx="752">
                  <c:v>106</c:v>
                </c:pt>
                <c:pt idx="753">
                  <c:v>206</c:v>
                </c:pt>
              </c:strCache>
            </c:strRef>
          </c:cat>
          <c:val>
            <c:numRef>
              <c:f>Plan1!$H$71:$H$252</c:f>
              <c:numCache>
                <c:formatCode>#,##0</c:formatCode>
                <c:ptCount val="182"/>
                <c:pt idx="0">
                  <c:v>585.42857142857144</c:v>
                </c:pt>
                <c:pt idx="1">
                  <c:v>604.42857142857144</c:v>
                </c:pt>
                <c:pt idx="2">
                  <c:v>639.85714285714289</c:v>
                </c:pt>
                <c:pt idx="3">
                  <c:v>659</c:v>
                </c:pt>
                <c:pt idx="4">
                  <c:v>692.42857142857144</c:v>
                </c:pt>
                <c:pt idx="5">
                  <c:v>702.85714285714289</c:v>
                </c:pt>
                <c:pt idx="6">
                  <c:v>715.14285714285711</c:v>
                </c:pt>
                <c:pt idx="7">
                  <c:v>713.57142857142856</c:v>
                </c:pt>
                <c:pt idx="8">
                  <c:v>753.28571428571433</c:v>
                </c:pt>
                <c:pt idx="9">
                  <c:v>795.85714285714289</c:v>
                </c:pt>
                <c:pt idx="10">
                  <c:v>815.71428571428567</c:v>
                </c:pt>
                <c:pt idx="11">
                  <c:v>864.85714285714289</c:v>
                </c:pt>
                <c:pt idx="12">
                  <c:v>890.14285714285711</c:v>
                </c:pt>
                <c:pt idx="13">
                  <c:v>911.42857142857144</c:v>
                </c:pt>
                <c:pt idx="14">
                  <c:v>935.42857142857144</c:v>
                </c:pt>
                <c:pt idx="15">
                  <c:v>954.42857142857144</c:v>
                </c:pt>
                <c:pt idx="16">
                  <c:v>934.42857142857144</c:v>
                </c:pt>
                <c:pt idx="17">
                  <c:v>962.71428571428567</c:v>
                </c:pt>
                <c:pt idx="18">
                  <c:v>958.14285714285711</c:v>
                </c:pt>
                <c:pt idx="19">
                  <c:v>975.71428571428567</c:v>
                </c:pt>
                <c:pt idx="20">
                  <c:v>974.42857142857144</c:v>
                </c:pt>
                <c:pt idx="21">
                  <c:v>949.71428571428567</c:v>
                </c:pt>
                <c:pt idx="22">
                  <c:v>923.42857142857144</c:v>
                </c:pt>
                <c:pt idx="23">
                  <c:v>955.28571428571433</c:v>
                </c:pt>
                <c:pt idx="24">
                  <c:v>992.85714285714289</c:v>
                </c:pt>
                <c:pt idx="25">
                  <c:v>1038.1428571428571</c:v>
                </c:pt>
                <c:pt idx="26">
                  <c:v>1006.7142857142857</c:v>
                </c:pt>
                <c:pt idx="27">
                  <c:v>945.14285714285711</c:v>
                </c:pt>
                <c:pt idx="28">
                  <c:v>997.85714285714289</c:v>
                </c:pt>
                <c:pt idx="29">
                  <c:v>1039.1428571428571</c:v>
                </c:pt>
                <c:pt idx="30">
                  <c:v>1028.1428571428571</c:v>
                </c:pt>
                <c:pt idx="31">
                  <c:v>1021.1428571428571</c:v>
                </c:pt>
                <c:pt idx="32">
                  <c:v>990.85714285714289</c:v>
                </c:pt>
                <c:pt idx="33">
                  <c:v>982.14285714285711</c:v>
                </c:pt>
                <c:pt idx="34">
                  <c:v>1034.2857142857142</c:v>
                </c:pt>
                <c:pt idx="35">
                  <c:v>998.42857142857144</c:v>
                </c:pt>
                <c:pt idx="36">
                  <c:v>972.28571428571433</c:v>
                </c:pt>
                <c:pt idx="37">
                  <c:v>994.14285714285711</c:v>
                </c:pt>
                <c:pt idx="38">
                  <c:v>981.14285714285711</c:v>
                </c:pt>
                <c:pt idx="39">
                  <c:v>973</c:v>
                </c:pt>
                <c:pt idx="40">
                  <c:v>1027</c:v>
                </c:pt>
                <c:pt idx="41">
                  <c:v>1038.1428571428571</c:v>
                </c:pt>
                <c:pt idx="42">
                  <c:v>1038.5714285714287</c:v>
                </c:pt>
                <c:pt idx="43">
                  <c:v>1041.2857142857142</c:v>
                </c:pt>
                <c:pt idx="44">
                  <c:v>1045</c:v>
                </c:pt>
                <c:pt idx="45">
                  <c:v>1029.8571428571429</c:v>
                </c:pt>
                <c:pt idx="46">
                  <c:v>1026.4285714285713</c:v>
                </c:pt>
                <c:pt idx="47">
                  <c:v>1002.7142857142857</c:v>
                </c:pt>
                <c:pt idx="48">
                  <c:v>1006.4285714285714</c:v>
                </c:pt>
                <c:pt idx="49">
                  <c:v>999.85714285714289</c:v>
                </c:pt>
                <c:pt idx="50">
                  <c:v>996.85714285714289</c:v>
                </c:pt>
                <c:pt idx="51">
                  <c:v>983.57142857142856</c:v>
                </c:pt>
                <c:pt idx="52">
                  <c:v>977</c:v>
                </c:pt>
                <c:pt idx="53">
                  <c:v>990.85714285714289</c:v>
                </c:pt>
                <c:pt idx="54">
                  <c:v>1020.7142857142857</c:v>
                </c:pt>
                <c:pt idx="55">
                  <c:v>1037.4285714285713</c:v>
                </c:pt>
                <c:pt idx="56">
                  <c:v>1034.5714285714287</c:v>
                </c:pt>
                <c:pt idx="57">
                  <c:v>1024.4285714285713</c:v>
                </c:pt>
                <c:pt idx="58">
                  <c:v>1030.2857142857142</c:v>
                </c:pt>
                <c:pt idx="59">
                  <c:v>1048.8571428571429</c:v>
                </c:pt>
                <c:pt idx="60">
                  <c:v>1037.7142857142858</c:v>
                </c:pt>
                <c:pt idx="61">
                  <c:v>1038.5714285714287</c:v>
                </c:pt>
                <c:pt idx="62">
                  <c:v>1018.1428571428571</c:v>
                </c:pt>
                <c:pt idx="63">
                  <c:v>1035.8571428571429</c:v>
                </c:pt>
                <c:pt idx="64">
                  <c:v>1052.1428571428571</c:v>
                </c:pt>
                <c:pt idx="65">
                  <c:v>1056.2857142857142</c:v>
                </c:pt>
                <c:pt idx="66">
                  <c:v>1066.8571428571429</c:v>
                </c:pt>
                <c:pt idx="67">
                  <c:v>1081.1428571428571</c:v>
                </c:pt>
                <c:pt idx="68">
                  <c:v>1058.2857142857142</c:v>
                </c:pt>
                <c:pt idx="69">
                  <c:v>1046.4285714285713</c:v>
                </c:pt>
                <c:pt idx="70">
                  <c:v>1054.5714285714287</c:v>
                </c:pt>
                <c:pt idx="71">
                  <c:v>1047.1428571428571</c:v>
                </c:pt>
                <c:pt idx="72">
                  <c:v>1047.8571428571429</c:v>
                </c:pt>
                <c:pt idx="73">
                  <c:v>1052.4285714285713</c:v>
                </c:pt>
                <c:pt idx="74">
                  <c:v>1055</c:v>
                </c:pt>
                <c:pt idx="75">
                  <c:v>1064.7142857142858</c:v>
                </c:pt>
                <c:pt idx="76">
                  <c:v>1097</c:v>
                </c:pt>
                <c:pt idx="77">
                  <c:v>1074.1428571428571</c:v>
                </c:pt>
                <c:pt idx="78">
                  <c:v>1069.4285714285713</c:v>
                </c:pt>
                <c:pt idx="79">
                  <c:v>1005.2857142857143</c:v>
                </c:pt>
                <c:pt idx="80">
                  <c:v>1042.5714285714287</c:v>
                </c:pt>
                <c:pt idx="81">
                  <c:v>1024.2857142857142</c:v>
                </c:pt>
                <c:pt idx="82">
                  <c:v>1026.1428571428571</c:v>
                </c:pt>
                <c:pt idx="83">
                  <c:v>1017.1428571428571</c:v>
                </c:pt>
                <c:pt idx="84">
                  <c:v>1011.1428571428571</c:v>
                </c:pt>
                <c:pt idx="85">
                  <c:v>995</c:v>
                </c:pt>
                <c:pt idx="86">
                  <c:v>1066</c:v>
                </c:pt>
                <c:pt idx="87">
                  <c:v>1032.8571428571429</c:v>
                </c:pt>
                <c:pt idx="88">
                  <c:v>1038.1428571428571</c:v>
                </c:pt>
                <c:pt idx="89">
                  <c:v>1019.1428571428571</c:v>
                </c:pt>
                <c:pt idx="90">
                  <c:v>989.57142857142856</c:v>
                </c:pt>
                <c:pt idx="91">
                  <c:v>1000.8571428571429</c:v>
                </c:pt>
                <c:pt idx="92">
                  <c:v>1022.1428571428571</c:v>
                </c:pt>
                <c:pt idx="93">
                  <c:v>1000.4285714285714</c:v>
                </c:pt>
                <c:pt idx="94">
                  <c:v>977.85714285714289</c:v>
                </c:pt>
                <c:pt idx="95">
                  <c:v>988.57142857142856</c:v>
                </c:pt>
                <c:pt idx="96">
                  <c:v>981.28571428571433</c:v>
                </c:pt>
                <c:pt idx="97">
                  <c:v>964.85714285714289</c:v>
                </c:pt>
                <c:pt idx="98">
                  <c:v>963.28571428571433</c:v>
                </c:pt>
                <c:pt idx="99">
                  <c:v>971</c:v>
                </c:pt>
                <c:pt idx="100">
                  <c:v>988.57142857142856</c:v>
                </c:pt>
                <c:pt idx="101">
                  <c:v>989.42857142857144</c:v>
                </c:pt>
                <c:pt idx="102">
                  <c:v>979.85714285714289</c:v>
                </c:pt>
                <c:pt idx="103">
                  <c:v>983.28571428571433</c:v>
                </c:pt>
                <c:pt idx="104">
                  <c:v>997.14285714285711</c:v>
                </c:pt>
                <c:pt idx="105">
                  <c:v>984.71428571428567</c:v>
                </c:pt>
                <c:pt idx="106">
                  <c:v>971</c:v>
                </c:pt>
                <c:pt idx="107">
                  <c:v>949.57142857142856</c:v>
                </c:pt>
                <c:pt idx="108">
                  <c:v>938.14285714285711</c:v>
                </c:pt>
                <c:pt idx="109">
                  <c:v>900.42857142857144</c:v>
                </c:pt>
                <c:pt idx="110">
                  <c:v>877.14285714285711</c:v>
                </c:pt>
                <c:pt idx="111">
                  <c:v>888.71428571428567</c:v>
                </c:pt>
                <c:pt idx="112">
                  <c:v>874.85714285714289</c:v>
                </c:pt>
                <c:pt idx="113">
                  <c:v>866.28571428571433</c:v>
                </c:pt>
                <c:pt idx="114">
                  <c:v>859.28571428571433</c:v>
                </c:pt>
                <c:pt idx="115">
                  <c:v>877.57142857142856</c:v>
                </c:pt>
                <c:pt idx="116">
                  <c:v>857.57142857142856</c:v>
                </c:pt>
                <c:pt idx="117">
                  <c:v>855.71428571428567</c:v>
                </c:pt>
                <c:pt idx="118">
                  <c:v>818.85714285714289</c:v>
                </c:pt>
                <c:pt idx="119">
                  <c:v>827.14285714285711</c:v>
                </c:pt>
                <c:pt idx="120">
                  <c:v>783.71428571428567</c:v>
                </c:pt>
                <c:pt idx="121">
                  <c:v>690.85714285714289</c:v>
                </c:pt>
                <c:pt idx="122">
                  <c:v>679.14285714285711</c:v>
                </c:pt>
                <c:pt idx="123">
                  <c:v>692.28571428571433</c:v>
                </c:pt>
                <c:pt idx="124">
                  <c:v>698.57142857142856</c:v>
                </c:pt>
                <c:pt idx="125">
                  <c:v>720.57142857142856</c:v>
                </c:pt>
                <c:pt idx="126">
                  <c:v>711</c:v>
                </c:pt>
                <c:pt idx="127">
                  <c:v>730.85714285714289</c:v>
                </c:pt>
                <c:pt idx="128">
                  <c:v>812.85714285714289</c:v>
                </c:pt>
                <c:pt idx="129">
                  <c:v>788.71428571428567</c:v>
                </c:pt>
                <c:pt idx="130">
                  <c:v>779.42857142857144</c:v>
                </c:pt>
                <c:pt idx="131">
                  <c:v>769</c:v>
                </c:pt>
                <c:pt idx="132">
                  <c:v>755.85714285714289</c:v>
                </c:pt>
                <c:pt idx="133">
                  <c:v>747.42857142857144</c:v>
                </c:pt>
                <c:pt idx="134">
                  <c:v>747.57142857142856</c:v>
                </c:pt>
                <c:pt idx="135">
                  <c:v>707.42857142857144</c:v>
                </c:pt>
                <c:pt idx="136">
                  <c:v>698.71428571428567</c:v>
                </c:pt>
                <c:pt idx="137">
                  <c:v>693.14285714285711</c:v>
                </c:pt>
                <c:pt idx="138">
                  <c:v>693.14285714285711</c:v>
                </c:pt>
                <c:pt idx="139">
                  <c:v>696.57142857142856</c:v>
                </c:pt>
                <c:pt idx="140">
                  <c:v>697.28571428571433</c:v>
                </c:pt>
                <c:pt idx="141">
                  <c:v>687.28571428571433</c:v>
                </c:pt>
                <c:pt idx="142">
                  <c:v>693</c:v>
                </c:pt>
                <c:pt idx="143">
                  <c:v>688.71428571428567</c:v>
                </c:pt>
                <c:pt idx="144">
                  <c:v>697.71428571428567</c:v>
                </c:pt>
                <c:pt idx="145">
                  <c:v>674.57142857142856</c:v>
                </c:pt>
                <c:pt idx="146">
                  <c:v>652.85714285714289</c:v>
                </c:pt>
                <c:pt idx="147">
                  <c:v>657</c:v>
                </c:pt>
                <c:pt idx="148">
                  <c:v>658.85714285714289</c:v>
                </c:pt>
                <c:pt idx="149">
                  <c:v>651.57142857142856</c:v>
                </c:pt>
                <c:pt idx="150">
                  <c:v>631.14285714285711</c:v>
                </c:pt>
                <c:pt idx="151">
                  <c:v>609.57142857142856</c:v>
                </c:pt>
                <c:pt idx="152">
                  <c:v>608.71428571428567</c:v>
                </c:pt>
                <c:pt idx="153">
                  <c:v>603.57142857142856</c:v>
                </c:pt>
                <c:pt idx="154">
                  <c:v>590.14285714285711</c:v>
                </c:pt>
                <c:pt idx="155">
                  <c:v>562.28571428571433</c:v>
                </c:pt>
                <c:pt idx="156">
                  <c:v>498.85714285714283</c:v>
                </c:pt>
                <c:pt idx="157">
                  <c:v>496.42857142857144</c:v>
                </c:pt>
                <c:pt idx="158">
                  <c:v>497</c:v>
                </c:pt>
                <c:pt idx="159">
                  <c:v>505.28571428571428</c:v>
                </c:pt>
                <c:pt idx="160">
                  <c:v>493.42857142857144</c:v>
                </c:pt>
                <c:pt idx="161">
                  <c:v>482.71428571428572</c:v>
                </c:pt>
                <c:pt idx="162">
                  <c:v>502.42857142857144</c:v>
                </c:pt>
                <c:pt idx="163">
                  <c:v>546.42857142857144</c:v>
                </c:pt>
                <c:pt idx="164">
                  <c:v>525.71428571428567</c:v>
                </c:pt>
                <c:pt idx="165">
                  <c:v>492.71428571428572</c:v>
                </c:pt>
                <c:pt idx="166">
                  <c:v>471.28571428571428</c:v>
                </c:pt>
                <c:pt idx="167">
                  <c:v>462.28571428571428</c:v>
                </c:pt>
                <c:pt idx="168">
                  <c:v>468.28571428571428</c:v>
                </c:pt>
                <c:pt idx="169">
                  <c:v>460.71428571428572</c:v>
                </c:pt>
                <c:pt idx="170">
                  <c:v>441.85714285714283</c:v>
                </c:pt>
                <c:pt idx="171">
                  <c:v>431.57142857142856</c:v>
                </c:pt>
                <c:pt idx="172">
                  <c:v>438.71428571428572</c:v>
                </c:pt>
                <c:pt idx="173">
                  <c:v>433.42857142857144</c:v>
                </c:pt>
                <c:pt idx="174">
                  <c:v>425.14285714285717</c:v>
                </c:pt>
                <c:pt idx="175">
                  <c:v>420.14285714285717</c:v>
                </c:pt>
                <c:pt idx="176">
                  <c:v>403</c:v>
                </c:pt>
                <c:pt idx="177">
                  <c:v>366.71428571428572</c:v>
                </c:pt>
                <c:pt idx="178">
                  <c:v>384.28571428571428</c:v>
                </c:pt>
                <c:pt idx="179">
                  <c:v>392.28571428571428</c:v>
                </c:pt>
                <c:pt idx="180">
                  <c:v>353.28571428571428</c:v>
                </c:pt>
                <c:pt idx="181">
                  <c:v>340.57142857142856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7B-4283-AC3E-3C2BB48A3573}"/>
            </c:ext>
          </c:extLst>
        </c:ser>
        <c:ser>
          <c:idx val="0"/>
          <c:order val="0"/>
          <c:tx>
            <c:strRef>
              <c:f>Plan1!$B$16</c:f>
              <c:strCache>
                <c:ptCount val="1"/>
                <c:pt idx="0">
                  <c:v>óbitos</c:v>
                </c:pt>
              </c:strCache>
            </c:strRef>
          </c:tx>
          <c:marker>
            <c:symbol val="none"/>
          </c:marker>
          <c:cat>
            <c:strRef>
              <c:f>Plan1!$A$71:$A$824</c:f>
              <c:strCache>
                <c:ptCount val="7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106</c:v>
                </c:pt>
                <c:pt idx="23">
                  <c:v>206</c:v>
                </c:pt>
                <c:pt idx="24">
                  <c:v>306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107</c:v>
                </c:pt>
                <c:pt idx="53">
                  <c:v>207</c:v>
                </c:pt>
                <c:pt idx="54">
                  <c:v>307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108</c:v>
                </c:pt>
                <c:pt idx="84">
                  <c:v>208</c:v>
                </c:pt>
                <c:pt idx="85">
                  <c:v>308</c:v>
                </c:pt>
                <c:pt idx="86">
                  <c:v>4</c:v>
                </c:pt>
                <c:pt idx="87">
                  <c:v>5</c:v>
                </c:pt>
                <c:pt idx="88">
                  <c:v>6</c:v>
                </c:pt>
                <c:pt idx="89">
                  <c:v>7</c:v>
                </c:pt>
                <c:pt idx="90">
                  <c:v>8</c:v>
                </c:pt>
                <c:pt idx="91">
                  <c:v>9</c:v>
                </c:pt>
                <c:pt idx="92">
                  <c:v>10</c:v>
                </c:pt>
                <c:pt idx="93">
                  <c:v>11</c:v>
                </c:pt>
                <c:pt idx="94">
                  <c:v>12</c:v>
                </c:pt>
                <c:pt idx="95">
                  <c:v>13</c:v>
                </c:pt>
                <c:pt idx="96">
                  <c:v>14</c:v>
                </c:pt>
                <c:pt idx="97">
                  <c:v>15</c:v>
                </c:pt>
                <c:pt idx="98">
                  <c:v>16</c:v>
                </c:pt>
                <c:pt idx="99">
                  <c:v>17</c:v>
                </c:pt>
                <c:pt idx="100">
                  <c:v>18</c:v>
                </c:pt>
                <c:pt idx="101">
                  <c:v>19</c:v>
                </c:pt>
                <c:pt idx="102">
                  <c:v>20</c:v>
                </c:pt>
                <c:pt idx="103">
                  <c:v>21</c:v>
                </c:pt>
                <c:pt idx="104">
                  <c:v>22</c:v>
                </c:pt>
                <c:pt idx="105">
                  <c:v>23</c:v>
                </c:pt>
                <c:pt idx="106">
                  <c:v>24</c:v>
                </c:pt>
                <c:pt idx="107">
                  <c:v>25</c:v>
                </c:pt>
                <c:pt idx="108">
                  <c:v>26</c:v>
                </c:pt>
                <c:pt idx="109">
                  <c:v>27</c:v>
                </c:pt>
                <c:pt idx="110">
                  <c:v>28</c:v>
                </c:pt>
                <c:pt idx="111">
                  <c:v>29</c:v>
                </c:pt>
                <c:pt idx="112">
                  <c:v>30</c:v>
                </c:pt>
                <c:pt idx="113">
                  <c:v>31</c:v>
                </c:pt>
                <c:pt idx="114">
                  <c:v>109</c:v>
                </c:pt>
                <c:pt idx="115">
                  <c:v>209</c:v>
                </c:pt>
                <c:pt idx="116">
                  <c:v>309</c:v>
                </c:pt>
                <c:pt idx="117">
                  <c:v>4</c:v>
                </c:pt>
                <c:pt idx="118">
                  <c:v>5</c:v>
                </c:pt>
                <c:pt idx="119">
                  <c:v>6</c:v>
                </c:pt>
                <c:pt idx="120">
                  <c:v>7</c:v>
                </c:pt>
                <c:pt idx="121">
                  <c:v>8</c:v>
                </c:pt>
                <c:pt idx="122">
                  <c:v>9</c:v>
                </c:pt>
                <c:pt idx="123">
                  <c:v>10</c:v>
                </c:pt>
                <c:pt idx="124">
                  <c:v>11</c:v>
                </c:pt>
                <c:pt idx="125">
                  <c:v>12</c:v>
                </c:pt>
                <c:pt idx="126">
                  <c:v>13</c:v>
                </c:pt>
                <c:pt idx="127">
                  <c:v>14</c:v>
                </c:pt>
                <c:pt idx="128">
                  <c:v>15</c:v>
                </c:pt>
                <c:pt idx="129">
                  <c:v>16</c:v>
                </c:pt>
                <c:pt idx="130">
                  <c:v>17</c:v>
                </c:pt>
                <c:pt idx="131">
                  <c:v>18</c:v>
                </c:pt>
                <c:pt idx="132">
                  <c:v>19</c:v>
                </c:pt>
                <c:pt idx="133">
                  <c:v>20</c:v>
                </c:pt>
                <c:pt idx="134">
                  <c:v>21</c:v>
                </c:pt>
                <c:pt idx="135">
                  <c:v>22</c:v>
                </c:pt>
                <c:pt idx="136">
                  <c:v>23</c:v>
                </c:pt>
                <c:pt idx="137">
                  <c:v>24</c:v>
                </c:pt>
                <c:pt idx="138">
                  <c:v>25</c:v>
                </c:pt>
                <c:pt idx="139">
                  <c:v>26</c:v>
                </c:pt>
                <c:pt idx="140">
                  <c:v>27</c:v>
                </c:pt>
                <c:pt idx="141">
                  <c:v>28</c:v>
                </c:pt>
                <c:pt idx="142">
                  <c:v>29</c:v>
                </c:pt>
                <c:pt idx="143">
                  <c:v>30</c:v>
                </c:pt>
                <c:pt idx="144">
                  <c:v>110</c:v>
                </c:pt>
                <c:pt idx="145">
                  <c:v>210</c:v>
                </c:pt>
                <c:pt idx="146">
                  <c:v>310</c:v>
                </c:pt>
                <c:pt idx="147">
                  <c:v>4</c:v>
                </c:pt>
                <c:pt idx="148">
                  <c:v>5</c:v>
                </c:pt>
                <c:pt idx="149">
                  <c:v>6</c:v>
                </c:pt>
                <c:pt idx="150">
                  <c:v>7</c:v>
                </c:pt>
                <c:pt idx="151">
                  <c:v>8</c:v>
                </c:pt>
                <c:pt idx="152">
                  <c:v>9</c:v>
                </c:pt>
                <c:pt idx="153">
                  <c:v>10</c:v>
                </c:pt>
                <c:pt idx="154">
                  <c:v>11</c:v>
                </c:pt>
                <c:pt idx="155">
                  <c:v>12</c:v>
                </c:pt>
                <c:pt idx="156">
                  <c:v>13</c:v>
                </c:pt>
                <c:pt idx="157">
                  <c:v>14</c:v>
                </c:pt>
                <c:pt idx="158">
                  <c:v>15</c:v>
                </c:pt>
                <c:pt idx="159">
                  <c:v>16</c:v>
                </c:pt>
                <c:pt idx="160">
                  <c:v>17</c:v>
                </c:pt>
                <c:pt idx="161">
                  <c:v>18</c:v>
                </c:pt>
                <c:pt idx="162">
                  <c:v>19</c:v>
                </c:pt>
                <c:pt idx="163">
                  <c:v>20</c:v>
                </c:pt>
                <c:pt idx="164">
                  <c:v>21</c:v>
                </c:pt>
                <c:pt idx="165">
                  <c:v>22</c:v>
                </c:pt>
                <c:pt idx="166">
                  <c:v>23</c:v>
                </c:pt>
                <c:pt idx="167">
                  <c:v>24</c:v>
                </c:pt>
                <c:pt idx="168">
                  <c:v>25</c:v>
                </c:pt>
                <c:pt idx="169">
                  <c:v>26</c:v>
                </c:pt>
                <c:pt idx="170">
                  <c:v>27</c:v>
                </c:pt>
                <c:pt idx="171">
                  <c:v>28</c:v>
                </c:pt>
                <c:pt idx="172">
                  <c:v>29</c:v>
                </c:pt>
                <c:pt idx="173">
                  <c:v>30</c:v>
                </c:pt>
                <c:pt idx="174">
                  <c:v>31</c:v>
                </c:pt>
                <c:pt idx="175">
                  <c:v>111</c:v>
                </c:pt>
                <c:pt idx="176">
                  <c:v>211</c:v>
                </c:pt>
                <c:pt idx="177">
                  <c:v>311</c:v>
                </c:pt>
                <c:pt idx="178">
                  <c:v>4</c:v>
                </c:pt>
                <c:pt idx="179">
                  <c:v>5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13</c:v>
                </c:pt>
                <c:pt idx="188">
                  <c:v>14</c:v>
                </c:pt>
                <c:pt idx="189">
                  <c:v>15</c:v>
                </c:pt>
                <c:pt idx="190">
                  <c:v>16</c:v>
                </c:pt>
                <c:pt idx="191">
                  <c:v>17</c:v>
                </c:pt>
                <c:pt idx="192">
                  <c:v>18</c:v>
                </c:pt>
                <c:pt idx="193">
                  <c:v>19</c:v>
                </c:pt>
                <c:pt idx="194">
                  <c:v>20</c:v>
                </c:pt>
                <c:pt idx="195">
                  <c:v>21</c:v>
                </c:pt>
                <c:pt idx="196">
                  <c:v>22</c:v>
                </c:pt>
                <c:pt idx="197">
                  <c:v>23</c:v>
                </c:pt>
                <c:pt idx="198">
                  <c:v>24</c:v>
                </c:pt>
                <c:pt idx="199">
                  <c:v>25</c:v>
                </c:pt>
                <c:pt idx="200">
                  <c:v>26</c:v>
                </c:pt>
                <c:pt idx="201">
                  <c:v>27</c:v>
                </c:pt>
                <c:pt idx="202">
                  <c:v>28</c:v>
                </c:pt>
                <c:pt idx="203">
                  <c:v>29</c:v>
                </c:pt>
                <c:pt idx="204">
                  <c:v>30</c:v>
                </c:pt>
                <c:pt idx="205">
                  <c:v>112</c:v>
                </c:pt>
                <c:pt idx="206">
                  <c:v>212</c:v>
                </c:pt>
                <c:pt idx="207">
                  <c:v>312</c:v>
                </c:pt>
                <c:pt idx="208">
                  <c:v>4</c:v>
                </c:pt>
                <c:pt idx="209">
                  <c:v>5</c:v>
                </c:pt>
                <c:pt idx="210">
                  <c:v>6</c:v>
                </c:pt>
                <c:pt idx="211">
                  <c:v>7</c:v>
                </c:pt>
                <c:pt idx="212">
                  <c:v>8</c:v>
                </c:pt>
                <c:pt idx="213">
                  <c:v>9</c:v>
                </c:pt>
                <c:pt idx="214">
                  <c:v>10</c:v>
                </c:pt>
                <c:pt idx="215">
                  <c:v>11</c:v>
                </c:pt>
                <c:pt idx="216">
                  <c:v>12</c:v>
                </c:pt>
                <c:pt idx="217">
                  <c:v>13</c:v>
                </c:pt>
                <c:pt idx="218">
                  <c:v>14</c:v>
                </c:pt>
                <c:pt idx="219">
                  <c:v>15</c:v>
                </c:pt>
                <c:pt idx="220">
                  <c:v>16</c:v>
                </c:pt>
                <c:pt idx="221">
                  <c:v>17</c:v>
                </c:pt>
                <c:pt idx="222">
                  <c:v>18</c:v>
                </c:pt>
                <c:pt idx="223">
                  <c:v>19</c:v>
                </c:pt>
                <c:pt idx="224">
                  <c:v>20</c:v>
                </c:pt>
                <c:pt idx="225">
                  <c:v>21</c:v>
                </c:pt>
                <c:pt idx="226">
                  <c:v>22</c:v>
                </c:pt>
                <c:pt idx="227">
                  <c:v>23</c:v>
                </c:pt>
                <c:pt idx="228">
                  <c:v>24</c:v>
                </c:pt>
                <c:pt idx="229">
                  <c:v>25</c:v>
                </c:pt>
                <c:pt idx="230">
                  <c:v>26</c:v>
                </c:pt>
                <c:pt idx="231">
                  <c:v>27</c:v>
                </c:pt>
                <c:pt idx="232">
                  <c:v>28</c:v>
                </c:pt>
                <c:pt idx="233">
                  <c:v>29</c:v>
                </c:pt>
                <c:pt idx="234">
                  <c:v>30</c:v>
                </c:pt>
                <c:pt idx="235">
                  <c:v>31</c:v>
                </c:pt>
                <c:pt idx="236">
                  <c:v>010121</c:v>
                </c:pt>
                <c:pt idx="237">
                  <c:v>201</c:v>
                </c:pt>
                <c:pt idx="238">
                  <c:v>301</c:v>
                </c:pt>
                <c:pt idx="239">
                  <c:v>4</c:v>
                </c:pt>
                <c:pt idx="240">
                  <c:v>5</c:v>
                </c:pt>
                <c:pt idx="241">
                  <c:v>6</c:v>
                </c:pt>
                <c:pt idx="242">
                  <c:v>7</c:v>
                </c:pt>
                <c:pt idx="243">
                  <c:v>8</c:v>
                </c:pt>
                <c:pt idx="244">
                  <c:v>9</c:v>
                </c:pt>
                <c:pt idx="245">
                  <c:v>10</c:v>
                </c:pt>
                <c:pt idx="246">
                  <c:v>11</c:v>
                </c:pt>
                <c:pt idx="247">
                  <c:v>12</c:v>
                </c:pt>
                <c:pt idx="248">
                  <c:v>13</c:v>
                </c:pt>
                <c:pt idx="249">
                  <c:v>14</c:v>
                </c:pt>
                <c:pt idx="250">
                  <c:v>15</c:v>
                </c:pt>
                <c:pt idx="251">
                  <c:v>16</c:v>
                </c:pt>
                <c:pt idx="252">
                  <c:v>17</c:v>
                </c:pt>
                <c:pt idx="253">
                  <c:v>18</c:v>
                </c:pt>
                <c:pt idx="254">
                  <c:v>19</c:v>
                </c:pt>
                <c:pt idx="255">
                  <c:v>20</c:v>
                </c:pt>
                <c:pt idx="256">
                  <c:v>21</c:v>
                </c:pt>
                <c:pt idx="257">
                  <c:v>22</c:v>
                </c:pt>
                <c:pt idx="258">
                  <c:v>23</c:v>
                </c:pt>
                <c:pt idx="259">
                  <c:v>24</c:v>
                </c:pt>
                <c:pt idx="260">
                  <c:v>25</c:v>
                </c:pt>
                <c:pt idx="261">
                  <c:v>26</c:v>
                </c:pt>
                <c:pt idx="262">
                  <c:v>27</c:v>
                </c:pt>
                <c:pt idx="263">
                  <c:v>28</c:v>
                </c:pt>
                <c:pt idx="264">
                  <c:v>29</c:v>
                </c:pt>
                <c:pt idx="265">
                  <c:v>30</c:v>
                </c:pt>
                <c:pt idx="266">
                  <c:v>31</c:v>
                </c:pt>
                <c:pt idx="267">
                  <c:v>102</c:v>
                </c:pt>
                <c:pt idx="268">
                  <c:v>202</c:v>
                </c:pt>
                <c:pt idx="269">
                  <c:v>302</c:v>
                </c:pt>
                <c:pt idx="270">
                  <c:v>4</c:v>
                </c:pt>
                <c:pt idx="271">
                  <c:v>5</c:v>
                </c:pt>
                <c:pt idx="272">
                  <c:v>6</c:v>
                </c:pt>
                <c:pt idx="273">
                  <c:v>7</c:v>
                </c:pt>
                <c:pt idx="274">
                  <c:v>8</c:v>
                </c:pt>
                <c:pt idx="275">
                  <c:v>9</c:v>
                </c:pt>
                <c:pt idx="276">
                  <c:v>10</c:v>
                </c:pt>
                <c:pt idx="277">
                  <c:v>11</c:v>
                </c:pt>
                <c:pt idx="278">
                  <c:v>12</c:v>
                </c:pt>
                <c:pt idx="279">
                  <c:v>13</c:v>
                </c:pt>
                <c:pt idx="280">
                  <c:v>14</c:v>
                </c:pt>
                <c:pt idx="281">
                  <c:v>15</c:v>
                </c:pt>
                <c:pt idx="282">
                  <c:v>16</c:v>
                </c:pt>
                <c:pt idx="283">
                  <c:v>17</c:v>
                </c:pt>
                <c:pt idx="284">
                  <c:v>18</c:v>
                </c:pt>
                <c:pt idx="285">
                  <c:v>19</c:v>
                </c:pt>
                <c:pt idx="286">
                  <c:v>20</c:v>
                </c:pt>
                <c:pt idx="287">
                  <c:v>21</c:v>
                </c:pt>
                <c:pt idx="288">
                  <c:v>22</c:v>
                </c:pt>
                <c:pt idx="289">
                  <c:v>23</c:v>
                </c:pt>
                <c:pt idx="290">
                  <c:v>24</c:v>
                </c:pt>
                <c:pt idx="291">
                  <c:v>25</c:v>
                </c:pt>
                <c:pt idx="292">
                  <c:v>26</c:v>
                </c:pt>
                <c:pt idx="293">
                  <c:v>27</c:v>
                </c:pt>
                <c:pt idx="294">
                  <c:v>28</c:v>
                </c:pt>
                <c:pt idx="295">
                  <c:v>103</c:v>
                </c:pt>
                <c:pt idx="296">
                  <c:v>203</c:v>
                </c:pt>
                <c:pt idx="297">
                  <c:v>303</c:v>
                </c:pt>
                <c:pt idx="298">
                  <c:v>4</c:v>
                </c:pt>
                <c:pt idx="299">
                  <c:v>5</c:v>
                </c:pt>
                <c:pt idx="300">
                  <c:v>6</c:v>
                </c:pt>
                <c:pt idx="301">
                  <c:v>7</c:v>
                </c:pt>
                <c:pt idx="302">
                  <c:v>8</c:v>
                </c:pt>
                <c:pt idx="303">
                  <c:v>9</c:v>
                </c:pt>
                <c:pt idx="304">
                  <c:v>10</c:v>
                </c:pt>
                <c:pt idx="305">
                  <c:v>11</c:v>
                </c:pt>
                <c:pt idx="306">
                  <c:v>12</c:v>
                </c:pt>
                <c:pt idx="307">
                  <c:v>13</c:v>
                </c:pt>
                <c:pt idx="308">
                  <c:v>14</c:v>
                </c:pt>
                <c:pt idx="309">
                  <c:v>15</c:v>
                </c:pt>
                <c:pt idx="310">
                  <c:v>16</c:v>
                </c:pt>
                <c:pt idx="311">
                  <c:v>17</c:v>
                </c:pt>
                <c:pt idx="312">
                  <c:v>18</c:v>
                </c:pt>
                <c:pt idx="313">
                  <c:v>19</c:v>
                </c:pt>
                <c:pt idx="314">
                  <c:v>20</c:v>
                </c:pt>
                <c:pt idx="315">
                  <c:v>21</c:v>
                </c:pt>
                <c:pt idx="316">
                  <c:v>22</c:v>
                </c:pt>
                <c:pt idx="317">
                  <c:v>23</c:v>
                </c:pt>
                <c:pt idx="318">
                  <c:v>24</c:v>
                </c:pt>
                <c:pt idx="319">
                  <c:v>25</c:v>
                </c:pt>
                <c:pt idx="320">
                  <c:v>26</c:v>
                </c:pt>
                <c:pt idx="321">
                  <c:v>27</c:v>
                </c:pt>
                <c:pt idx="322">
                  <c:v>28</c:v>
                </c:pt>
                <c:pt idx="323">
                  <c:v>29</c:v>
                </c:pt>
                <c:pt idx="324">
                  <c:v>30</c:v>
                </c:pt>
                <c:pt idx="325">
                  <c:v>31</c:v>
                </c:pt>
                <c:pt idx="326">
                  <c:v>104</c:v>
                </c:pt>
                <c:pt idx="327">
                  <c:v>204</c:v>
                </c:pt>
                <c:pt idx="328">
                  <c:v>304</c:v>
                </c:pt>
                <c:pt idx="329">
                  <c:v>4</c:v>
                </c:pt>
                <c:pt idx="330">
                  <c:v>5</c:v>
                </c:pt>
                <c:pt idx="331">
                  <c:v>6</c:v>
                </c:pt>
                <c:pt idx="332">
                  <c:v>7</c:v>
                </c:pt>
                <c:pt idx="333">
                  <c:v>8</c:v>
                </c:pt>
                <c:pt idx="334">
                  <c:v>9</c:v>
                </c:pt>
                <c:pt idx="335">
                  <c:v>10</c:v>
                </c:pt>
                <c:pt idx="336">
                  <c:v>11</c:v>
                </c:pt>
                <c:pt idx="337">
                  <c:v>12</c:v>
                </c:pt>
                <c:pt idx="338">
                  <c:v>13</c:v>
                </c:pt>
                <c:pt idx="339">
                  <c:v>14</c:v>
                </c:pt>
                <c:pt idx="340">
                  <c:v>15</c:v>
                </c:pt>
                <c:pt idx="341">
                  <c:v>16</c:v>
                </c:pt>
                <c:pt idx="342">
                  <c:v>17</c:v>
                </c:pt>
                <c:pt idx="343">
                  <c:v>18</c:v>
                </c:pt>
                <c:pt idx="344">
                  <c:v>19</c:v>
                </c:pt>
                <c:pt idx="345">
                  <c:v>20</c:v>
                </c:pt>
                <c:pt idx="346">
                  <c:v>21</c:v>
                </c:pt>
                <c:pt idx="347">
                  <c:v>22</c:v>
                </c:pt>
                <c:pt idx="348">
                  <c:v>23</c:v>
                </c:pt>
                <c:pt idx="349">
                  <c:v>24</c:v>
                </c:pt>
                <c:pt idx="350">
                  <c:v>25</c:v>
                </c:pt>
                <c:pt idx="351">
                  <c:v>26</c:v>
                </c:pt>
                <c:pt idx="352">
                  <c:v>27</c:v>
                </c:pt>
                <c:pt idx="353">
                  <c:v>28</c:v>
                </c:pt>
                <c:pt idx="354">
                  <c:v>29</c:v>
                </c:pt>
                <c:pt idx="355">
                  <c:v>30</c:v>
                </c:pt>
                <c:pt idx="356">
                  <c:v>105</c:v>
                </c:pt>
                <c:pt idx="357">
                  <c:v>205</c:v>
                </c:pt>
                <c:pt idx="358">
                  <c:v>305</c:v>
                </c:pt>
                <c:pt idx="359">
                  <c:v>4</c:v>
                </c:pt>
                <c:pt idx="360">
                  <c:v>5</c:v>
                </c:pt>
                <c:pt idx="361">
                  <c:v>6</c:v>
                </c:pt>
                <c:pt idx="362">
                  <c:v>7</c:v>
                </c:pt>
                <c:pt idx="363">
                  <c:v>8</c:v>
                </c:pt>
                <c:pt idx="364">
                  <c:v>9</c:v>
                </c:pt>
                <c:pt idx="365">
                  <c:v>10</c:v>
                </c:pt>
                <c:pt idx="366">
                  <c:v>11</c:v>
                </c:pt>
                <c:pt idx="367">
                  <c:v>12</c:v>
                </c:pt>
                <c:pt idx="368">
                  <c:v>13</c:v>
                </c:pt>
                <c:pt idx="369">
                  <c:v>14</c:v>
                </c:pt>
                <c:pt idx="370">
                  <c:v>15</c:v>
                </c:pt>
                <c:pt idx="371">
                  <c:v>16</c:v>
                </c:pt>
                <c:pt idx="372">
                  <c:v>17</c:v>
                </c:pt>
                <c:pt idx="373">
                  <c:v>18</c:v>
                </c:pt>
                <c:pt idx="374">
                  <c:v>19</c:v>
                </c:pt>
                <c:pt idx="375">
                  <c:v>20</c:v>
                </c:pt>
                <c:pt idx="376">
                  <c:v>21</c:v>
                </c:pt>
                <c:pt idx="377">
                  <c:v>22</c:v>
                </c:pt>
                <c:pt idx="378">
                  <c:v>23</c:v>
                </c:pt>
                <c:pt idx="379">
                  <c:v>24</c:v>
                </c:pt>
                <c:pt idx="380">
                  <c:v>25</c:v>
                </c:pt>
                <c:pt idx="381">
                  <c:v>26</c:v>
                </c:pt>
                <c:pt idx="382">
                  <c:v>27</c:v>
                </c:pt>
                <c:pt idx="383">
                  <c:v>28</c:v>
                </c:pt>
                <c:pt idx="384">
                  <c:v>29</c:v>
                </c:pt>
                <c:pt idx="385">
                  <c:v>30</c:v>
                </c:pt>
                <c:pt idx="386">
                  <c:v>31</c:v>
                </c:pt>
                <c:pt idx="387">
                  <c:v>106</c:v>
                </c:pt>
                <c:pt idx="388">
                  <c:v>206</c:v>
                </c:pt>
                <c:pt idx="389">
                  <c:v>306</c:v>
                </c:pt>
                <c:pt idx="390">
                  <c:v>4</c:v>
                </c:pt>
                <c:pt idx="391">
                  <c:v>5</c:v>
                </c:pt>
                <c:pt idx="392">
                  <c:v>6</c:v>
                </c:pt>
                <c:pt idx="393">
                  <c:v>7</c:v>
                </c:pt>
                <c:pt idx="394">
                  <c:v>8</c:v>
                </c:pt>
                <c:pt idx="395">
                  <c:v>9</c:v>
                </c:pt>
                <c:pt idx="396">
                  <c:v>10</c:v>
                </c:pt>
                <c:pt idx="397">
                  <c:v>11</c:v>
                </c:pt>
                <c:pt idx="398">
                  <c:v>12</c:v>
                </c:pt>
                <c:pt idx="399">
                  <c:v>13</c:v>
                </c:pt>
                <c:pt idx="400">
                  <c:v>14</c:v>
                </c:pt>
                <c:pt idx="401">
                  <c:v>15</c:v>
                </c:pt>
                <c:pt idx="402">
                  <c:v>16</c:v>
                </c:pt>
                <c:pt idx="403">
                  <c:v>17</c:v>
                </c:pt>
                <c:pt idx="404">
                  <c:v>18</c:v>
                </c:pt>
                <c:pt idx="405">
                  <c:v>19</c:v>
                </c:pt>
                <c:pt idx="406">
                  <c:v>20</c:v>
                </c:pt>
                <c:pt idx="407">
                  <c:v>21</c:v>
                </c:pt>
                <c:pt idx="408">
                  <c:v>22</c:v>
                </c:pt>
                <c:pt idx="409">
                  <c:v>23</c:v>
                </c:pt>
                <c:pt idx="410">
                  <c:v>24</c:v>
                </c:pt>
                <c:pt idx="411">
                  <c:v>25</c:v>
                </c:pt>
                <c:pt idx="412">
                  <c:v>26</c:v>
                </c:pt>
                <c:pt idx="413">
                  <c:v>27</c:v>
                </c:pt>
                <c:pt idx="414">
                  <c:v>28</c:v>
                </c:pt>
                <c:pt idx="415">
                  <c:v>29</c:v>
                </c:pt>
                <c:pt idx="416">
                  <c:v>30</c:v>
                </c:pt>
                <c:pt idx="417">
                  <c:v>107</c:v>
                </c:pt>
                <c:pt idx="418">
                  <c:v>207</c:v>
                </c:pt>
                <c:pt idx="419">
                  <c:v>307</c:v>
                </c:pt>
                <c:pt idx="420">
                  <c:v>4</c:v>
                </c:pt>
                <c:pt idx="421">
                  <c:v>5</c:v>
                </c:pt>
                <c:pt idx="422">
                  <c:v>6</c:v>
                </c:pt>
                <c:pt idx="423">
                  <c:v>7</c:v>
                </c:pt>
                <c:pt idx="424">
                  <c:v>8</c:v>
                </c:pt>
                <c:pt idx="425">
                  <c:v>9</c:v>
                </c:pt>
                <c:pt idx="426">
                  <c:v>10</c:v>
                </c:pt>
                <c:pt idx="427">
                  <c:v>11</c:v>
                </c:pt>
                <c:pt idx="428">
                  <c:v>12</c:v>
                </c:pt>
                <c:pt idx="429">
                  <c:v>13</c:v>
                </c:pt>
                <c:pt idx="430">
                  <c:v>14</c:v>
                </c:pt>
                <c:pt idx="431">
                  <c:v>15</c:v>
                </c:pt>
                <c:pt idx="432">
                  <c:v>16</c:v>
                </c:pt>
                <c:pt idx="433">
                  <c:v>17</c:v>
                </c:pt>
                <c:pt idx="434">
                  <c:v>18</c:v>
                </c:pt>
                <c:pt idx="435">
                  <c:v>19</c:v>
                </c:pt>
                <c:pt idx="436">
                  <c:v>20</c:v>
                </c:pt>
                <c:pt idx="437">
                  <c:v>21</c:v>
                </c:pt>
                <c:pt idx="438">
                  <c:v>22</c:v>
                </c:pt>
                <c:pt idx="439">
                  <c:v>23</c:v>
                </c:pt>
                <c:pt idx="440">
                  <c:v>24</c:v>
                </c:pt>
                <c:pt idx="441">
                  <c:v>25</c:v>
                </c:pt>
                <c:pt idx="442">
                  <c:v>26</c:v>
                </c:pt>
                <c:pt idx="443">
                  <c:v>27</c:v>
                </c:pt>
                <c:pt idx="444">
                  <c:v>28</c:v>
                </c:pt>
                <c:pt idx="445">
                  <c:v>29</c:v>
                </c:pt>
                <c:pt idx="446">
                  <c:v>30</c:v>
                </c:pt>
                <c:pt idx="447">
                  <c:v>31</c:v>
                </c:pt>
                <c:pt idx="448">
                  <c:v>108</c:v>
                </c:pt>
                <c:pt idx="449">
                  <c:v>208</c:v>
                </c:pt>
                <c:pt idx="450">
                  <c:v>308</c:v>
                </c:pt>
                <c:pt idx="451">
                  <c:v>4</c:v>
                </c:pt>
                <c:pt idx="452">
                  <c:v>5</c:v>
                </c:pt>
                <c:pt idx="453">
                  <c:v>6</c:v>
                </c:pt>
                <c:pt idx="454">
                  <c:v>7</c:v>
                </c:pt>
                <c:pt idx="455">
                  <c:v>8</c:v>
                </c:pt>
                <c:pt idx="456">
                  <c:v>9</c:v>
                </c:pt>
                <c:pt idx="457">
                  <c:v>10</c:v>
                </c:pt>
                <c:pt idx="458">
                  <c:v>11</c:v>
                </c:pt>
                <c:pt idx="459">
                  <c:v>12</c:v>
                </c:pt>
                <c:pt idx="460">
                  <c:v>13</c:v>
                </c:pt>
                <c:pt idx="461">
                  <c:v>14</c:v>
                </c:pt>
                <c:pt idx="462">
                  <c:v>15</c:v>
                </c:pt>
                <c:pt idx="463">
                  <c:v>16</c:v>
                </c:pt>
                <c:pt idx="464">
                  <c:v>17</c:v>
                </c:pt>
                <c:pt idx="465">
                  <c:v>18</c:v>
                </c:pt>
                <c:pt idx="466">
                  <c:v>19</c:v>
                </c:pt>
                <c:pt idx="467">
                  <c:v>20</c:v>
                </c:pt>
                <c:pt idx="468">
                  <c:v>21</c:v>
                </c:pt>
                <c:pt idx="469">
                  <c:v>22</c:v>
                </c:pt>
                <c:pt idx="470">
                  <c:v>23</c:v>
                </c:pt>
                <c:pt idx="471">
                  <c:v>24</c:v>
                </c:pt>
                <c:pt idx="472">
                  <c:v>25</c:v>
                </c:pt>
                <c:pt idx="473">
                  <c:v>26</c:v>
                </c:pt>
                <c:pt idx="474">
                  <c:v>27</c:v>
                </c:pt>
                <c:pt idx="475">
                  <c:v>28</c:v>
                </c:pt>
                <c:pt idx="476">
                  <c:v>29</c:v>
                </c:pt>
                <c:pt idx="477">
                  <c:v>30</c:v>
                </c:pt>
                <c:pt idx="478">
                  <c:v>31</c:v>
                </c:pt>
                <c:pt idx="479">
                  <c:v>109</c:v>
                </c:pt>
                <c:pt idx="480">
                  <c:v>209</c:v>
                </c:pt>
                <c:pt idx="481">
                  <c:v>309</c:v>
                </c:pt>
                <c:pt idx="482">
                  <c:v>4</c:v>
                </c:pt>
                <c:pt idx="483">
                  <c:v>5</c:v>
                </c:pt>
                <c:pt idx="484">
                  <c:v>6</c:v>
                </c:pt>
                <c:pt idx="485">
                  <c:v>7</c:v>
                </c:pt>
                <c:pt idx="486">
                  <c:v>8</c:v>
                </c:pt>
                <c:pt idx="487">
                  <c:v>9</c:v>
                </c:pt>
                <c:pt idx="488">
                  <c:v>10</c:v>
                </c:pt>
                <c:pt idx="489">
                  <c:v>11</c:v>
                </c:pt>
                <c:pt idx="490">
                  <c:v>12</c:v>
                </c:pt>
                <c:pt idx="491">
                  <c:v>13</c:v>
                </c:pt>
                <c:pt idx="492">
                  <c:v>14</c:v>
                </c:pt>
                <c:pt idx="493">
                  <c:v>15</c:v>
                </c:pt>
                <c:pt idx="494">
                  <c:v>16</c:v>
                </c:pt>
                <c:pt idx="495">
                  <c:v>17</c:v>
                </c:pt>
                <c:pt idx="496">
                  <c:v>18</c:v>
                </c:pt>
                <c:pt idx="497">
                  <c:v>19</c:v>
                </c:pt>
                <c:pt idx="498">
                  <c:v>20</c:v>
                </c:pt>
                <c:pt idx="499">
                  <c:v>21</c:v>
                </c:pt>
                <c:pt idx="500">
                  <c:v>22</c:v>
                </c:pt>
                <c:pt idx="501">
                  <c:v>23</c:v>
                </c:pt>
                <c:pt idx="502">
                  <c:v>24</c:v>
                </c:pt>
                <c:pt idx="503">
                  <c:v>25</c:v>
                </c:pt>
                <c:pt idx="504">
                  <c:v>26</c:v>
                </c:pt>
                <c:pt idx="505">
                  <c:v>27</c:v>
                </c:pt>
                <c:pt idx="506">
                  <c:v>28</c:v>
                </c:pt>
                <c:pt idx="507">
                  <c:v>29</c:v>
                </c:pt>
                <c:pt idx="508">
                  <c:v>30</c:v>
                </c:pt>
                <c:pt idx="509">
                  <c:v>110</c:v>
                </c:pt>
                <c:pt idx="510">
                  <c:v>210</c:v>
                </c:pt>
                <c:pt idx="511">
                  <c:v>310</c:v>
                </c:pt>
                <c:pt idx="512">
                  <c:v>410</c:v>
                </c:pt>
                <c:pt idx="513">
                  <c:v>5</c:v>
                </c:pt>
                <c:pt idx="514">
                  <c:v>6</c:v>
                </c:pt>
                <c:pt idx="515">
                  <c:v>7</c:v>
                </c:pt>
                <c:pt idx="516">
                  <c:v>8</c:v>
                </c:pt>
                <c:pt idx="517">
                  <c:v>9</c:v>
                </c:pt>
                <c:pt idx="518">
                  <c:v>10</c:v>
                </c:pt>
                <c:pt idx="519">
                  <c:v>11</c:v>
                </c:pt>
                <c:pt idx="520">
                  <c:v>12</c:v>
                </c:pt>
                <c:pt idx="521">
                  <c:v>13</c:v>
                </c:pt>
                <c:pt idx="522">
                  <c:v>14</c:v>
                </c:pt>
                <c:pt idx="523">
                  <c:v>15</c:v>
                </c:pt>
                <c:pt idx="524">
                  <c:v>16</c:v>
                </c:pt>
                <c:pt idx="525">
                  <c:v>17</c:v>
                </c:pt>
                <c:pt idx="526">
                  <c:v>18</c:v>
                </c:pt>
                <c:pt idx="527">
                  <c:v>19</c:v>
                </c:pt>
                <c:pt idx="528">
                  <c:v>20</c:v>
                </c:pt>
                <c:pt idx="529">
                  <c:v>21</c:v>
                </c:pt>
                <c:pt idx="530">
                  <c:v>22</c:v>
                </c:pt>
                <c:pt idx="531">
                  <c:v>23</c:v>
                </c:pt>
                <c:pt idx="532">
                  <c:v>24</c:v>
                </c:pt>
                <c:pt idx="533">
                  <c:v>25</c:v>
                </c:pt>
                <c:pt idx="534">
                  <c:v>26</c:v>
                </c:pt>
                <c:pt idx="535">
                  <c:v>27</c:v>
                </c:pt>
                <c:pt idx="536">
                  <c:v>28</c:v>
                </c:pt>
                <c:pt idx="537">
                  <c:v>29</c:v>
                </c:pt>
                <c:pt idx="538">
                  <c:v>30</c:v>
                </c:pt>
                <c:pt idx="539">
                  <c:v>31</c:v>
                </c:pt>
                <c:pt idx="540">
                  <c:v>111</c:v>
                </c:pt>
                <c:pt idx="541">
                  <c:v>211</c:v>
                </c:pt>
                <c:pt idx="542">
                  <c:v>311</c:v>
                </c:pt>
                <c:pt idx="543">
                  <c:v>411</c:v>
                </c:pt>
                <c:pt idx="544">
                  <c:v>5</c:v>
                </c:pt>
                <c:pt idx="545">
                  <c:v>6</c:v>
                </c:pt>
                <c:pt idx="546">
                  <c:v>7</c:v>
                </c:pt>
                <c:pt idx="547">
                  <c:v>8</c:v>
                </c:pt>
                <c:pt idx="548">
                  <c:v>9</c:v>
                </c:pt>
                <c:pt idx="549">
                  <c:v>10</c:v>
                </c:pt>
                <c:pt idx="550">
                  <c:v>11</c:v>
                </c:pt>
                <c:pt idx="551">
                  <c:v>12</c:v>
                </c:pt>
                <c:pt idx="552">
                  <c:v>13</c:v>
                </c:pt>
                <c:pt idx="553">
                  <c:v>14</c:v>
                </c:pt>
                <c:pt idx="554">
                  <c:v>15</c:v>
                </c:pt>
                <c:pt idx="555">
                  <c:v>16</c:v>
                </c:pt>
                <c:pt idx="556">
                  <c:v>17</c:v>
                </c:pt>
                <c:pt idx="557">
                  <c:v>18</c:v>
                </c:pt>
                <c:pt idx="558">
                  <c:v>19</c:v>
                </c:pt>
                <c:pt idx="559">
                  <c:v>20</c:v>
                </c:pt>
                <c:pt idx="560">
                  <c:v>21</c:v>
                </c:pt>
                <c:pt idx="561">
                  <c:v>22</c:v>
                </c:pt>
                <c:pt idx="562">
                  <c:v>23</c:v>
                </c:pt>
                <c:pt idx="563">
                  <c:v>24</c:v>
                </c:pt>
                <c:pt idx="564">
                  <c:v>25</c:v>
                </c:pt>
                <c:pt idx="565">
                  <c:v>26</c:v>
                </c:pt>
                <c:pt idx="566">
                  <c:v>27</c:v>
                </c:pt>
                <c:pt idx="567">
                  <c:v>28</c:v>
                </c:pt>
                <c:pt idx="568">
                  <c:v>29</c:v>
                </c:pt>
                <c:pt idx="569">
                  <c:v>30</c:v>
                </c:pt>
                <c:pt idx="570">
                  <c:v>112</c:v>
                </c:pt>
                <c:pt idx="571">
                  <c:v>212</c:v>
                </c:pt>
                <c:pt idx="572">
                  <c:v>312</c:v>
                </c:pt>
                <c:pt idx="573">
                  <c:v>4</c:v>
                </c:pt>
                <c:pt idx="574">
                  <c:v>5</c:v>
                </c:pt>
                <c:pt idx="575">
                  <c:v>6</c:v>
                </c:pt>
                <c:pt idx="576">
                  <c:v>7</c:v>
                </c:pt>
                <c:pt idx="577">
                  <c:v>8</c:v>
                </c:pt>
                <c:pt idx="578">
                  <c:v>9</c:v>
                </c:pt>
                <c:pt idx="579">
                  <c:v>10</c:v>
                </c:pt>
                <c:pt idx="580">
                  <c:v>11</c:v>
                </c:pt>
                <c:pt idx="581">
                  <c:v>12</c:v>
                </c:pt>
                <c:pt idx="582">
                  <c:v>13</c:v>
                </c:pt>
                <c:pt idx="583">
                  <c:v>14</c:v>
                </c:pt>
                <c:pt idx="584">
                  <c:v>15</c:v>
                </c:pt>
                <c:pt idx="585">
                  <c:v>16</c:v>
                </c:pt>
                <c:pt idx="586">
                  <c:v>17</c:v>
                </c:pt>
                <c:pt idx="587">
                  <c:v>18</c:v>
                </c:pt>
                <c:pt idx="588">
                  <c:v>19</c:v>
                </c:pt>
                <c:pt idx="589">
                  <c:v>20</c:v>
                </c:pt>
                <c:pt idx="590">
                  <c:v>21</c:v>
                </c:pt>
                <c:pt idx="591">
                  <c:v>22</c:v>
                </c:pt>
                <c:pt idx="592">
                  <c:v>23</c:v>
                </c:pt>
                <c:pt idx="593">
                  <c:v>24</c:v>
                </c:pt>
                <c:pt idx="594">
                  <c:v>25</c:v>
                </c:pt>
                <c:pt idx="595">
                  <c:v>26</c:v>
                </c:pt>
                <c:pt idx="596">
                  <c:v>27</c:v>
                </c:pt>
                <c:pt idx="597">
                  <c:v>28</c:v>
                </c:pt>
                <c:pt idx="598">
                  <c:v>29</c:v>
                </c:pt>
                <c:pt idx="599">
                  <c:v>30</c:v>
                </c:pt>
                <c:pt idx="600">
                  <c:v>31</c:v>
                </c:pt>
                <c:pt idx="601">
                  <c:v>101</c:v>
                </c:pt>
                <c:pt idx="602">
                  <c:v>201</c:v>
                </c:pt>
                <c:pt idx="603">
                  <c:v>301</c:v>
                </c:pt>
                <c:pt idx="604">
                  <c:v>401</c:v>
                </c:pt>
                <c:pt idx="605">
                  <c:v>5</c:v>
                </c:pt>
                <c:pt idx="606">
                  <c:v>6</c:v>
                </c:pt>
                <c:pt idx="607">
                  <c:v>7</c:v>
                </c:pt>
                <c:pt idx="608">
                  <c:v>8</c:v>
                </c:pt>
                <c:pt idx="609">
                  <c:v>9</c:v>
                </c:pt>
                <c:pt idx="610">
                  <c:v>10</c:v>
                </c:pt>
                <c:pt idx="611">
                  <c:v>11</c:v>
                </c:pt>
                <c:pt idx="612">
                  <c:v>12</c:v>
                </c:pt>
                <c:pt idx="613">
                  <c:v>13</c:v>
                </c:pt>
                <c:pt idx="614">
                  <c:v>14</c:v>
                </c:pt>
                <c:pt idx="615">
                  <c:v>15</c:v>
                </c:pt>
                <c:pt idx="616">
                  <c:v>16</c:v>
                </c:pt>
                <c:pt idx="617">
                  <c:v>17</c:v>
                </c:pt>
                <c:pt idx="618">
                  <c:v>18</c:v>
                </c:pt>
                <c:pt idx="619">
                  <c:v>19</c:v>
                </c:pt>
                <c:pt idx="620">
                  <c:v>20</c:v>
                </c:pt>
                <c:pt idx="621">
                  <c:v>21</c:v>
                </c:pt>
                <c:pt idx="622">
                  <c:v>22</c:v>
                </c:pt>
                <c:pt idx="623">
                  <c:v>23</c:v>
                </c:pt>
                <c:pt idx="624">
                  <c:v>24</c:v>
                </c:pt>
                <c:pt idx="625">
                  <c:v>25</c:v>
                </c:pt>
                <c:pt idx="626">
                  <c:v>26</c:v>
                </c:pt>
                <c:pt idx="627">
                  <c:v>27</c:v>
                </c:pt>
                <c:pt idx="628">
                  <c:v>28</c:v>
                </c:pt>
                <c:pt idx="629">
                  <c:v>29</c:v>
                </c:pt>
                <c:pt idx="630">
                  <c:v>30</c:v>
                </c:pt>
                <c:pt idx="631">
                  <c:v>31</c:v>
                </c:pt>
                <c:pt idx="632">
                  <c:v>102</c:v>
                </c:pt>
                <c:pt idx="633">
                  <c:v>202</c:v>
                </c:pt>
                <c:pt idx="634">
                  <c:v>302</c:v>
                </c:pt>
                <c:pt idx="635">
                  <c:v>402</c:v>
                </c:pt>
                <c:pt idx="636">
                  <c:v>5</c:v>
                </c:pt>
                <c:pt idx="637">
                  <c:v>6</c:v>
                </c:pt>
                <c:pt idx="638">
                  <c:v>7</c:v>
                </c:pt>
                <c:pt idx="639">
                  <c:v>8</c:v>
                </c:pt>
                <c:pt idx="640">
                  <c:v>9</c:v>
                </c:pt>
                <c:pt idx="641">
                  <c:v>10</c:v>
                </c:pt>
                <c:pt idx="642">
                  <c:v>11</c:v>
                </c:pt>
                <c:pt idx="643">
                  <c:v>12</c:v>
                </c:pt>
                <c:pt idx="644">
                  <c:v>13</c:v>
                </c:pt>
                <c:pt idx="645">
                  <c:v>14</c:v>
                </c:pt>
                <c:pt idx="646">
                  <c:v>15</c:v>
                </c:pt>
                <c:pt idx="647">
                  <c:v>16</c:v>
                </c:pt>
                <c:pt idx="648">
                  <c:v>17</c:v>
                </c:pt>
                <c:pt idx="649">
                  <c:v>18</c:v>
                </c:pt>
                <c:pt idx="650">
                  <c:v>19</c:v>
                </c:pt>
                <c:pt idx="651">
                  <c:v>20</c:v>
                </c:pt>
                <c:pt idx="652">
                  <c:v>21</c:v>
                </c:pt>
                <c:pt idx="653">
                  <c:v>22</c:v>
                </c:pt>
                <c:pt idx="654">
                  <c:v>23</c:v>
                </c:pt>
                <c:pt idx="655">
                  <c:v>24</c:v>
                </c:pt>
                <c:pt idx="656">
                  <c:v>25</c:v>
                </c:pt>
                <c:pt idx="657">
                  <c:v>26</c:v>
                </c:pt>
                <c:pt idx="658">
                  <c:v>27</c:v>
                </c:pt>
                <c:pt idx="659">
                  <c:v>28</c:v>
                </c:pt>
                <c:pt idx="660">
                  <c:v>103</c:v>
                </c:pt>
                <c:pt idx="661">
                  <c:v>203</c:v>
                </c:pt>
                <c:pt idx="662">
                  <c:v>303</c:v>
                </c:pt>
                <c:pt idx="663">
                  <c:v>403</c:v>
                </c:pt>
                <c:pt idx="664">
                  <c:v>5</c:v>
                </c:pt>
                <c:pt idx="665">
                  <c:v>6</c:v>
                </c:pt>
                <c:pt idx="666">
                  <c:v>7</c:v>
                </c:pt>
                <c:pt idx="667">
                  <c:v>8</c:v>
                </c:pt>
                <c:pt idx="668">
                  <c:v>9</c:v>
                </c:pt>
                <c:pt idx="669">
                  <c:v>10</c:v>
                </c:pt>
                <c:pt idx="670">
                  <c:v>11</c:v>
                </c:pt>
                <c:pt idx="671">
                  <c:v>12</c:v>
                </c:pt>
                <c:pt idx="672">
                  <c:v>13</c:v>
                </c:pt>
                <c:pt idx="673">
                  <c:v>14</c:v>
                </c:pt>
                <c:pt idx="674">
                  <c:v>15</c:v>
                </c:pt>
                <c:pt idx="675">
                  <c:v>16</c:v>
                </c:pt>
                <c:pt idx="676">
                  <c:v>17</c:v>
                </c:pt>
                <c:pt idx="677">
                  <c:v>18</c:v>
                </c:pt>
                <c:pt idx="678">
                  <c:v>19</c:v>
                </c:pt>
                <c:pt idx="679">
                  <c:v>20</c:v>
                </c:pt>
                <c:pt idx="680">
                  <c:v>21</c:v>
                </c:pt>
                <c:pt idx="681">
                  <c:v>22</c:v>
                </c:pt>
                <c:pt idx="682">
                  <c:v>23</c:v>
                </c:pt>
                <c:pt idx="683">
                  <c:v>24</c:v>
                </c:pt>
                <c:pt idx="684">
                  <c:v>25</c:v>
                </c:pt>
                <c:pt idx="685">
                  <c:v>26</c:v>
                </c:pt>
                <c:pt idx="686">
                  <c:v>27</c:v>
                </c:pt>
                <c:pt idx="687">
                  <c:v>28</c:v>
                </c:pt>
                <c:pt idx="688">
                  <c:v>29</c:v>
                </c:pt>
                <c:pt idx="689">
                  <c:v>30</c:v>
                </c:pt>
                <c:pt idx="690">
                  <c:v>31</c:v>
                </c:pt>
                <c:pt idx="691">
                  <c:v>104</c:v>
                </c:pt>
                <c:pt idx="692">
                  <c:v>204</c:v>
                </c:pt>
                <c:pt idx="693">
                  <c:v>304</c:v>
                </c:pt>
                <c:pt idx="694">
                  <c:v>404</c:v>
                </c:pt>
                <c:pt idx="695">
                  <c:v>5</c:v>
                </c:pt>
                <c:pt idx="696">
                  <c:v>6</c:v>
                </c:pt>
                <c:pt idx="697">
                  <c:v>7</c:v>
                </c:pt>
                <c:pt idx="698">
                  <c:v>8</c:v>
                </c:pt>
                <c:pt idx="699">
                  <c:v>9</c:v>
                </c:pt>
                <c:pt idx="700">
                  <c:v>10</c:v>
                </c:pt>
                <c:pt idx="701">
                  <c:v>11</c:v>
                </c:pt>
                <c:pt idx="702">
                  <c:v>12</c:v>
                </c:pt>
                <c:pt idx="703">
                  <c:v>13</c:v>
                </c:pt>
                <c:pt idx="704">
                  <c:v>14</c:v>
                </c:pt>
                <c:pt idx="705">
                  <c:v>15</c:v>
                </c:pt>
                <c:pt idx="706">
                  <c:v>16</c:v>
                </c:pt>
                <c:pt idx="707">
                  <c:v>17</c:v>
                </c:pt>
                <c:pt idx="708">
                  <c:v>18</c:v>
                </c:pt>
                <c:pt idx="709">
                  <c:v>19</c:v>
                </c:pt>
                <c:pt idx="710">
                  <c:v>20</c:v>
                </c:pt>
                <c:pt idx="711">
                  <c:v>21</c:v>
                </c:pt>
                <c:pt idx="712">
                  <c:v>22</c:v>
                </c:pt>
                <c:pt idx="713">
                  <c:v>23</c:v>
                </c:pt>
                <c:pt idx="714">
                  <c:v>24</c:v>
                </c:pt>
                <c:pt idx="715">
                  <c:v>25</c:v>
                </c:pt>
                <c:pt idx="716">
                  <c:v>26</c:v>
                </c:pt>
                <c:pt idx="717">
                  <c:v>27</c:v>
                </c:pt>
                <c:pt idx="718">
                  <c:v>28</c:v>
                </c:pt>
                <c:pt idx="719">
                  <c:v>29</c:v>
                </c:pt>
                <c:pt idx="720">
                  <c:v>30</c:v>
                </c:pt>
                <c:pt idx="721">
                  <c:v>105</c:v>
                </c:pt>
                <c:pt idx="722">
                  <c:v>205</c:v>
                </c:pt>
                <c:pt idx="723">
                  <c:v>305</c:v>
                </c:pt>
                <c:pt idx="724">
                  <c:v>405</c:v>
                </c:pt>
                <c:pt idx="725">
                  <c:v>5</c:v>
                </c:pt>
                <c:pt idx="726">
                  <c:v>6</c:v>
                </c:pt>
                <c:pt idx="727">
                  <c:v>7</c:v>
                </c:pt>
                <c:pt idx="728">
                  <c:v>8</c:v>
                </c:pt>
                <c:pt idx="729">
                  <c:v>9</c:v>
                </c:pt>
                <c:pt idx="730">
                  <c:v>10</c:v>
                </c:pt>
                <c:pt idx="731">
                  <c:v>11</c:v>
                </c:pt>
                <c:pt idx="732">
                  <c:v>12</c:v>
                </c:pt>
                <c:pt idx="733">
                  <c:v>13</c:v>
                </c:pt>
                <c:pt idx="734">
                  <c:v>14</c:v>
                </c:pt>
                <c:pt idx="735">
                  <c:v>15</c:v>
                </c:pt>
                <c:pt idx="736">
                  <c:v>16</c:v>
                </c:pt>
                <c:pt idx="737">
                  <c:v>17</c:v>
                </c:pt>
                <c:pt idx="738">
                  <c:v>18</c:v>
                </c:pt>
                <c:pt idx="739">
                  <c:v>19</c:v>
                </c:pt>
                <c:pt idx="740">
                  <c:v>20</c:v>
                </c:pt>
                <c:pt idx="741">
                  <c:v>21</c:v>
                </c:pt>
                <c:pt idx="742">
                  <c:v>22</c:v>
                </c:pt>
                <c:pt idx="743">
                  <c:v>23</c:v>
                </c:pt>
                <c:pt idx="744">
                  <c:v>24</c:v>
                </c:pt>
                <c:pt idx="745">
                  <c:v>25</c:v>
                </c:pt>
                <c:pt idx="746">
                  <c:v>26</c:v>
                </c:pt>
                <c:pt idx="747">
                  <c:v>27</c:v>
                </c:pt>
                <c:pt idx="748">
                  <c:v>28</c:v>
                </c:pt>
                <c:pt idx="749">
                  <c:v>29</c:v>
                </c:pt>
                <c:pt idx="750">
                  <c:v>30</c:v>
                </c:pt>
                <c:pt idx="751">
                  <c:v>31</c:v>
                </c:pt>
                <c:pt idx="752">
                  <c:v>106</c:v>
                </c:pt>
                <c:pt idx="753">
                  <c:v>206</c:v>
                </c:pt>
              </c:strCache>
            </c:strRef>
          </c:cat>
          <c:val>
            <c:numRef>
              <c:f>Plan1!$H$71:$H$824</c:f>
              <c:numCache>
                <c:formatCode>#,##0</c:formatCode>
                <c:ptCount val="754"/>
                <c:pt idx="0">
                  <c:v>585.42857142857144</c:v>
                </c:pt>
                <c:pt idx="1">
                  <c:v>604.42857142857144</c:v>
                </c:pt>
                <c:pt idx="2">
                  <c:v>639.85714285714289</c:v>
                </c:pt>
                <c:pt idx="3">
                  <c:v>659</c:v>
                </c:pt>
                <c:pt idx="4">
                  <c:v>692.42857142857144</c:v>
                </c:pt>
                <c:pt idx="5">
                  <c:v>702.85714285714289</c:v>
                </c:pt>
                <c:pt idx="6">
                  <c:v>715.14285714285711</c:v>
                </c:pt>
                <c:pt idx="7">
                  <c:v>713.57142857142856</c:v>
                </c:pt>
                <c:pt idx="8">
                  <c:v>753.28571428571433</c:v>
                </c:pt>
                <c:pt idx="9">
                  <c:v>795.85714285714289</c:v>
                </c:pt>
                <c:pt idx="10">
                  <c:v>815.71428571428567</c:v>
                </c:pt>
                <c:pt idx="11">
                  <c:v>864.85714285714289</c:v>
                </c:pt>
                <c:pt idx="12">
                  <c:v>890.14285714285711</c:v>
                </c:pt>
                <c:pt idx="13">
                  <c:v>911.42857142857144</c:v>
                </c:pt>
                <c:pt idx="14">
                  <c:v>935.42857142857144</c:v>
                </c:pt>
                <c:pt idx="15">
                  <c:v>954.42857142857144</c:v>
                </c:pt>
                <c:pt idx="16">
                  <c:v>934.42857142857144</c:v>
                </c:pt>
                <c:pt idx="17">
                  <c:v>962.71428571428567</c:v>
                </c:pt>
                <c:pt idx="18">
                  <c:v>958.14285714285711</c:v>
                </c:pt>
                <c:pt idx="19">
                  <c:v>975.71428571428567</c:v>
                </c:pt>
                <c:pt idx="20">
                  <c:v>974.42857142857144</c:v>
                </c:pt>
                <c:pt idx="21">
                  <c:v>949.71428571428567</c:v>
                </c:pt>
                <c:pt idx="22">
                  <c:v>923.42857142857144</c:v>
                </c:pt>
                <c:pt idx="23">
                  <c:v>955.28571428571433</c:v>
                </c:pt>
                <c:pt idx="24">
                  <c:v>992.85714285714289</c:v>
                </c:pt>
                <c:pt idx="25">
                  <c:v>1038.1428571428571</c:v>
                </c:pt>
                <c:pt idx="26">
                  <c:v>1006.7142857142857</c:v>
                </c:pt>
                <c:pt idx="27">
                  <c:v>945.14285714285711</c:v>
                </c:pt>
                <c:pt idx="28">
                  <c:v>997.85714285714289</c:v>
                </c:pt>
                <c:pt idx="29">
                  <c:v>1039.1428571428571</c:v>
                </c:pt>
                <c:pt idx="30">
                  <c:v>1028.1428571428571</c:v>
                </c:pt>
                <c:pt idx="31">
                  <c:v>1021.1428571428571</c:v>
                </c:pt>
                <c:pt idx="32">
                  <c:v>990.85714285714289</c:v>
                </c:pt>
                <c:pt idx="33">
                  <c:v>982.14285714285711</c:v>
                </c:pt>
                <c:pt idx="34">
                  <c:v>1034.2857142857142</c:v>
                </c:pt>
                <c:pt idx="35">
                  <c:v>998.42857142857144</c:v>
                </c:pt>
                <c:pt idx="36">
                  <c:v>972.28571428571433</c:v>
                </c:pt>
                <c:pt idx="37">
                  <c:v>994.14285714285711</c:v>
                </c:pt>
                <c:pt idx="38">
                  <c:v>981.14285714285711</c:v>
                </c:pt>
                <c:pt idx="39">
                  <c:v>973</c:v>
                </c:pt>
                <c:pt idx="40">
                  <c:v>1027</c:v>
                </c:pt>
                <c:pt idx="41">
                  <c:v>1038.1428571428571</c:v>
                </c:pt>
                <c:pt idx="42">
                  <c:v>1038.5714285714287</c:v>
                </c:pt>
                <c:pt idx="43">
                  <c:v>1041.2857142857142</c:v>
                </c:pt>
                <c:pt idx="44">
                  <c:v>1045</c:v>
                </c:pt>
                <c:pt idx="45">
                  <c:v>1029.8571428571429</c:v>
                </c:pt>
                <c:pt idx="46">
                  <c:v>1026.4285714285713</c:v>
                </c:pt>
                <c:pt idx="47">
                  <c:v>1002.7142857142857</c:v>
                </c:pt>
                <c:pt idx="48">
                  <c:v>1006.4285714285714</c:v>
                </c:pt>
                <c:pt idx="49">
                  <c:v>999.85714285714289</c:v>
                </c:pt>
                <c:pt idx="50">
                  <c:v>996.85714285714289</c:v>
                </c:pt>
                <c:pt idx="51">
                  <c:v>983.57142857142856</c:v>
                </c:pt>
                <c:pt idx="52">
                  <c:v>977</c:v>
                </c:pt>
                <c:pt idx="53">
                  <c:v>990.85714285714289</c:v>
                </c:pt>
                <c:pt idx="54">
                  <c:v>1020.7142857142857</c:v>
                </c:pt>
                <c:pt idx="55">
                  <c:v>1037.4285714285713</c:v>
                </c:pt>
                <c:pt idx="56">
                  <c:v>1034.5714285714287</c:v>
                </c:pt>
                <c:pt idx="57">
                  <c:v>1024.4285714285713</c:v>
                </c:pt>
                <c:pt idx="58">
                  <c:v>1030.2857142857142</c:v>
                </c:pt>
                <c:pt idx="59">
                  <c:v>1048.8571428571429</c:v>
                </c:pt>
                <c:pt idx="60">
                  <c:v>1037.7142857142858</c:v>
                </c:pt>
                <c:pt idx="61">
                  <c:v>1038.5714285714287</c:v>
                </c:pt>
                <c:pt idx="62">
                  <c:v>1018.1428571428571</c:v>
                </c:pt>
                <c:pt idx="63">
                  <c:v>1035.8571428571429</c:v>
                </c:pt>
                <c:pt idx="64">
                  <c:v>1052.1428571428571</c:v>
                </c:pt>
                <c:pt idx="65">
                  <c:v>1056.2857142857142</c:v>
                </c:pt>
                <c:pt idx="66">
                  <c:v>1066.8571428571429</c:v>
                </c:pt>
                <c:pt idx="67">
                  <c:v>1081.1428571428571</c:v>
                </c:pt>
                <c:pt idx="68">
                  <c:v>1058.2857142857142</c:v>
                </c:pt>
                <c:pt idx="69">
                  <c:v>1046.4285714285713</c:v>
                </c:pt>
                <c:pt idx="70">
                  <c:v>1054.5714285714287</c:v>
                </c:pt>
                <c:pt idx="71">
                  <c:v>1047.1428571428571</c:v>
                </c:pt>
                <c:pt idx="72">
                  <c:v>1047.8571428571429</c:v>
                </c:pt>
                <c:pt idx="73">
                  <c:v>1052.4285714285713</c:v>
                </c:pt>
                <c:pt idx="74">
                  <c:v>1055</c:v>
                </c:pt>
                <c:pt idx="75">
                  <c:v>1064.7142857142858</c:v>
                </c:pt>
                <c:pt idx="76">
                  <c:v>1097</c:v>
                </c:pt>
                <c:pt idx="77">
                  <c:v>1074.1428571428571</c:v>
                </c:pt>
                <c:pt idx="78">
                  <c:v>1069.4285714285713</c:v>
                </c:pt>
                <c:pt idx="79">
                  <c:v>1005.2857142857143</c:v>
                </c:pt>
                <c:pt idx="80">
                  <c:v>1042.5714285714287</c:v>
                </c:pt>
                <c:pt idx="81">
                  <c:v>1024.2857142857142</c:v>
                </c:pt>
                <c:pt idx="82">
                  <c:v>1026.1428571428571</c:v>
                </c:pt>
                <c:pt idx="83">
                  <c:v>1017.1428571428571</c:v>
                </c:pt>
                <c:pt idx="84">
                  <c:v>1011.1428571428571</c:v>
                </c:pt>
                <c:pt idx="85">
                  <c:v>995</c:v>
                </c:pt>
                <c:pt idx="86">
                  <c:v>1066</c:v>
                </c:pt>
                <c:pt idx="87">
                  <c:v>1032.8571428571429</c:v>
                </c:pt>
                <c:pt idx="88">
                  <c:v>1038.1428571428571</c:v>
                </c:pt>
                <c:pt idx="89">
                  <c:v>1019.1428571428571</c:v>
                </c:pt>
                <c:pt idx="90">
                  <c:v>989.57142857142856</c:v>
                </c:pt>
                <c:pt idx="91">
                  <c:v>1000.8571428571429</c:v>
                </c:pt>
                <c:pt idx="92">
                  <c:v>1022.1428571428571</c:v>
                </c:pt>
                <c:pt idx="93">
                  <c:v>1000.4285714285714</c:v>
                </c:pt>
                <c:pt idx="94">
                  <c:v>977.85714285714289</c:v>
                </c:pt>
                <c:pt idx="95">
                  <c:v>988.57142857142856</c:v>
                </c:pt>
                <c:pt idx="96">
                  <c:v>981.28571428571433</c:v>
                </c:pt>
                <c:pt idx="97">
                  <c:v>964.85714285714289</c:v>
                </c:pt>
                <c:pt idx="98">
                  <c:v>963.28571428571433</c:v>
                </c:pt>
                <c:pt idx="99">
                  <c:v>971</c:v>
                </c:pt>
                <c:pt idx="100">
                  <c:v>988.57142857142856</c:v>
                </c:pt>
                <c:pt idx="101">
                  <c:v>989.42857142857144</c:v>
                </c:pt>
                <c:pt idx="102">
                  <c:v>979.85714285714289</c:v>
                </c:pt>
                <c:pt idx="103">
                  <c:v>983.28571428571433</c:v>
                </c:pt>
                <c:pt idx="104">
                  <c:v>997.14285714285711</c:v>
                </c:pt>
                <c:pt idx="105">
                  <c:v>984.71428571428567</c:v>
                </c:pt>
                <c:pt idx="106">
                  <c:v>971</c:v>
                </c:pt>
                <c:pt idx="107">
                  <c:v>949.57142857142856</c:v>
                </c:pt>
                <c:pt idx="108">
                  <c:v>938.14285714285711</c:v>
                </c:pt>
                <c:pt idx="109">
                  <c:v>900.42857142857144</c:v>
                </c:pt>
                <c:pt idx="110">
                  <c:v>877.14285714285711</c:v>
                </c:pt>
                <c:pt idx="111">
                  <c:v>888.71428571428567</c:v>
                </c:pt>
                <c:pt idx="112">
                  <c:v>874.85714285714289</c:v>
                </c:pt>
                <c:pt idx="113">
                  <c:v>866.28571428571433</c:v>
                </c:pt>
                <c:pt idx="114">
                  <c:v>859.28571428571433</c:v>
                </c:pt>
                <c:pt idx="115">
                  <c:v>877.57142857142856</c:v>
                </c:pt>
                <c:pt idx="116">
                  <c:v>857.57142857142856</c:v>
                </c:pt>
                <c:pt idx="117">
                  <c:v>855.71428571428567</c:v>
                </c:pt>
                <c:pt idx="118">
                  <c:v>818.85714285714289</c:v>
                </c:pt>
                <c:pt idx="119">
                  <c:v>827.14285714285711</c:v>
                </c:pt>
                <c:pt idx="120">
                  <c:v>783.71428571428567</c:v>
                </c:pt>
                <c:pt idx="121">
                  <c:v>690.85714285714289</c:v>
                </c:pt>
                <c:pt idx="122">
                  <c:v>679.14285714285711</c:v>
                </c:pt>
                <c:pt idx="123">
                  <c:v>692.28571428571433</c:v>
                </c:pt>
                <c:pt idx="124">
                  <c:v>698.57142857142856</c:v>
                </c:pt>
                <c:pt idx="125">
                  <c:v>720.57142857142856</c:v>
                </c:pt>
                <c:pt idx="126">
                  <c:v>711</c:v>
                </c:pt>
                <c:pt idx="127">
                  <c:v>730.85714285714289</c:v>
                </c:pt>
                <c:pt idx="128">
                  <c:v>812.85714285714289</c:v>
                </c:pt>
                <c:pt idx="129">
                  <c:v>788.71428571428567</c:v>
                </c:pt>
                <c:pt idx="130">
                  <c:v>779.42857142857144</c:v>
                </c:pt>
                <c:pt idx="131">
                  <c:v>769</c:v>
                </c:pt>
                <c:pt idx="132">
                  <c:v>755.85714285714289</c:v>
                </c:pt>
                <c:pt idx="133">
                  <c:v>747.42857142857144</c:v>
                </c:pt>
                <c:pt idx="134">
                  <c:v>747.57142857142856</c:v>
                </c:pt>
                <c:pt idx="135">
                  <c:v>707.42857142857144</c:v>
                </c:pt>
                <c:pt idx="136">
                  <c:v>698.71428571428567</c:v>
                </c:pt>
                <c:pt idx="137">
                  <c:v>693.14285714285711</c:v>
                </c:pt>
                <c:pt idx="138">
                  <c:v>693.14285714285711</c:v>
                </c:pt>
                <c:pt idx="139">
                  <c:v>696.57142857142856</c:v>
                </c:pt>
                <c:pt idx="140">
                  <c:v>697.28571428571433</c:v>
                </c:pt>
                <c:pt idx="141">
                  <c:v>687.28571428571433</c:v>
                </c:pt>
                <c:pt idx="142">
                  <c:v>693</c:v>
                </c:pt>
                <c:pt idx="143">
                  <c:v>688.71428571428567</c:v>
                </c:pt>
                <c:pt idx="144">
                  <c:v>697.71428571428567</c:v>
                </c:pt>
                <c:pt idx="145">
                  <c:v>674.57142857142856</c:v>
                </c:pt>
                <c:pt idx="146">
                  <c:v>652.85714285714289</c:v>
                </c:pt>
                <c:pt idx="147">
                  <c:v>657</c:v>
                </c:pt>
                <c:pt idx="148">
                  <c:v>658.85714285714289</c:v>
                </c:pt>
                <c:pt idx="149">
                  <c:v>651.57142857142856</c:v>
                </c:pt>
                <c:pt idx="150">
                  <c:v>631.14285714285711</c:v>
                </c:pt>
                <c:pt idx="151">
                  <c:v>609.57142857142856</c:v>
                </c:pt>
                <c:pt idx="152">
                  <c:v>608.71428571428567</c:v>
                </c:pt>
                <c:pt idx="153">
                  <c:v>603.57142857142856</c:v>
                </c:pt>
                <c:pt idx="154">
                  <c:v>590.14285714285711</c:v>
                </c:pt>
                <c:pt idx="155">
                  <c:v>562.28571428571433</c:v>
                </c:pt>
                <c:pt idx="156">
                  <c:v>498.85714285714283</c:v>
                </c:pt>
                <c:pt idx="157">
                  <c:v>496.42857142857144</c:v>
                </c:pt>
                <c:pt idx="158">
                  <c:v>497</c:v>
                </c:pt>
                <c:pt idx="159">
                  <c:v>505.28571428571428</c:v>
                </c:pt>
                <c:pt idx="160">
                  <c:v>493.42857142857144</c:v>
                </c:pt>
                <c:pt idx="161">
                  <c:v>482.71428571428572</c:v>
                </c:pt>
                <c:pt idx="162">
                  <c:v>502.42857142857144</c:v>
                </c:pt>
                <c:pt idx="163">
                  <c:v>546.42857142857144</c:v>
                </c:pt>
                <c:pt idx="164">
                  <c:v>525.71428571428567</c:v>
                </c:pt>
                <c:pt idx="165">
                  <c:v>492.71428571428572</c:v>
                </c:pt>
                <c:pt idx="166">
                  <c:v>471.28571428571428</c:v>
                </c:pt>
                <c:pt idx="167">
                  <c:v>462.28571428571428</c:v>
                </c:pt>
                <c:pt idx="168">
                  <c:v>468.28571428571428</c:v>
                </c:pt>
                <c:pt idx="169">
                  <c:v>460.71428571428572</c:v>
                </c:pt>
                <c:pt idx="170">
                  <c:v>441.85714285714283</c:v>
                </c:pt>
                <c:pt idx="171">
                  <c:v>431.57142857142856</c:v>
                </c:pt>
                <c:pt idx="172">
                  <c:v>438.71428571428572</c:v>
                </c:pt>
                <c:pt idx="173">
                  <c:v>433.42857142857144</c:v>
                </c:pt>
                <c:pt idx="174">
                  <c:v>425.14285714285717</c:v>
                </c:pt>
                <c:pt idx="175">
                  <c:v>420.14285714285717</c:v>
                </c:pt>
                <c:pt idx="176">
                  <c:v>403</c:v>
                </c:pt>
                <c:pt idx="177">
                  <c:v>366.71428571428572</c:v>
                </c:pt>
                <c:pt idx="178">
                  <c:v>384.28571428571428</c:v>
                </c:pt>
                <c:pt idx="179">
                  <c:v>392.28571428571428</c:v>
                </c:pt>
                <c:pt idx="180">
                  <c:v>353.28571428571428</c:v>
                </c:pt>
                <c:pt idx="181">
                  <c:v>340.57142857142856</c:v>
                </c:pt>
                <c:pt idx="182">
                  <c:v>324.28571428571428</c:v>
                </c:pt>
                <c:pt idx="183">
                  <c:v>338</c:v>
                </c:pt>
                <c:pt idx="184">
                  <c:v>327.71428571428572</c:v>
                </c:pt>
                <c:pt idx="185">
                  <c:v>319.42857142857144</c:v>
                </c:pt>
                <c:pt idx="186">
                  <c:v>364.71428571428572</c:v>
                </c:pt>
                <c:pt idx="187">
                  <c:v>402.85714285714283</c:v>
                </c:pt>
                <c:pt idx="188">
                  <c:v>483.85714285714283</c:v>
                </c:pt>
                <c:pt idx="189">
                  <c:v>491</c:v>
                </c:pt>
                <c:pt idx="190">
                  <c:v>489.85714285714283</c:v>
                </c:pt>
                <c:pt idx="191">
                  <c:v>557.28571428571433</c:v>
                </c:pt>
                <c:pt idx="192">
                  <c:v>584.42857142857144</c:v>
                </c:pt>
                <c:pt idx="193">
                  <c:v>544.14285714285711</c:v>
                </c:pt>
                <c:pt idx="194">
                  <c:v>543.85714285714289</c:v>
                </c:pt>
                <c:pt idx="195">
                  <c:v>477.57142857142856</c:v>
                </c:pt>
                <c:pt idx="196">
                  <c:v>483.71428571428572</c:v>
                </c:pt>
                <c:pt idx="197">
                  <c:v>496.28571428571428</c:v>
                </c:pt>
                <c:pt idx="198">
                  <c:v>490.85714285714283</c:v>
                </c:pt>
                <c:pt idx="199">
                  <c:v>471.71428571428572</c:v>
                </c:pt>
                <c:pt idx="200">
                  <c:v>479.42857142857144</c:v>
                </c:pt>
                <c:pt idx="201">
                  <c:v>476.57142857142856</c:v>
                </c:pt>
                <c:pt idx="202">
                  <c:v>517.28571428571433</c:v>
                </c:pt>
                <c:pt idx="203">
                  <c:v>521.57142857142856</c:v>
                </c:pt>
                <c:pt idx="204">
                  <c:v>517.71428571428567</c:v>
                </c:pt>
                <c:pt idx="205">
                  <c:v>526.14285714285711</c:v>
                </c:pt>
                <c:pt idx="206">
                  <c:v>533.14285714285711</c:v>
                </c:pt>
                <c:pt idx="207">
                  <c:v>544.28571428571433</c:v>
                </c:pt>
                <c:pt idx="208">
                  <c:v>569</c:v>
                </c:pt>
                <c:pt idx="209">
                  <c:v>572</c:v>
                </c:pt>
                <c:pt idx="210">
                  <c:v>587.71428571428567</c:v>
                </c:pt>
                <c:pt idx="211">
                  <c:v>603.28571428571433</c:v>
                </c:pt>
                <c:pt idx="212">
                  <c:v>617.42857142857144</c:v>
                </c:pt>
                <c:pt idx="213">
                  <c:v>643</c:v>
                </c:pt>
                <c:pt idx="214">
                  <c:v>642</c:v>
                </c:pt>
                <c:pt idx="215">
                  <c:v>638.85714285714289</c:v>
                </c:pt>
                <c:pt idx="216">
                  <c:v>643.14285714285711</c:v>
                </c:pt>
                <c:pt idx="217">
                  <c:v>636.71428571428567</c:v>
                </c:pt>
                <c:pt idx="218">
                  <c:v>651</c:v>
                </c:pt>
                <c:pt idx="219">
                  <c:v>667.14285714285711</c:v>
                </c:pt>
                <c:pt idx="220">
                  <c:v>684.28571428571433</c:v>
                </c:pt>
                <c:pt idx="221">
                  <c:v>725</c:v>
                </c:pt>
                <c:pt idx="222">
                  <c:v>747.71428571428567</c:v>
                </c:pt>
                <c:pt idx="223">
                  <c:v>746</c:v>
                </c:pt>
                <c:pt idx="224">
                  <c:v>764.85714285714289</c:v>
                </c:pt>
                <c:pt idx="225">
                  <c:v>768.14285714285711</c:v>
                </c:pt>
                <c:pt idx="226">
                  <c:v>775.85714285714289</c:v>
                </c:pt>
                <c:pt idx="227">
                  <c:v>777.42857142857144</c:v>
                </c:pt>
                <c:pt idx="228">
                  <c:v>736.57142857142856</c:v>
                </c:pt>
                <c:pt idx="229">
                  <c:v>689.71428571428567</c:v>
                </c:pt>
                <c:pt idx="230">
                  <c:v>635.71428571428567</c:v>
                </c:pt>
                <c:pt idx="231">
                  <c:v>624.71428571428567</c:v>
                </c:pt>
                <c:pt idx="232">
                  <c:v>617</c:v>
                </c:pt>
                <c:pt idx="233">
                  <c:v>633</c:v>
                </c:pt>
                <c:pt idx="234">
                  <c:v>668</c:v>
                </c:pt>
                <c:pt idx="235">
                  <c:v>706.28571428571433</c:v>
                </c:pt>
                <c:pt idx="236">
                  <c:v>703.71428571428567</c:v>
                </c:pt>
                <c:pt idx="237">
                  <c:v>703.85714285714289</c:v>
                </c:pt>
                <c:pt idx="238">
                  <c:v>697.57142857142856</c:v>
                </c:pt>
                <c:pt idx="239">
                  <c:v>707.14285714285711</c:v>
                </c:pt>
                <c:pt idx="240">
                  <c:v>723</c:v>
                </c:pt>
                <c:pt idx="241">
                  <c:v>729</c:v>
                </c:pt>
                <c:pt idx="242">
                  <c:v>741</c:v>
                </c:pt>
                <c:pt idx="243">
                  <c:v>871.57142857142856</c:v>
                </c:pt>
                <c:pt idx="244">
                  <c:v>987.85714285714289</c:v>
                </c:pt>
                <c:pt idx="245">
                  <c:v>1015.8571428571429</c:v>
                </c:pt>
                <c:pt idx="246">
                  <c:v>1003.7142857142857</c:v>
                </c:pt>
                <c:pt idx="247">
                  <c:v>992.71428571428567</c:v>
                </c:pt>
                <c:pt idx="248">
                  <c:v>995.14285714285711</c:v>
                </c:pt>
                <c:pt idx="249">
                  <c:v>999.57142857142856</c:v>
                </c:pt>
                <c:pt idx="250">
                  <c:v>964.14285714285711</c:v>
                </c:pt>
                <c:pt idx="251">
                  <c:v>956.14285714285711</c:v>
                </c:pt>
                <c:pt idx="252">
                  <c:v>961.14285714285711</c:v>
                </c:pt>
                <c:pt idx="253">
                  <c:v>958.71428571428567</c:v>
                </c:pt>
                <c:pt idx="254">
                  <c:v>969.28571428571433</c:v>
                </c:pt>
                <c:pt idx="255">
                  <c:v>983.42857142857144</c:v>
                </c:pt>
                <c:pt idx="256">
                  <c:v>1009.7142857142857</c:v>
                </c:pt>
                <c:pt idx="257">
                  <c:v>1001.1428571428571</c:v>
                </c:pt>
                <c:pt idx="258">
                  <c:v>1017.8571428571429</c:v>
                </c:pt>
                <c:pt idx="259">
                  <c:v>1030.4285714285713</c:v>
                </c:pt>
                <c:pt idx="260">
                  <c:v>1054.8571428571429</c:v>
                </c:pt>
                <c:pt idx="261">
                  <c:v>1058.1428571428571</c:v>
                </c:pt>
                <c:pt idx="262">
                  <c:v>1049.1428571428571</c:v>
                </c:pt>
                <c:pt idx="263">
                  <c:v>1064</c:v>
                </c:pt>
                <c:pt idx="264">
                  <c:v>1068</c:v>
                </c:pt>
                <c:pt idx="265">
                  <c:v>1070.8571428571429</c:v>
                </c:pt>
                <c:pt idx="266">
                  <c:v>1064.7142857142858</c:v>
                </c:pt>
                <c:pt idx="267">
                  <c:v>1061.5714285714287</c:v>
                </c:pt>
                <c:pt idx="268">
                  <c:v>1066.4285714285713</c:v>
                </c:pt>
                <c:pt idx="269">
                  <c:v>1050.7142857142858</c:v>
                </c:pt>
                <c:pt idx="270">
                  <c:v>1029.5714285714287</c:v>
                </c:pt>
                <c:pt idx="271">
                  <c:v>1050.2857142857142</c:v>
                </c:pt>
                <c:pt idx="272">
                  <c:v>1014</c:v>
                </c:pt>
                <c:pt idx="273">
                  <c:v>1003.8571428571429</c:v>
                </c:pt>
                <c:pt idx="274">
                  <c:v>1015</c:v>
                </c:pt>
                <c:pt idx="275">
                  <c:v>1029.2857142857142</c:v>
                </c:pt>
                <c:pt idx="276">
                  <c:v>1050.4285714285713</c:v>
                </c:pt>
                <c:pt idx="277">
                  <c:v>1073.4285714285713</c:v>
                </c:pt>
                <c:pt idx="278">
                  <c:v>1067.7142857142858</c:v>
                </c:pt>
                <c:pt idx="279">
                  <c:v>1082.5714285714287</c:v>
                </c:pt>
                <c:pt idx="280">
                  <c:v>1104.7142857142858</c:v>
                </c:pt>
                <c:pt idx="281">
                  <c:v>1092.4285714285713</c:v>
                </c:pt>
                <c:pt idx="282">
                  <c:v>1056.4285714285713</c:v>
                </c:pt>
                <c:pt idx="283">
                  <c:v>1033.2857142857142</c:v>
                </c:pt>
                <c:pt idx="284">
                  <c:v>1030.4285714285713</c:v>
                </c:pt>
                <c:pt idx="285">
                  <c:v>1050.5714285714287</c:v>
                </c:pt>
                <c:pt idx="286">
                  <c:v>1051.2857142857142</c:v>
                </c:pt>
                <c:pt idx="287">
                  <c:v>1038</c:v>
                </c:pt>
                <c:pt idx="288">
                  <c:v>1054.4285714285713</c:v>
                </c:pt>
                <c:pt idx="289">
                  <c:v>1094.7142857142858</c:v>
                </c:pt>
                <c:pt idx="290">
                  <c:v>1128.7142857142858</c:v>
                </c:pt>
                <c:pt idx="291">
                  <c:v>1150.1428571428571</c:v>
                </c:pt>
                <c:pt idx="292">
                  <c:v>1147.5714285714287</c:v>
                </c:pt>
                <c:pt idx="293">
                  <c:v>1179.5714285714287</c:v>
                </c:pt>
                <c:pt idx="294">
                  <c:v>1208.2857142857142</c:v>
                </c:pt>
                <c:pt idx="295">
                  <c:v>1222.8571428571429</c:v>
                </c:pt>
                <c:pt idx="296">
                  <c:v>1273.7142857142858</c:v>
                </c:pt>
                <c:pt idx="297">
                  <c:v>1331.8571428571429</c:v>
                </c:pt>
                <c:pt idx="298">
                  <c:v>1361</c:v>
                </c:pt>
                <c:pt idx="299">
                  <c:v>1422.8571428571429</c:v>
                </c:pt>
                <c:pt idx="300">
                  <c:v>1454.7142857142858</c:v>
                </c:pt>
                <c:pt idx="301">
                  <c:v>1497.4285714285713</c:v>
                </c:pt>
                <c:pt idx="302">
                  <c:v>1539.7142857142858</c:v>
                </c:pt>
                <c:pt idx="303">
                  <c:v>1572.2857142857142</c:v>
                </c:pt>
                <c:pt idx="304">
                  <c:v>1645</c:v>
                </c:pt>
                <c:pt idx="305">
                  <c:v>1705.1428571428571</c:v>
                </c:pt>
                <c:pt idx="306">
                  <c:v>1761.1428571428571</c:v>
                </c:pt>
                <c:pt idx="307">
                  <c:v>1824.2857142857142</c:v>
                </c:pt>
                <c:pt idx="308">
                  <c:v>1832.4285714285713</c:v>
                </c:pt>
                <c:pt idx="309">
                  <c:v>1855.4285714285713</c:v>
                </c:pt>
                <c:pt idx="310">
                  <c:v>1976</c:v>
                </c:pt>
                <c:pt idx="311">
                  <c:v>2031.2857142857142</c:v>
                </c:pt>
                <c:pt idx="312">
                  <c:v>2095.8571428571427</c:v>
                </c:pt>
                <c:pt idx="313">
                  <c:v>2178.4285714285716</c:v>
                </c:pt>
                <c:pt idx="314">
                  <c:v>2234.2857142857142</c:v>
                </c:pt>
                <c:pt idx="315">
                  <c:v>2255.4285714285716</c:v>
                </c:pt>
                <c:pt idx="316">
                  <c:v>2297.5714285714284</c:v>
                </c:pt>
                <c:pt idx="317">
                  <c:v>2349</c:v>
                </c:pt>
                <c:pt idx="318">
                  <c:v>2278.7142857142858</c:v>
                </c:pt>
                <c:pt idx="319">
                  <c:v>2275.8571428571427</c:v>
                </c:pt>
                <c:pt idx="320">
                  <c:v>2400.1428571428573</c:v>
                </c:pt>
                <c:pt idx="321">
                  <c:v>2548.2857142857142</c:v>
                </c:pt>
                <c:pt idx="322">
                  <c:v>2597.7142857142858</c:v>
                </c:pt>
                <c:pt idx="323">
                  <c:v>2654.7142857142858</c:v>
                </c:pt>
                <c:pt idx="324">
                  <c:v>2727.5714285714284</c:v>
                </c:pt>
                <c:pt idx="325">
                  <c:v>2971.2857142857142</c:v>
                </c:pt>
                <c:pt idx="326">
                  <c:v>3119</c:v>
                </c:pt>
                <c:pt idx="327">
                  <c:v>3005.7142857142858</c:v>
                </c:pt>
                <c:pt idx="328">
                  <c:v>2800.4285714285716</c:v>
                </c:pt>
                <c:pt idx="329">
                  <c:v>2747.2857142857142</c:v>
                </c:pt>
                <c:pt idx="330">
                  <c:v>2697.8571428571427</c:v>
                </c:pt>
                <c:pt idx="331">
                  <c:v>2775.4285714285716</c:v>
                </c:pt>
                <c:pt idx="332">
                  <c:v>2744.4285714285716</c:v>
                </c:pt>
                <c:pt idx="333">
                  <c:v>2818.2857142857142</c:v>
                </c:pt>
                <c:pt idx="334">
                  <c:v>2938.2857142857142</c:v>
                </c:pt>
                <c:pt idx="335">
                  <c:v>3024.5714285714284</c:v>
                </c:pt>
                <c:pt idx="336">
                  <c:v>3109</c:v>
                </c:pt>
                <c:pt idx="337">
                  <c:v>3125.4285714285716</c:v>
                </c:pt>
                <c:pt idx="338">
                  <c:v>3050.5714285714284</c:v>
                </c:pt>
                <c:pt idx="339">
                  <c:v>3011.8571428571427</c:v>
                </c:pt>
                <c:pt idx="340">
                  <c:v>2952.4285714285716</c:v>
                </c:pt>
                <c:pt idx="341">
                  <c:v>2870</c:v>
                </c:pt>
                <c:pt idx="342">
                  <c:v>2917.1428571428573</c:v>
                </c:pt>
                <c:pt idx="343">
                  <c:v>2878.4285714285716</c:v>
                </c:pt>
                <c:pt idx="344">
                  <c:v>2859.7142857142858</c:v>
                </c:pt>
                <c:pt idx="345">
                  <c:v>2830.2857142857142</c:v>
                </c:pt>
                <c:pt idx="346">
                  <c:v>2786.7142857142858</c:v>
                </c:pt>
                <c:pt idx="347">
                  <c:v>2543.2857142857142</c:v>
                </c:pt>
                <c:pt idx="348">
                  <c:v>2514.1428571428573</c:v>
                </c:pt>
                <c:pt idx="349">
                  <c:v>2531.4285714285716</c:v>
                </c:pt>
                <c:pt idx="350">
                  <c:v>2497.5714285714284</c:v>
                </c:pt>
                <c:pt idx="351">
                  <c:v>2450.7142857142858</c:v>
                </c:pt>
                <c:pt idx="352">
                  <c:v>2399.1428571428573</c:v>
                </c:pt>
                <c:pt idx="353">
                  <c:v>2379.4285714285716</c:v>
                </c:pt>
                <c:pt idx="354">
                  <c:v>2522.8571428571427</c:v>
                </c:pt>
                <c:pt idx="355">
                  <c:v>2523.4285714285716</c:v>
                </c:pt>
                <c:pt idx="356">
                  <c:v>2422.2857142857142</c:v>
                </c:pt>
                <c:pt idx="357">
                  <c:v>2407.1428571428573</c:v>
                </c:pt>
                <c:pt idx="358">
                  <c:v>2375</c:v>
                </c:pt>
                <c:pt idx="359">
                  <c:v>2361.4285714285716</c:v>
                </c:pt>
                <c:pt idx="360">
                  <c:v>2328.8571428571427</c:v>
                </c:pt>
                <c:pt idx="361">
                  <c:v>2251.2857142857142</c:v>
                </c:pt>
                <c:pt idx="362">
                  <c:v>2158</c:v>
                </c:pt>
                <c:pt idx="363">
                  <c:v>2131.2857142857142</c:v>
                </c:pt>
                <c:pt idx="364">
                  <c:v>2091.8571428571427</c:v>
                </c:pt>
                <c:pt idx="365">
                  <c:v>2086.7142857142858</c:v>
                </c:pt>
                <c:pt idx="366">
                  <c:v>1979.5714285714287</c:v>
                </c:pt>
                <c:pt idx="367">
                  <c:v>1944.4285714285713</c:v>
                </c:pt>
                <c:pt idx="368">
                  <c:v>1917.1428571428571</c:v>
                </c:pt>
                <c:pt idx="369">
                  <c:v>1913.1428571428571</c:v>
                </c:pt>
                <c:pt idx="370">
                  <c:v>1909.7142857142858</c:v>
                </c:pt>
                <c:pt idx="371">
                  <c:v>1915</c:v>
                </c:pt>
                <c:pt idx="372">
                  <c:v>1918</c:v>
                </c:pt>
                <c:pt idx="373">
                  <c:v>1952.5714285714287</c:v>
                </c:pt>
                <c:pt idx="374">
                  <c:v>1944</c:v>
                </c:pt>
                <c:pt idx="375">
                  <c:v>1970.7142857142858</c:v>
                </c:pt>
                <c:pt idx="376">
                  <c:v>1963.1428571428571</c:v>
                </c:pt>
                <c:pt idx="377">
                  <c:v>1919.8571428571429</c:v>
                </c:pt>
                <c:pt idx="378">
                  <c:v>1908.8571428571429</c:v>
                </c:pt>
                <c:pt idx="379">
                  <c:v>1880.5714285714287</c:v>
                </c:pt>
                <c:pt idx="380">
                  <c:v>1835</c:v>
                </c:pt>
                <c:pt idx="381">
                  <c:v>1822.7142857142858</c:v>
                </c:pt>
                <c:pt idx="382">
                  <c:v>1766</c:v>
                </c:pt>
                <c:pt idx="383">
                  <c:v>1806.2857142857142</c:v>
                </c:pt>
                <c:pt idx="384">
                  <c:v>1835.8571428571429</c:v>
                </c:pt>
                <c:pt idx="385">
                  <c:v>1843.8571428571429</c:v>
                </c:pt>
                <c:pt idx="386">
                  <c:v>1848.5714285714287</c:v>
                </c:pt>
                <c:pt idx="387">
                  <c:v>1869.7142857142858</c:v>
                </c:pt>
                <c:pt idx="388">
                  <c:v>1868.4285714285713</c:v>
                </c:pt>
                <c:pt idx="389">
                  <c:v>1861.5714285714287</c:v>
                </c:pt>
                <c:pt idx="390">
                  <c:v>1685.2857142857142</c:v>
                </c:pt>
                <c:pt idx="391">
                  <c:v>1641</c:v>
                </c:pt>
                <c:pt idx="392">
                  <c:v>1629</c:v>
                </c:pt>
                <c:pt idx="393">
                  <c:v>1664</c:v>
                </c:pt>
                <c:pt idx="394">
                  <c:v>1713.5714285714287</c:v>
                </c:pt>
                <c:pt idx="395">
                  <c:v>1727</c:v>
                </c:pt>
                <c:pt idx="396">
                  <c:v>1764.4285714285713</c:v>
                </c:pt>
                <c:pt idx="397">
                  <c:v>1911.7142857142858</c:v>
                </c:pt>
                <c:pt idx="398">
                  <c:v>1961.2857142857142</c:v>
                </c:pt>
                <c:pt idx="399">
                  <c:v>1997.2857142857142</c:v>
                </c:pt>
                <c:pt idx="400">
                  <c:v>1970</c:v>
                </c:pt>
                <c:pt idx="401">
                  <c:v>1979.5714285714287</c:v>
                </c:pt>
                <c:pt idx="402">
                  <c:v>2006.5714285714287</c:v>
                </c:pt>
                <c:pt idx="403">
                  <c:v>2005.2857142857142</c:v>
                </c:pt>
                <c:pt idx="404">
                  <c:v>2038.7142857142858</c:v>
                </c:pt>
                <c:pt idx="405">
                  <c:v>2072.8571428571427</c:v>
                </c:pt>
                <c:pt idx="406">
                  <c:v>2063.1428571428573</c:v>
                </c:pt>
                <c:pt idx="407">
                  <c:v>2059</c:v>
                </c:pt>
                <c:pt idx="408">
                  <c:v>1961.8571428571429</c:v>
                </c:pt>
                <c:pt idx="409">
                  <c:v>1914.7142857142858</c:v>
                </c:pt>
                <c:pt idx="410">
                  <c:v>1872.8571428571429</c:v>
                </c:pt>
                <c:pt idx="411">
                  <c:v>1807.2857142857142</c:v>
                </c:pt>
                <c:pt idx="412">
                  <c:v>1707.2857142857142</c:v>
                </c:pt>
                <c:pt idx="413">
                  <c:v>1660.8571428571429</c:v>
                </c:pt>
                <c:pt idx="414">
                  <c:v>1626.4285714285713</c:v>
                </c:pt>
                <c:pt idx="415">
                  <c:v>1603.1428571428571</c:v>
                </c:pt>
                <c:pt idx="416">
                  <c:v>1572.2857142857142</c:v>
                </c:pt>
                <c:pt idx="417">
                  <c:v>1558.1428571428571</c:v>
                </c:pt>
                <c:pt idx="418">
                  <c:v>1542.2857142857142</c:v>
                </c:pt>
                <c:pt idx="419">
                  <c:v>1554.2857142857142</c:v>
                </c:pt>
                <c:pt idx="420">
                  <c:v>1561.5714285714287</c:v>
                </c:pt>
                <c:pt idx="421">
                  <c:v>1575.2857142857142</c:v>
                </c:pt>
                <c:pt idx="422">
                  <c:v>1556.7142857142858</c:v>
                </c:pt>
                <c:pt idx="423">
                  <c:v>1480.7142857142858</c:v>
                </c:pt>
                <c:pt idx="424">
                  <c:v>1450.7142857142858</c:v>
                </c:pt>
                <c:pt idx="425">
                  <c:v>1387</c:v>
                </c:pt>
                <c:pt idx="426">
                  <c:v>1321.4285714285713</c:v>
                </c:pt>
                <c:pt idx="427">
                  <c:v>1295.8571428571429</c:v>
                </c:pt>
                <c:pt idx="428">
                  <c:v>1297.4285714285713</c:v>
                </c:pt>
                <c:pt idx="429">
                  <c:v>1272.5714285714287</c:v>
                </c:pt>
                <c:pt idx="430">
                  <c:v>1269.5714285714287</c:v>
                </c:pt>
                <c:pt idx="431">
                  <c:v>1243.7142857142858</c:v>
                </c:pt>
                <c:pt idx="432">
                  <c:v>1246.1428571428571</c:v>
                </c:pt>
                <c:pt idx="433">
                  <c:v>1196.2857142857142</c:v>
                </c:pt>
                <c:pt idx="434">
                  <c:v>1245.1428571428571</c:v>
                </c:pt>
                <c:pt idx="435">
                  <c:v>1223.7142857142858</c:v>
                </c:pt>
                <c:pt idx="436">
                  <c:v>1196.8571428571429</c:v>
                </c:pt>
                <c:pt idx="437">
                  <c:v>1170.2857142857142</c:v>
                </c:pt>
                <c:pt idx="438">
                  <c:v>1154.8571428571429</c:v>
                </c:pt>
                <c:pt idx="439">
                  <c:v>1131.4285714285713</c:v>
                </c:pt>
                <c:pt idx="440">
                  <c:v>1168.1428571428571</c:v>
                </c:pt>
                <c:pt idx="441">
                  <c:v>1105.2857142857142</c:v>
                </c:pt>
                <c:pt idx="442">
                  <c:v>1101.2857142857142</c:v>
                </c:pt>
                <c:pt idx="443">
                  <c:v>1086.2857142857142</c:v>
                </c:pt>
                <c:pt idx="444">
                  <c:v>1083.1428571428571</c:v>
                </c:pt>
                <c:pt idx="445">
                  <c:v>1070.2857142857142</c:v>
                </c:pt>
                <c:pt idx="446">
                  <c:v>1013.1428571428571</c:v>
                </c:pt>
                <c:pt idx="447">
                  <c:v>991</c:v>
                </c:pt>
                <c:pt idx="448">
                  <c:v>983.85714285714289</c:v>
                </c:pt>
                <c:pt idx="449">
                  <c:v>967.57142857142856</c:v>
                </c:pt>
                <c:pt idx="450">
                  <c:v>955.85714285714289</c:v>
                </c:pt>
                <c:pt idx="451">
                  <c:v>920.42857142857144</c:v>
                </c:pt>
                <c:pt idx="452">
                  <c:v>882.14285714285711</c:v>
                </c:pt>
                <c:pt idx="453">
                  <c:v>899.28571428571433</c:v>
                </c:pt>
                <c:pt idx="454">
                  <c:v>949.28571428571433</c:v>
                </c:pt>
                <c:pt idx="455">
                  <c:v>940.57142857142856</c:v>
                </c:pt>
                <c:pt idx="456">
                  <c:v>906.85714285714289</c:v>
                </c:pt>
                <c:pt idx="457">
                  <c:v>899</c:v>
                </c:pt>
                <c:pt idx="458">
                  <c:v>899.71428571428567</c:v>
                </c:pt>
                <c:pt idx="459">
                  <c:v>883.85714285714289</c:v>
                </c:pt>
                <c:pt idx="460">
                  <c:v>872.42857142857144</c:v>
                </c:pt>
                <c:pt idx="461">
                  <c:v>821.57142857142856</c:v>
                </c:pt>
                <c:pt idx="462">
                  <c:v>821.14285714285711</c:v>
                </c:pt>
                <c:pt idx="463">
                  <c:v>839.14285714285711</c:v>
                </c:pt>
                <c:pt idx="464">
                  <c:v>832.57142857142856</c:v>
                </c:pt>
                <c:pt idx="465">
                  <c:v>812.85714285714289</c:v>
                </c:pt>
                <c:pt idx="466">
                  <c:v>820.71428571428567</c:v>
                </c:pt>
                <c:pt idx="467">
                  <c:v>820.57142857142856</c:v>
                </c:pt>
                <c:pt idx="468">
                  <c:v>772.85714285714289</c:v>
                </c:pt>
                <c:pt idx="469">
                  <c:v>765.14285714285711</c:v>
                </c:pt>
                <c:pt idx="470">
                  <c:v>766.14285714285711</c:v>
                </c:pt>
                <c:pt idx="471">
                  <c:v>730.14285714285711</c:v>
                </c:pt>
                <c:pt idx="472">
                  <c:v>718.14285714285711</c:v>
                </c:pt>
                <c:pt idx="473">
                  <c:v>696.14285714285711</c:v>
                </c:pt>
                <c:pt idx="474">
                  <c:v>676.85714285714289</c:v>
                </c:pt>
                <c:pt idx="475">
                  <c:v>687</c:v>
                </c:pt>
                <c:pt idx="476">
                  <c:v>679.42857142857144</c:v>
                </c:pt>
                <c:pt idx="477">
                  <c:v>671.28571428571433</c:v>
                </c:pt>
                <c:pt idx="478">
                  <c:v>670.85714285714289</c:v>
                </c:pt>
                <c:pt idx="479">
                  <c:v>642.57142857142856</c:v>
                </c:pt>
                <c:pt idx="480">
                  <c:v>628.28571428571433</c:v>
                </c:pt>
                <c:pt idx="481">
                  <c:v>622.42857142857144</c:v>
                </c:pt>
                <c:pt idx="482">
                  <c:v>608.71428571428567</c:v>
                </c:pt>
                <c:pt idx="483">
                  <c:v>605.71428571428567</c:v>
                </c:pt>
                <c:pt idx="484">
                  <c:v>603.28571428571433</c:v>
                </c:pt>
                <c:pt idx="485">
                  <c:v>526.14285714285711</c:v>
                </c:pt>
                <c:pt idx="486">
                  <c:v>461.42857142857144</c:v>
                </c:pt>
                <c:pt idx="487">
                  <c:v>457.28571428571428</c:v>
                </c:pt>
                <c:pt idx="488">
                  <c:v>452.85714285714283</c:v>
                </c:pt>
                <c:pt idx="489">
                  <c:v>468.14285714285717</c:v>
                </c:pt>
                <c:pt idx="490">
                  <c:v>473.14285714285717</c:v>
                </c:pt>
                <c:pt idx="491">
                  <c:v>467.42857142857144</c:v>
                </c:pt>
                <c:pt idx="492">
                  <c:v>519.85714285714289</c:v>
                </c:pt>
                <c:pt idx="493">
                  <c:v>597.42857142857144</c:v>
                </c:pt>
                <c:pt idx="494">
                  <c:v>581.71428571428567</c:v>
                </c:pt>
                <c:pt idx="495">
                  <c:v>545.85714285714289</c:v>
                </c:pt>
                <c:pt idx="496">
                  <c:v>565.28571428571433</c:v>
                </c:pt>
                <c:pt idx="497">
                  <c:v>557.71428571428567</c:v>
                </c:pt>
                <c:pt idx="498">
                  <c:v>556.57142857142856</c:v>
                </c:pt>
                <c:pt idx="499">
                  <c:v>524.42857142857144</c:v>
                </c:pt>
                <c:pt idx="500">
                  <c:v>531</c:v>
                </c:pt>
                <c:pt idx="501">
                  <c:v>534.42857142857144</c:v>
                </c:pt>
                <c:pt idx="502">
                  <c:v>564.85714285714289</c:v>
                </c:pt>
                <c:pt idx="503">
                  <c:v>528.42857142857144</c:v>
                </c:pt>
                <c:pt idx="504">
                  <c:v>528.28571428571433</c:v>
                </c:pt>
                <c:pt idx="505">
                  <c:v>524</c:v>
                </c:pt>
                <c:pt idx="506">
                  <c:v>571.71428571428567</c:v>
                </c:pt>
                <c:pt idx="507">
                  <c:v>543.71428571428567</c:v>
                </c:pt>
                <c:pt idx="508">
                  <c:v>540.28571428571433</c:v>
                </c:pt>
                <c:pt idx="509">
                  <c:v>513.42857142857144</c:v>
                </c:pt>
                <c:pt idx="510">
                  <c:v>500.42857142857144</c:v>
                </c:pt>
                <c:pt idx="511">
                  <c:v>500.28571428571428</c:v>
                </c:pt>
                <c:pt idx="512">
                  <c:v>497.57142857142856</c:v>
                </c:pt>
                <c:pt idx="513">
                  <c:v>478.71428571428572</c:v>
                </c:pt>
                <c:pt idx="514">
                  <c:v>464.42857142857144</c:v>
                </c:pt>
                <c:pt idx="515">
                  <c:v>437.85714285714283</c:v>
                </c:pt>
                <c:pt idx="516">
                  <c:v>457.28571428571428</c:v>
                </c:pt>
                <c:pt idx="517">
                  <c:v>447.28571428571428</c:v>
                </c:pt>
                <c:pt idx="518">
                  <c:v>437.28571428571428</c:v>
                </c:pt>
                <c:pt idx="519">
                  <c:v>440.14285714285717</c:v>
                </c:pt>
                <c:pt idx="520">
                  <c:v>367.28571428571428</c:v>
                </c:pt>
                <c:pt idx="521">
                  <c:v>318.42857142857144</c:v>
                </c:pt>
                <c:pt idx="522">
                  <c:v>333.71428571428572</c:v>
                </c:pt>
                <c:pt idx="523">
                  <c:v>319.14285714285717</c:v>
                </c:pt>
                <c:pt idx="524">
                  <c:v>331.28571428571428</c:v>
                </c:pt>
                <c:pt idx="525">
                  <c:v>329.57142857142856</c:v>
                </c:pt>
                <c:pt idx="526">
                  <c:v>322.14285714285717</c:v>
                </c:pt>
                <c:pt idx="527">
                  <c:v>351.42857142857144</c:v>
                </c:pt>
                <c:pt idx="528">
                  <c:v>380</c:v>
                </c:pt>
                <c:pt idx="529">
                  <c:v>366.14285714285717</c:v>
                </c:pt>
                <c:pt idx="530">
                  <c:v>354.85714285714283</c:v>
                </c:pt>
                <c:pt idx="531">
                  <c:v>338.57142857142856</c:v>
                </c:pt>
                <c:pt idx="532">
                  <c:v>332.57142857142856</c:v>
                </c:pt>
                <c:pt idx="533">
                  <c:v>337.57142857142856</c:v>
                </c:pt>
                <c:pt idx="534">
                  <c:v>341.57142857142856</c:v>
                </c:pt>
                <c:pt idx="535">
                  <c:v>346.14285714285717</c:v>
                </c:pt>
                <c:pt idx="536">
                  <c:v>337.28571428571428</c:v>
                </c:pt>
                <c:pt idx="537">
                  <c:v>327.57142857142856</c:v>
                </c:pt>
                <c:pt idx="538">
                  <c:v>313.57142857142856</c:v>
                </c:pt>
                <c:pt idx="539">
                  <c:v>311.14285714285717</c:v>
                </c:pt>
                <c:pt idx="540">
                  <c:v>295.71428571428572</c:v>
                </c:pt>
                <c:pt idx="541">
                  <c:v>260.71428571428572</c:v>
                </c:pt>
                <c:pt idx="542">
                  <c:v>225.42857142857142</c:v>
                </c:pt>
                <c:pt idx="543">
                  <c:v>227.14285714285714</c:v>
                </c:pt>
                <c:pt idx="544">
                  <c:v>229.71428571428572</c:v>
                </c:pt>
                <c:pt idx="545">
                  <c:v>236.14285714285714</c:v>
                </c:pt>
                <c:pt idx="546">
                  <c:v>232.14285714285714</c:v>
                </c:pt>
                <c:pt idx="547">
                  <c:v>235.42857142857142</c:v>
                </c:pt>
                <c:pt idx="548">
                  <c:v>242.57142857142858</c:v>
                </c:pt>
                <c:pt idx="549">
                  <c:v>253.71428571428572</c:v>
                </c:pt>
                <c:pt idx="550">
                  <c:v>229.71428571428572</c:v>
                </c:pt>
                <c:pt idx="551">
                  <c:v>260.42857142857144</c:v>
                </c:pt>
                <c:pt idx="552">
                  <c:v>262.57142857142856</c:v>
                </c:pt>
                <c:pt idx="553">
                  <c:v>262.28571428571428</c:v>
                </c:pt>
                <c:pt idx="554">
                  <c:v>254.57142857142858</c:v>
                </c:pt>
                <c:pt idx="555">
                  <c:v>244</c:v>
                </c:pt>
                <c:pt idx="556">
                  <c:v>259.71428571428572</c:v>
                </c:pt>
                <c:pt idx="557">
                  <c:v>264.85714285714283</c:v>
                </c:pt>
                <c:pt idx="558">
                  <c:v>210.85714285714286</c:v>
                </c:pt>
                <c:pt idx="559">
                  <c:v>195.71428571428572</c:v>
                </c:pt>
                <c:pt idx="560">
                  <c:v>200.14285714285714</c:v>
                </c:pt>
                <c:pt idx="561">
                  <c:v>208.28571428571428</c:v>
                </c:pt>
                <c:pt idx="562">
                  <c:v>245.14285714285714</c:v>
                </c:pt>
                <c:pt idx="563">
                  <c:v>216.85714285714286</c:v>
                </c:pt>
                <c:pt idx="564">
                  <c:v>217.14285714285714</c:v>
                </c:pt>
                <c:pt idx="565">
                  <c:v>227</c:v>
                </c:pt>
                <c:pt idx="566">
                  <c:v>230.14285714285714</c:v>
                </c:pt>
                <c:pt idx="567">
                  <c:v>227.42857142857142</c:v>
                </c:pt>
                <c:pt idx="568">
                  <c:v>226.57142857142858</c:v>
                </c:pt>
                <c:pt idx="569">
                  <c:v>216.28571428571428</c:v>
                </c:pt>
                <c:pt idx="570">
                  <c:v>229.14285714285714</c:v>
                </c:pt>
                <c:pt idx="571">
                  <c:v>218.28571428571428</c:v>
                </c:pt>
                <c:pt idx="572">
                  <c:v>207.71428571428572</c:v>
                </c:pt>
                <c:pt idx="573">
                  <c:v>195.71428571428572</c:v>
                </c:pt>
                <c:pt idx="574">
                  <c:v>194.28571428571428</c:v>
                </c:pt>
                <c:pt idx="575">
                  <c:v>194.42857142857142</c:v>
                </c:pt>
                <c:pt idx="576">
                  <c:v>187.57142857142858</c:v>
                </c:pt>
                <c:pt idx="577">
                  <c:v>182.57142857142858</c:v>
                </c:pt>
                <c:pt idx="578">
                  <c:v>182.71428571428572</c:v>
                </c:pt>
                <c:pt idx="579">
                  <c:v>182.71428571428572</c:v>
                </c:pt>
                <c:pt idx="580">
                  <c:v>179</c:v>
                </c:pt>
                <c:pt idx="581">
                  <c:v>181</c:v>
                </c:pt>
                <c:pt idx="582">
                  <c:v>170.14285714285714</c:v>
                </c:pt>
                <c:pt idx="583">
                  <c:v>150.57142857142858</c:v>
                </c:pt>
                <c:pt idx="584">
                  <c:v>150</c:v>
                </c:pt>
                <c:pt idx="585">
                  <c:v>145.28571428571428</c:v>
                </c:pt>
                <c:pt idx="586">
                  <c:v>130.57142857142858</c:v>
                </c:pt>
                <c:pt idx="587">
                  <c:v>132.14285714285714</c:v>
                </c:pt>
                <c:pt idx="588">
                  <c:v>128.14285714285714</c:v>
                </c:pt>
                <c:pt idx="589">
                  <c:v>132.14285714285714</c:v>
                </c:pt>
                <c:pt idx="590">
                  <c:v>124.28571428571429</c:v>
                </c:pt>
                <c:pt idx="591">
                  <c:v>111.42857142857143</c:v>
                </c:pt>
                <c:pt idx="592">
                  <c:v>100.28571428571429</c:v>
                </c:pt>
                <c:pt idx="593">
                  <c:v>111.71428571428571</c:v>
                </c:pt>
                <c:pt idx="594">
                  <c:v>96.142857142857139</c:v>
                </c:pt>
                <c:pt idx="595">
                  <c:v>92.285714285714292</c:v>
                </c:pt>
                <c:pt idx="596">
                  <c:v>95.714285714285708</c:v>
                </c:pt>
                <c:pt idx="597">
                  <c:v>104.57142857142857</c:v>
                </c:pt>
                <c:pt idx="598">
                  <c:v>106</c:v>
                </c:pt>
                <c:pt idx="599">
                  <c:v>114.42857142857143</c:v>
                </c:pt>
                <c:pt idx="600">
                  <c:v>97.142857142857139</c:v>
                </c:pt>
                <c:pt idx="601">
                  <c:v>97.428571428571431</c:v>
                </c:pt>
                <c:pt idx="602">
                  <c:v>98.142857142857139</c:v>
                </c:pt>
                <c:pt idx="603">
                  <c:v>95.714285714285708</c:v>
                </c:pt>
                <c:pt idx="604">
                  <c:v>100.42857142857143</c:v>
                </c:pt>
                <c:pt idx="605">
                  <c:v>98.428571428571431</c:v>
                </c:pt>
                <c:pt idx="606">
                  <c:v>100.85714285714286</c:v>
                </c:pt>
                <c:pt idx="607">
                  <c:v>109.85714285714286</c:v>
                </c:pt>
                <c:pt idx="608">
                  <c:v>120.28571428571429</c:v>
                </c:pt>
                <c:pt idx="609">
                  <c:v>122.85714285714286</c:v>
                </c:pt>
                <c:pt idx="610">
                  <c:v>128.14285714285714</c:v>
                </c:pt>
                <c:pt idx="611">
                  <c:v>122.28571428571429</c:v>
                </c:pt>
                <c:pt idx="612">
                  <c:v>122.85714285714286</c:v>
                </c:pt>
                <c:pt idx="613">
                  <c:v>125.57142857142857</c:v>
                </c:pt>
                <c:pt idx="614">
                  <c:v>138.42857142857142</c:v>
                </c:pt>
                <c:pt idx="615">
                  <c:v>146.57142857142858</c:v>
                </c:pt>
                <c:pt idx="616">
                  <c:v>152.57142857142858</c:v>
                </c:pt>
                <c:pt idx="617">
                  <c:v>159.85714285714286</c:v>
                </c:pt>
                <c:pt idx="618">
                  <c:v>185.14285714285714</c:v>
                </c:pt>
                <c:pt idx="619">
                  <c:v>215.42857142857142</c:v>
                </c:pt>
                <c:pt idx="620">
                  <c:v>234.57142857142858</c:v>
                </c:pt>
                <c:pt idx="621">
                  <c:v>257.14285714285717</c:v>
                </c:pt>
                <c:pt idx="622">
                  <c:v>281.71428571428572</c:v>
                </c:pt>
                <c:pt idx="623">
                  <c:v>292.28571428571428</c:v>
                </c:pt>
                <c:pt idx="624">
                  <c:v>307.28571428571428</c:v>
                </c:pt>
                <c:pt idx="625">
                  <c:v>331.85714285714283</c:v>
                </c:pt>
                <c:pt idx="626">
                  <c:v>368.57142857142856</c:v>
                </c:pt>
                <c:pt idx="627">
                  <c:v>416.85714285714283</c:v>
                </c:pt>
                <c:pt idx="628">
                  <c:v>471.57142857142856</c:v>
                </c:pt>
                <c:pt idx="629">
                  <c:v>523.42857142857144</c:v>
                </c:pt>
                <c:pt idx="630">
                  <c:v>539.71428571428567</c:v>
                </c:pt>
                <c:pt idx="631">
                  <c:v>564.71428571428567</c:v>
                </c:pt>
                <c:pt idx="632">
                  <c:v>604.42857142857144</c:v>
                </c:pt>
                <c:pt idx="633">
                  <c:v>653</c:v>
                </c:pt>
                <c:pt idx="634">
                  <c:v>689.42857142857144</c:v>
                </c:pt>
                <c:pt idx="635">
                  <c:v>731.57142857142856</c:v>
                </c:pt>
                <c:pt idx="636">
                  <c:v>746.57142857142856</c:v>
                </c:pt>
                <c:pt idx="637">
                  <c:v>766.57142857142856</c:v>
                </c:pt>
                <c:pt idx="638">
                  <c:v>765</c:v>
                </c:pt>
                <c:pt idx="639">
                  <c:v>823.14285714285711</c:v>
                </c:pt>
                <c:pt idx="640">
                  <c:v>873</c:v>
                </c:pt>
                <c:pt idx="641">
                  <c:v>873.71428571428567</c:v>
                </c:pt>
                <c:pt idx="642">
                  <c:v>880.42857142857144</c:v>
                </c:pt>
                <c:pt idx="643">
                  <c:v>893.57142857142856</c:v>
                </c:pt>
                <c:pt idx="644">
                  <c:v>880</c:v>
                </c:pt>
                <c:pt idx="645">
                  <c:v>884.71428571428567</c:v>
                </c:pt>
                <c:pt idx="646">
                  <c:v>846.85714285714289</c:v>
                </c:pt>
                <c:pt idx="647">
                  <c:v>811.28571428571433</c:v>
                </c:pt>
                <c:pt idx="648">
                  <c:v>840.85714285714289</c:v>
                </c:pt>
                <c:pt idx="649">
                  <c:v>839.85714285714289</c:v>
                </c:pt>
                <c:pt idx="650">
                  <c:v>830.57142857142856</c:v>
                </c:pt>
                <c:pt idx="651">
                  <c:v>844.71428571428567</c:v>
                </c:pt>
                <c:pt idx="652">
                  <c:v>826</c:v>
                </c:pt>
                <c:pt idx="653">
                  <c:v>816</c:v>
                </c:pt>
                <c:pt idx="654">
                  <c:v>803.14285714285711</c:v>
                </c:pt>
                <c:pt idx="655">
                  <c:v>784.14285714285711</c:v>
                </c:pt>
                <c:pt idx="656">
                  <c:v>736.57142857142856</c:v>
                </c:pt>
                <c:pt idx="657">
                  <c:v>721.57142857142856</c:v>
                </c:pt>
                <c:pt idx="658">
                  <c:v>683.28571428571433</c:v>
                </c:pt>
                <c:pt idx="659">
                  <c:v>678.28571428571433</c:v>
                </c:pt>
                <c:pt idx="660">
                  <c:v>597.57142857142856</c:v>
                </c:pt>
                <c:pt idx="661">
                  <c:v>508.85714285714283</c:v>
                </c:pt>
                <c:pt idx="662">
                  <c:v>451.42857142857144</c:v>
                </c:pt>
                <c:pt idx="663">
                  <c:v>439.42857142857144</c:v>
                </c:pt>
                <c:pt idx="664">
                  <c:v>428.42857142857144</c:v>
                </c:pt>
                <c:pt idx="665">
                  <c:v>437.42857142857144</c:v>
                </c:pt>
                <c:pt idx="666">
                  <c:v>425</c:v>
                </c:pt>
                <c:pt idx="667">
                  <c:v>459.85714285714283</c:v>
                </c:pt>
                <c:pt idx="668">
                  <c:v>505.14285714285717</c:v>
                </c:pt>
                <c:pt idx="669">
                  <c:v>500.14285714285717</c:v>
                </c:pt>
                <c:pt idx="670">
                  <c:v>467</c:v>
                </c:pt>
                <c:pt idx="671">
                  <c:v>429.28571428571428</c:v>
                </c:pt>
                <c:pt idx="672">
                  <c:v>418.85714285714283</c:v>
                </c:pt>
                <c:pt idx="673">
                  <c:v>415.42857142857144</c:v>
                </c:pt>
                <c:pt idx="674">
                  <c:v>387.57142857142856</c:v>
                </c:pt>
                <c:pt idx="675">
                  <c:v>345</c:v>
                </c:pt>
                <c:pt idx="676">
                  <c:v>334.28571428571428</c:v>
                </c:pt>
                <c:pt idx="677">
                  <c:v>322.14285714285717</c:v>
                </c:pt>
                <c:pt idx="678">
                  <c:v>309.14285714285717</c:v>
                </c:pt>
                <c:pt idx="679">
                  <c:v>303.14285714285717</c:v>
                </c:pt>
                <c:pt idx="680">
                  <c:v>291</c:v>
                </c:pt>
                <c:pt idx="681">
                  <c:v>303.42857142857144</c:v>
                </c:pt>
                <c:pt idx="682">
                  <c:v>294.85714285714283</c:v>
                </c:pt>
                <c:pt idx="683">
                  <c:v>268.57142857142856</c:v>
                </c:pt>
                <c:pt idx="684">
                  <c:v>251.28571428571428</c:v>
                </c:pt>
                <c:pt idx="685">
                  <c:v>236.42857142857142</c:v>
                </c:pt>
                <c:pt idx="686">
                  <c:v>237.85714285714286</c:v>
                </c:pt>
                <c:pt idx="687">
                  <c:v>235.57142857142858</c:v>
                </c:pt>
                <c:pt idx="688">
                  <c:v>217.28571428571428</c:v>
                </c:pt>
                <c:pt idx="689">
                  <c:v>214.71428571428572</c:v>
                </c:pt>
                <c:pt idx="690">
                  <c:v>213.28571428571428</c:v>
                </c:pt>
                <c:pt idx="691">
                  <c:v>205.57142857142858</c:v>
                </c:pt>
                <c:pt idx="692">
                  <c:v>197.14285714285714</c:v>
                </c:pt>
                <c:pt idx="693">
                  <c:v>191.85714285714286</c:v>
                </c:pt>
                <c:pt idx="694">
                  <c:v>195.57142857142858</c:v>
                </c:pt>
                <c:pt idx="695">
                  <c:v>184.57142857142858</c:v>
                </c:pt>
                <c:pt idx="696">
                  <c:v>173.14285714285714</c:v>
                </c:pt>
                <c:pt idx="697">
                  <c:v>167.85714285714286</c:v>
                </c:pt>
                <c:pt idx="698">
                  <c:v>159.57142857142858</c:v>
                </c:pt>
                <c:pt idx="699">
                  <c:v>154</c:v>
                </c:pt>
                <c:pt idx="700">
                  <c:v>148.57142857142858</c:v>
                </c:pt>
                <c:pt idx="701">
                  <c:v>144</c:v>
                </c:pt>
                <c:pt idx="702">
                  <c:v>138</c:v>
                </c:pt>
                <c:pt idx="703">
                  <c:v>132.57142857142858</c:v>
                </c:pt>
                <c:pt idx="704">
                  <c:v>117.28571428571429</c:v>
                </c:pt>
                <c:pt idx="705">
                  <c:v>111.14285714285714</c:v>
                </c:pt>
                <c:pt idx="706">
                  <c:v>103.28571428571429</c:v>
                </c:pt>
                <c:pt idx="707">
                  <c:v>100.28571428571429</c:v>
                </c:pt>
                <c:pt idx="708">
                  <c:v>98.142857142857139</c:v>
                </c:pt>
                <c:pt idx="709">
                  <c:v>102</c:v>
                </c:pt>
                <c:pt idx="710">
                  <c:v>108.57142857142857</c:v>
                </c:pt>
                <c:pt idx="711">
                  <c:v>100</c:v>
                </c:pt>
                <c:pt idx="712">
                  <c:v>94</c:v>
                </c:pt>
                <c:pt idx="713">
                  <c:v>95.714285714285708</c:v>
                </c:pt>
                <c:pt idx="714">
                  <c:v>98.571428571428569</c:v>
                </c:pt>
                <c:pt idx="715">
                  <c:v>100.14285714285714</c:v>
                </c:pt>
                <c:pt idx="716">
                  <c:v>96.428571428571431</c:v>
                </c:pt>
                <c:pt idx="717">
                  <c:v>99.285714285714292</c:v>
                </c:pt>
                <c:pt idx="718">
                  <c:v>104.71428571428571</c:v>
                </c:pt>
                <c:pt idx="719">
                  <c:v>123.71428571428571</c:v>
                </c:pt>
                <c:pt idx="720">
                  <c:v>126.85714285714286</c:v>
                </c:pt>
                <c:pt idx="721">
                  <c:v>123.71428571428571</c:v>
                </c:pt>
                <c:pt idx="722">
                  <c:v>125.71428571428571</c:v>
                </c:pt>
                <c:pt idx="723">
                  <c:v>117.71428571428571</c:v>
                </c:pt>
                <c:pt idx="724">
                  <c:v>93</c:v>
                </c:pt>
                <c:pt idx="725">
                  <c:v>96.857142857142861</c:v>
                </c:pt>
                <c:pt idx="726">
                  <c:v>94.142857142857139</c:v>
                </c:pt>
                <c:pt idx="727">
                  <c:v>89.714285714285708</c:v>
                </c:pt>
                <c:pt idx="728">
                  <c:v>88.857142857142861</c:v>
                </c:pt>
                <c:pt idx="729">
                  <c:v>84.428571428571431</c:v>
                </c:pt>
                <c:pt idx="730">
                  <c:v>96.857142857142861</c:v>
                </c:pt>
                <c:pt idx="731">
                  <c:v>106.85714285714286</c:v>
                </c:pt>
                <c:pt idx="732">
                  <c:v>104.71428571428571</c:v>
                </c:pt>
                <c:pt idx="733">
                  <c:v>98.142857142857139</c:v>
                </c:pt>
                <c:pt idx="734">
                  <c:v>105.85714285714286</c:v>
                </c:pt>
                <c:pt idx="735">
                  <c:v>111.14285714285714</c:v>
                </c:pt>
                <c:pt idx="736">
                  <c:v>115.42857142857143</c:v>
                </c:pt>
                <c:pt idx="737">
                  <c:v>119.14285714285714</c:v>
                </c:pt>
                <c:pt idx="738">
                  <c:v>116</c:v>
                </c:pt>
                <c:pt idx="739">
                  <c:v>113</c:v>
                </c:pt>
                <c:pt idx="740">
                  <c:v>109.28571428571429</c:v>
                </c:pt>
                <c:pt idx="741">
                  <c:v>105.28571428571429</c:v>
                </c:pt>
                <c:pt idx="742">
                  <c:v>101.85714285714286</c:v>
                </c:pt>
                <c:pt idx="743">
                  <c:v>95.857142857142861</c:v>
                </c:pt>
                <c:pt idx="744">
                  <c:v>96.857142857142861</c:v>
                </c:pt>
                <c:pt idx="745">
                  <c:v>105.14285714285714</c:v>
                </c:pt>
                <c:pt idx="746">
                  <c:v>108.14285714285714</c:v>
                </c:pt>
                <c:pt idx="747">
                  <c:v>110</c:v>
                </c:pt>
                <c:pt idx="748">
                  <c:v>111.14285714285714</c:v>
                </c:pt>
                <c:pt idx="749">
                  <c:v>116.57142857142857</c:v>
                </c:pt>
                <c:pt idx="750">
                  <c:v>120.14285714285714</c:v>
                </c:pt>
                <c:pt idx="751">
                  <c:v>110.28571428571429</c:v>
                </c:pt>
                <c:pt idx="752">
                  <c:v>105.14285714285714</c:v>
                </c:pt>
                <c:pt idx="753">
                  <c:v>104.28571428571429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7B-4283-AC3E-3C2BB48A3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67520"/>
        <c:axId val="111069056"/>
      </c:lineChart>
      <c:catAx>
        <c:axId val="1110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069056"/>
        <c:crosses val="autoZero"/>
        <c:auto val="1"/>
        <c:lblAlgn val="ctr"/>
        <c:lblOffset val="100"/>
        <c:noMultiLvlLbl val="0"/>
      </c:catAx>
      <c:valAx>
        <c:axId val="1110690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106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10. Novos casos confirmados:</a:t>
            </a:r>
            <a:r>
              <a:rPr lang="pt-BR" baseline="0"/>
              <a:t> médias diárias (médias móveis) dos  7 dias anteriores</a:t>
            </a:r>
            <a:endParaRPr lang="pt-B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Plan1!$B$16</c:f>
              <c:strCache>
                <c:ptCount val="1"/>
                <c:pt idx="0">
                  <c:v>óbitos</c:v>
                </c:pt>
              </c:strCache>
            </c:strRef>
          </c:tx>
          <c:marker>
            <c:symbol val="none"/>
          </c:marker>
          <c:cat>
            <c:strRef>
              <c:f>Plan1!$A$25:$A$824</c:f>
              <c:strCache>
                <c:ptCount val="80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104</c:v>
                </c:pt>
                <c:pt idx="8">
                  <c:v>204</c:v>
                </c:pt>
                <c:pt idx="9">
                  <c:v>304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105</c:v>
                </c:pt>
                <c:pt idx="38">
                  <c:v>205</c:v>
                </c:pt>
                <c:pt idx="39">
                  <c:v>305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  <c:pt idx="58">
                  <c:v>22</c:v>
                </c:pt>
                <c:pt idx="59">
                  <c:v>23</c:v>
                </c:pt>
                <c:pt idx="60">
                  <c:v>24</c:v>
                </c:pt>
                <c:pt idx="61">
                  <c:v>25</c:v>
                </c:pt>
                <c:pt idx="62">
                  <c:v>26</c:v>
                </c:pt>
                <c:pt idx="63">
                  <c:v>27</c:v>
                </c:pt>
                <c:pt idx="64">
                  <c:v>28</c:v>
                </c:pt>
                <c:pt idx="65">
                  <c:v>29</c:v>
                </c:pt>
                <c:pt idx="66">
                  <c:v>30</c:v>
                </c:pt>
                <c:pt idx="67">
                  <c:v>31</c:v>
                </c:pt>
                <c:pt idx="68">
                  <c:v>106</c:v>
                </c:pt>
                <c:pt idx="69">
                  <c:v>206</c:v>
                </c:pt>
                <c:pt idx="70">
                  <c:v>306</c:v>
                </c:pt>
                <c:pt idx="71">
                  <c:v>4</c:v>
                </c:pt>
                <c:pt idx="72">
                  <c:v>5</c:v>
                </c:pt>
                <c:pt idx="73">
                  <c:v>6</c:v>
                </c:pt>
                <c:pt idx="74">
                  <c:v>7</c:v>
                </c:pt>
                <c:pt idx="75">
                  <c:v>8</c:v>
                </c:pt>
                <c:pt idx="76">
                  <c:v>9</c:v>
                </c:pt>
                <c:pt idx="77">
                  <c:v>10</c:v>
                </c:pt>
                <c:pt idx="78">
                  <c:v>11</c:v>
                </c:pt>
                <c:pt idx="79">
                  <c:v>12</c:v>
                </c:pt>
                <c:pt idx="80">
                  <c:v>13</c:v>
                </c:pt>
                <c:pt idx="81">
                  <c:v>14</c:v>
                </c:pt>
                <c:pt idx="82">
                  <c:v>15</c:v>
                </c:pt>
                <c:pt idx="83">
                  <c:v>16</c:v>
                </c:pt>
                <c:pt idx="84">
                  <c:v>17</c:v>
                </c:pt>
                <c:pt idx="85">
                  <c:v>18</c:v>
                </c:pt>
                <c:pt idx="86">
                  <c:v>19</c:v>
                </c:pt>
                <c:pt idx="87">
                  <c:v>20</c:v>
                </c:pt>
                <c:pt idx="88">
                  <c:v>21</c:v>
                </c:pt>
                <c:pt idx="89">
                  <c:v>22</c:v>
                </c:pt>
                <c:pt idx="90">
                  <c:v>23</c:v>
                </c:pt>
                <c:pt idx="91">
                  <c:v>24</c:v>
                </c:pt>
                <c:pt idx="92">
                  <c:v>25</c:v>
                </c:pt>
                <c:pt idx="93">
                  <c:v>26</c:v>
                </c:pt>
                <c:pt idx="94">
                  <c:v>27</c:v>
                </c:pt>
                <c:pt idx="95">
                  <c:v>28</c:v>
                </c:pt>
                <c:pt idx="96">
                  <c:v>29</c:v>
                </c:pt>
                <c:pt idx="97">
                  <c:v>30</c:v>
                </c:pt>
                <c:pt idx="98">
                  <c:v>107</c:v>
                </c:pt>
                <c:pt idx="99">
                  <c:v>207</c:v>
                </c:pt>
                <c:pt idx="100">
                  <c:v>307</c:v>
                </c:pt>
                <c:pt idx="101">
                  <c:v>4</c:v>
                </c:pt>
                <c:pt idx="102">
                  <c:v>5</c:v>
                </c:pt>
                <c:pt idx="103">
                  <c:v>6</c:v>
                </c:pt>
                <c:pt idx="104">
                  <c:v>7</c:v>
                </c:pt>
                <c:pt idx="105">
                  <c:v>8</c:v>
                </c:pt>
                <c:pt idx="106">
                  <c:v>9</c:v>
                </c:pt>
                <c:pt idx="107">
                  <c:v>10</c:v>
                </c:pt>
                <c:pt idx="108">
                  <c:v>11</c:v>
                </c:pt>
                <c:pt idx="109">
                  <c:v>12</c:v>
                </c:pt>
                <c:pt idx="110">
                  <c:v>13</c:v>
                </c:pt>
                <c:pt idx="111">
                  <c:v>14</c:v>
                </c:pt>
                <c:pt idx="112">
                  <c:v>15</c:v>
                </c:pt>
                <c:pt idx="113">
                  <c:v>16</c:v>
                </c:pt>
                <c:pt idx="114">
                  <c:v>17</c:v>
                </c:pt>
                <c:pt idx="115">
                  <c:v>18</c:v>
                </c:pt>
                <c:pt idx="116">
                  <c:v>19</c:v>
                </c:pt>
                <c:pt idx="117">
                  <c:v>20</c:v>
                </c:pt>
                <c:pt idx="118">
                  <c:v>21</c:v>
                </c:pt>
                <c:pt idx="119">
                  <c:v>22</c:v>
                </c:pt>
                <c:pt idx="120">
                  <c:v>23</c:v>
                </c:pt>
                <c:pt idx="121">
                  <c:v>24</c:v>
                </c:pt>
                <c:pt idx="122">
                  <c:v>25</c:v>
                </c:pt>
                <c:pt idx="123">
                  <c:v>26</c:v>
                </c:pt>
                <c:pt idx="124">
                  <c:v>27</c:v>
                </c:pt>
                <c:pt idx="125">
                  <c:v>28</c:v>
                </c:pt>
                <c:pt idx="126">
                  <c:v>29</c:v>
                </c:pt>
                <c:pt idx="127">
                  <c:v>30</c:v>
                </c:pt>
                <c:pt idx="128">
                  <c:v>31</c:v>
                </c:pt>
                <c:pt idx="129">
                  <c:v>108</c:v>
                </c:pt>
                <c:pt idx="130">
                  <c:v>208</c:v>
                </c:pt>
                <c:pt idx="131">
                  <c:v>308</c:v>
                </c:pt>
                <c:pt idx="132">
                  <c:v>4</c:v>
                </c:pt>
                <c:pt idx="133">
                  <c:v>5</c:v>
                </c:pt>
                <c:pt idx="134">
                  <c:v>6</c:v>
                </c:pt>
                <c:pt idx="135">
                  <c:v>7</c:v>
                </c:pt>
                <c:pt idx="136">
                  <c:v>8</c:v>
                </c:pt>
                <c:pt idx="137">
                  <c:v>9</c:v>
                </c:pt>
                <c:pt idx="138">
                  <c:v>10</c:v>
                </c:pt>
                <c:pt idx="139">
                  <c:v>11</c:v>
                </c:pt>
                <c:pt idx="140">
                  <c:v>12</c:v>
                </c:pt>
                <c:pt idx="141">
                  <c:v>13</c:v>
                </c:pt>
                <c:pt idx="142">
                  <c:v>14</c:v>
                </c:pt>
                <c:pt idx="143">
                  <c:v>15</c:v>
                </c:pt>
                <c:pt idx="144">
                  <c:v>16</c:v>
                </c:pt>
                <c:pt idx="145">
                  <c:v>17</c:v>
                </c:pt>
                <c:pt idx="146">
                  <c:v>18</c:v>
                </c:pt>
                <c:pt idx="147">
                  <c:v>19</c:v>
                </c:pt>
                <c:pt idx="148">
                  <c:v>20</c:v>
                </c:pt>
                <c:pt idx="149">
                  <c:v>21</c:v>
                </c:pt>
                <c:pt idx="150">
                  <c:v>22</c:v>
                </c:pt>
                <c:pt idx="151">
                  <c:v>23</c:v>
                </c:pt>
                <c:pt idx="152">
                  <c:v>24</c:v>
                </c:pt>
                <c:pt idx="153">
                  <c:v>25</c:v>
                </c:pt>
                <c:pt idx="154">
                  <c:v>26</c:v>
                </c:pt>
                <c:pt idx="155">
                  <c:v>27</c:v>
                </c:pt>
                <c:pt idx="156">
                  <c:v>28</c:v>
                </c:pt>
                <c:pt idx="157">
                  <c:v>29</c:v>
                </c:pt>
                <c:pt idx="158">
                  <c:v>30</c:v>
                </c:pt>
                <c:pt idx="159">
                  <c:v>31</c:v>
                </c:pt>
                <c:pt idx="160">
                  <c:v>109</c:v>
                </c:pt>
                <c:pt idx="161">
                  <c:v>209</c:v>
                </c:pt>
                <c:pt idx="162">
                  <c:v>309</c:v>
                </c:pt>
                <c:pt idx="163">
                  <c:v>4</c:v>
                </c:pt>
                <c:pt idx="164">
                  <c:v>5</c:v>
                </c:pt>
                <c:pt idx="165">
                  <c:v>6</c:v>
                </c:pt>
                <c:pt idx="166">
                  <c:v>7</c:v>
                </c:pt>
                <c:pt idx="167">
                  <c:v>8</c:v>
                </c:pt>
                <c:pt idx="168">
                  <c:v>9</c:v>
                </c:pt>
                <c:pt idx="169">
                  <c:v>10</c:v>
                </c:pt>
                <c:pt idx="170">
                  <c:v>11</c:v>
                </c:pt>
                <c:pt idx="171">
                  <c:v>12</c:v>
                </c:pt>
                <c:pt idx="172">
                  <c:v>13</c:v>
                </c:pt>
                <c:pt idx="173">
                  <c:v>14</c:v>
                </c:pt>
                <c:pt idx="174">
                  <c:v>15</c:v>
                </c:pt>
                <c:pt idx="175">
                  <c:v>16</c:v>
                </c:pt>
                <c:pt idx="176">
                  <c:v>17</c:v>
                </c:pt>
                <c:pt idx="177">
                  <c:v>18</c:v>
                </c:pt>
                <c:pt idx="178">
                  <c:v>19</c:v>
                </c:pt>
                <c:pt idx="179">
                  <c:v>20</c:v>
                </c:pt>
                <c:pt idx="180">
                  <c:v>21</c:v>
                </c:pt>
                <c:pt idx="181">
                  <c:v>22</c:v>
                </c:pt>
                <c:pt idx="182">
                  <c:v>23</c:v>
                </c:pt>
                <c:pt idx="183">
                  <c:v>24</c:v>
                </c:pt>
                <c:pt idx="184">
                  <c:v>25</c:v>
                </c:pt>
                <c:pt idx="185">
                  <c:v>26</c:v>
                </c:pt>
                <c:pt idx="186">
                  <c:v>27</c:v>
                </c:pt>
                <c:pt idx="187">
                  <c:v>28</c:v>
                </c:pt>
                <c:pt idx="188">
                  <c:v>29</c:v>
                </c:pt>
                <c:pt idx="189">
                  <c:v>30</c:v>
                </c:pt>
                <c:pt idx="190">
                  <c:v>110</c:v>
                </c:pt>
                <c:pt idx="191">
                  <c:v>210</c:v>
                </c:pt>
                <c:pt idx="192">
                  <c:v>310</c:v>
                </c:pt>
                <c:pt idx="193">
                  <c:v>4</c:v>
                </c:pt>
                <c:pt idx="194">
                  <c:v>5</c:v>
                </c:pt>
                <c:pt idx="195">
                  <c:v>6</c:v>
                </c:pt>
                <c:pt idx="196">
                  <c:v>7</c:v>
                </c:pt>
                <c:pt idx="197">
                  <c:v>8</c:v>
                </c:pt>
                <c:pt idx="198">
                  <c:v>9</c:v>
                </c:pt>
                <c:pt idx="199">
                  <c:v>10</c:v>
                </c:pt>
                <c:pt idx="200">
                  <c:v>11</c:v>
                </c:pt>
                <c:pt idx="201">
                  <c:v>12</c:v>
                </c:pt>
                <c:pt idx="202">
                  <c:v>13</c:v>
                </c:pt>
                <c:pt idx="203">
                  <c:v>14</c:v>
                </c:pt>
                <c:pt idx="204">
                  <c:v>15</c:v>
                </c:pt>
                <c:pt idx="205">
                  <c:v>16</c:v>
                </c:pt>
                <c:pt idx="206">
                  <c:v>17</c:v>
                </c:pt>
                <c:pt idx="207">
                  <c:v>18</c:v>
                </c:pt>
                <c:pt idx="208">
                  <c:v>19</c:v>
                </c:pt>
                <c:pt idx="209">
                  <c:v>20</c:v>
                </c:pt>
                <c:pt idx="210">
                  <c:v>21</c:v>
                </c:pt>
                <c:pt idx="211">
                  <c:v>22</c:v>
                </c:pt>
                <c:pt idx="212">
                  <c:v>23</c:v>
                </c:pt>
                <c:pt idx="213">
                  <c:v>24</c:v>
                </c:pt>
                <c:pt idx="214">
                  <c:v>25</c:v>
                </c:pt>
                <c:pt idx="215">
                  <c:v>26</c:v>
                </c:pt>
                <c:pt idx="216">
                  <c:v>27</c:v>
                </c:pt>
                <c:pt idx="217">
                  <c:v>28</c:v>
                </c:pt>
                <c:pt idx="218">
                  <c:v>29</c:v>
                </c:pt>
                <c:pt idx="219">
                  <c:v>30</c:v>
                </c:pt>
                <c:pt idx="220">
                  <c:v>31</c:v>
                </c:pt>
                <c:pt idx="221">
                  <c:v>111</c:v>
                </c:pt>
                <c:pt idx="222">
                  <c:v>211</c:v>
                </c:pt>
                <c:pt idx="223">
                  <c:v>311</c:v>
                </c:pt>
                <c:pt idx="224">
                  <c:v>4</c:v>
                </c:pt>
                <c:pt idx="225">
                  <c:v>5</c:v>
                </c:pt>
                <c:pt idx="226">
                  <c:v>6</c:v>
                </c:pt>
                <c:pt idx="227">
                  <c:v>7</c:v>
                </c:pt>
                <c:pt idx="228">
                  <c:v>8</c:v>
                </c:pt>
                <c:pt idx="229">
                  <c:v>9</c:v>
                </c:pt>
                <c:pt idx="230">
                  <c:v>10</c:v>
                </c:pt>
                <c:pt idx="231">
                  <c:v>11</c:v>
                </c:pt>
                <c:pt idx="232">
                  <c:v>12</c:v>
                </c:pt>
                <c:pt idx="233">
                  <c:v>13</c:v>
                </c:pt>
                <c:pt idx="234">
                  <c:v>14</c:v>
                </c:pt>
                <c:pt idx="235">
                  <c:v>15</c:v>
                </c:pt>
                <c:pt idx="236">
                  <c:v>16</c:v>
                </c:pt>
                <c:pt idx="237">
                  <c:v>17</c:v>
                </c:pt>
                <c:pt idx="238">
                  <c:v>18</c:v>
                </c:pt>
                <c:pt idx="239">
                  <c:v>19</c:v>
                </c:pt>
                <c:pt idx="240">
                  <c:v>20</c:v>
                </c:pt>
                <c:pt idx="241">
                  <c:v>21</c:v>
                </c:pt>
                <c:pt idx="242">
                  <c:v>22</c:v>
                </c:pt>
                <c:pt idx="243">
                  <c:v>23</c:v>
                </c:pt>
                <c:pt idx="244">
                  <c:v>24</c:v>
                </c:pt>
                <c:pt idx="245">
                  <c:v>25</c:v>
                </c:pt>
                <c:pt idx="246">
                  <c:v>26</c:v>
                </c:pt>
                <c:pt idx="247">
                  <c:v>27</c:v>
                </c:pt>
                <c:pt idx="248">
                  <c:v>28</c:v>
                </c:pt>
                <c:pt idx="249">
                  <c:v>29</c:v>
                </c:pt>
                <c:pt idx="250">
                  <c:v>30</c:v>
                </c:pt>
                <c:pt idx="251">
                  <c:v>112</c:v>
                </c:pt>
                <c:pt idx="252">
                  <c:v>212</c:v>
                </c:pt>
                <c:pt idx="253">
                  <c:v>312</c:v>
                </c:pt>
                <c:pt idx="254">
                  <c:v>4</c:v>
                </c:pt>
                <c:pt idx="255">
                  <c:v>5</c:v>
                </c:pt>
                <c:pt idx="256">
                  <c:v>6</c:v>
                </c:pt>
                <c:pt idx="257">
                  <c:v>7</c:v>
                </c:pt>
                <c:pt idx="258">
                  <c:v>8</c:v>
                </c:pt>
                <c:pt idx="259">
                  <c:v>9</c:v>
                </c:pt>
                <c:pt idx="260">
                  <c:v>10</c:v>
                </c:pt>
                <c:pt idx="261">
                  <c:v>11</c:v>
                </c:pt>
                <c:pt idx="262">
                  <c:v>12</c:v>
                </c:pt>
                <c:pt idx="263">
                  <c:v>13</c:v>
                </c:pt>
                <c:pt idx="264">
                  <c:v>14</c:v>
                </c:pt>
                <c:pt idx="265">
                  <c:v>15</c:v>
                </c:pt>
                <c:pt idx="266">
                  <c:v>16</c:v>
                </c:pt>
                <c:pt idx="267">
                  <c:v>17</c:v>
                </c:pt>
                <c:pt idx="268">
                  <c:v>18</c:v>
                </c:pt>
                <c:pt idx="269">
                  <c:v>19</c:v>
                </c:pt>
                <c:pt idx="270">
                  <c:v>20</c:v>
                </c:pt>
                <c:pt idx="271">
                  <c:v>21</c:v>
                </c:pt>
                <c:pt idx="272">
                  <c:v>22</c:v>
                </c:pt>
                <c:pt idx="273">
                  <c:v>23</c:v>
                </c:pt>
                <c:pt idx="274">
                  <c:v>24</c:v>
                </c:pt>
                <c:pt idx="275">
                  <c:v>25</c:v>
                </c:pt>
                <c:pt idx="276">
                  <c:v>26</c:v>
                </c:pt>
                <c:pt idx="277">
                  <c:v>27</c:v>
                </c:pt>
                <c:pt idx="278">
                  <c:v>28</c:v>
                </c:pt>
                <c:pt idx="279">
                  <c:v>29</c:v>
                </c:pt>
                <c:pt idx="280">
                  <c:v>30</c:v>
                </c:pt>
                <c:pt idx="281">
                  <c:v>31</c:v>
                </c:pt>
                <c:pt idx="282">
                  <c:v>010121</c:v>
                </c:pt>
                <c:pt idx="283">
                  <c:v>201</c:v>
                </c:pt>
                <c:pt idx="284">
                  <c:v>301</c:v>
                </c:pt>
                <c:pt idx="285">
                  <c:v>4</c:v>
                </c:pt>
                <c:pt idx="286">
                  <c:v>5</c:v>
                </c:pt>
                <c:pt idx="287">
                  <c:v>6</c:v>
                </c:pt>
                <c:pt idx="288">
                  <c:v>7</c:v>
                </c:pt>
                <c:pt idx="289">
                  <c:v>8</c:v>
                </c:pt>
                <c:pt idx="290">
                  <c:v>9</c:v>
                </c:pt>
                <c:pt idx="291">
                  <c:v>10</c:v>
                </c:pt>
                <c:pt idx="292">
                  <c:v>11</c:v>
                </c:pt>
                <c:pt idx="293">
                  <c:v>12</c:v>
                </c:pt>
                <c:pt idx="294">
                  <c:v>13</c:v>
                </c:pt>
                <c:pt idx="295">
                  <c:v>14</c:v>
                </c:pt>
                <c:pt idx="296">
                  <c:v>15</c:v>
                </c:pt>
                <c:pt idx="297">
                  <c:v>16</c:v>
                </c:pt>
                <c:pt idx="298">
                  <c:v>17</c:v>
                </c:pt>
                <c:pt idx="299">
                  <c:v>18</c:v>
                </c:pt>
                <c:pt idx="300">
                  <c:v>19</c:v>
                </c:pt>
                <c:pt idx="301">
                  <c:v>20</c:v>
                </c:pt>
                <c:pt idx="302">
                  <c:v>21</c:v>
                </c:pt>
                <c:pt idx="303">
                  <c:v>22</c:v>
                </c:pt>
                <c:pt idx="304">
                  <c:v>23</c:v>
                </c:pt>
                <c:pt idx="305">
                  <c:v>24</c:v>
                </c:pt>
                <c:pt idx="306">
                  <c:v>25</c:v>
                </c:pt>
                <c:pt idx="307">
                  <c:v>26</c:v>
                </c:pt>
                <c:pt idx="308">
                  <c:v>27</c:v>
                </c:pt>
                <c:pt idx="309">
                  <c:v>28</c:v>
                </c:pt>
                <c:pt idx="310">
                  <c:v>29</c:v>
                </c:pt>
                <c:pt idx="311">
                  <c:v>30</c:v>
                </c:pt>
                <c:pt idx="312">
                  <c:v>31</c:v>
                </c:pt>
                <c:pt idx="313">
                  <c:v>102</c:v>
                </c:pt>
                <c:pt idx="314">
                  <c:v>202</c:v>
                </c:pt>
                <c:pt idx="315">
                  <c:v>302</c:v>
                </c:pt>
                <c:pt idx="316">
                  <c:v>4</c:v>
                </c:pt>
                <c:pt idx="317">
                  <c:v>5</c:v>
                </c:pt>
                <c:pt idx="318">
                  <c:v>6</c:v>
                </c:pt>
                <c:pt idx="319">
                  <c:v>7</c:v>
                </c:pt>
                <c:pt idx="320">
                  <c:v>8</c:v>
                </c:pt>
                <c:pt idx="321">
                  <c:v>9</c:v>
                </c:pt>
                <c:pt idx="322">
                  <c:v>10</c:v>
                </c:pt>
                <c:pt idx="323">
                  <c:v>11</c:v>
                </c:pt>
                <c:pt idx="324">
                  <c:v>12</c:v>
                </c:pt>
                <c:pt idx="325">
                  <c:v>13</c:v>
                </c:pt>
                <c:pt idx="326">
                  <c:v>14</c:v>
                </c:pt>
                <c:pt idx="327">
                  <c:v>15</c:v>
                </c:pt>
                <c:pt idx="328">
                  <c:v>16</c:v>
                </c:pt>
                <c:pt idx="329">
                  <c:v>17</c:v>
                </c:pt>
                <c:pt idx="330">
                  <c:v>18</c:v>
                </c:pt>
                <c:pt idx="331">
                  <c:v>19</c:v>
                </c:pt>
                <c:pt idx="332">
                  <c:v>20</c:v>
                </c:pt>
                <c:pt idx="333">
                  <c:v>21</c:v>
                </c:pt>
                <c:pt idx="334">
                  <c:v>22</c:v>
                </c:pt>
                <c:pt idx="335">
                  <c:v>23</c:v>
                </c:pt>
                <c:pt idx="336">
                  <c:v>24</c:v>
                </c:pt>
                <c:pt idx="337">
                  <c:v>25</c:v>
                </c:pt>
                <c:pt idx="338">
                  <c:v>26</c:v>
                </c:pt>
                <c:pt idx="339">
                  <c:v>27</c:v>
                </c:pt>
                <c:pt idx="340">
                  <c:v>28</c:v>
                </c:pt>
                <c:pt idx="341">
                  <c:v>103</c:v>
                </c:pt>
                <c:pt idx="342">
                  <c:v>203</c:v>
                </c:pt>
                <c:pt idx="343">
                  <c:v>303</c:v>
                </c:pt>
                <c:pt idx="344">
                  <c:v>4</c:v>
                </c:pt>
                <c:pt idx="345">
                  <c:v>5</c:v>
                </c:pt>
                <c:pt idx="346">
                  <c:v>6</c:v>
                </c:pt>
                <c:pt idx="347">
                  <c:v>7</c:v>
                </c:pt>
                <c:pt idx="348">
                  <c:v>8</c:v>
                </c:pt>
                <c:pt idx="349">
                  <c:v>9</c:v>
                </c:pt>
                <c:pt idx="350">
                  <c:v>10</c:v>
                </c:pt>
                <c:pt idx="351">
                  <c:v>11</c:v>
                </c:pt>
                <c:pt idx="352">
                  <c:v>12</c:v>
                </c:pt>
                <c:pt idx="353">
                  <c:v>13</c:v>
                </c:pt>
                <c:pt idx="354">
                  <c:v>14</c:v>
                </c:pt>
                <c:pt idx="355">
                  <c:v>15</c:v>
                </c:pt>
                <c:pt idx="356">
                  <c:v>16</c:v>
                </c:pt>
                <c:pt idx="357">
                  <c:v>17</c:v>
                </c:pt>
                <c:pt idx="358">
                  <c:v>18</c:v>
                </c:pt>
                <c:pt idx="359">
                  <c:v>19</c:v>
                </c:pt>
                <c:pt idx="360">
                  <c:v>20</c:v>
                </c:pt>
                <c:pt idx="361">
                  <c:v>21</c:v>
                </c:pt>
                <c:pt idx="362">
                  <c:v>22</c:v>
                </c:pt>
                <c:pt idx="363">
                  <c:v>23</c:v>
                </c:pt>
                <c:pt idx="364">
                  <c:v>24</c:v>
                </c:pt>
                <c:pt idx="365">
                  <c:v>25</c:v>
                </c:pt>
                <c:pt idx="366">
                  <c:v>26</c:v>
                </c:pt>
                <c:pt idx="367">
                  <c:v>27</c:v>
                </c:pt>
                <c:pt idx="368">
                  <c:v>28</c:v>
                </c:pt>
                <c:pt idx="369">
                  <c:v>29</c:v>
                </c:pt>
                <c:pt idx="370">
                  <c:v>30</c:v>
                </c:pt>
                <c:pt idx="371">
                  <c:v>31</c:v>
                </c:pt>
                <c:pt idx="372">
                  <c:v>104</c:v>
                </c:pt>
                <c:pt idx="373">
                  <c:v>204</c:v>
                </c:pt>
                <c:pt idx="374">
                  <c:v>304</c:v>
                </c:pt>
                <c:pt idx="375">
                  <c:v>4</c:v>
                </c:pt>
                <c:pt idx="376">
                  <c:v>5</c:v>
                </c:pt>
                <c:pt idx="377">
                  <c:v>6</c:v>
                </c:pt>
                <c:pt idx="378">
                  <c:v>7</c:v>
                </c:pt>
                <c:pt idx="379">
                  <c:v>8</c:v>
                </c:pt>
                <c:pt idx="380">
                  <c:v>9</c:v>
                </c:pt>
                <c:pt idx="381">
                  <c:v>10</c:v>
                </c:pt>
                <c:pt idx="382">
                  <c:v>11</c:v>
                </c:pt>
                <c:pt idx="383">
                  <c:v>12</c:v>
                </c:pt>
                <c:pt idx="384">
                  <c:v>13</c:v>
                </c:pt>
                <c:pt idx="385">
                  <c:v>14</c:v>
                </c:pt>
                <c:pt idx="386">
                  <c:v>15</c:v>
                </c:pt>
                <c:pt idx="387">
                  <c:v>16</c:v>
                </c:pt>
                <c:pt idx="388">
                  <c:v>17</c:v>
                </c:pt>
                <c:pt idx="389">
                  <c:v>18</c:v>
                </c:pt>
                <c:pt idx="390">
                  <c:v>19</c:v>
                </c:pt>
                <c:pt idx="391">
                  <c:v>20</c:v>
                </c:pt>
                <c:pt idx="392">
                  <c:v>21</c:v>
                </c:pt>
                <c:pt idx="393">
                  <c:v>22</c:v>
                </c:pt>
                <c:pt idx="394">
                  <c:v>23</c:v>
                </c:pt>
                <c:pt idx="395">
                  <c:v>24</c:v>
                </c:pt>
                <c:pt idx="396">
                  <c:v>25</c:v>
                </c:pt>
                <c:pt idx="397">
                  <c:v>26</c:v>
                </c:pt>
                <c:pt idx="398">
                  <c:v>27</c:v>
                </c:pt>
                <c:pt idx="399">
                  <c:v>28</c:v>
                </c:pt>
                <c:pt idx="400">
                  <c:v>29</c:v>
                </c:pt>
                <c:pt idx="401">
                  <c:v>30</c:v>
                </c:pt>
                <c:pt idx="402">
                  <c:v>105</c:v>
                </c:pt>
                <c:pt idx="403">
                  <c:v>205</c:v>
                </c:pt>
                <c:pt idx="404">
                  <c:v>305</c:v>
                </c:pt>
                <c:pt idx="405">
                  <c:v>4</c:v>
                </c:pt>
                <c:pt idx="406">
                  <c:v>5</c:v>
                </c:pt>
                <c:pt idx="407">
                  <c:v>6</c:v>
                </c:pt>
                <c:pt idx="408">
                  <c:v>7</c:v>
                </c:pt>
                <c:pt idx="409">
                  <c:v>8</c:v>
                </c:pt>
                <c:pt idx="410">
                  <c:v>9</c:v>
                </c:pt>
                <c:pt idx="411">
                  <c:v>10</c:v>
                </c:pt>
                <c:pt idx="412">
                  <c:v>11</c:v>
                </c:pt>
                <c:pt idx="413">
                  <c:v>12</c:v>
                </c:pt>
                <c:pt idx="414">
                  <c:v>13</c:v>
                </c:pt>
                <c:pt idx="415">
                  <c:v>14</c:v>
                </c:pt>
                <c:pt idx="416">
                  <c:v>15</c:v>
                </c:pt>
                <c:pt idx="417">
                  <c:v>16</c:v>
                </c:pt>
                <c:pt idx="418">
                  <c:v>17</c:v>
                </c:pt>
                <c:pt idx="419">
                  <c:v>18</c:v>
                </c:pt>
                <c:pt idx="420">
                  <c:v>19</c:v>
                </c:pt>
                <c:pt idx="421">
                  <c:v>20</c:v>
                </c:pt>
                <c:pt idx="422">
                  <c:v>21</c:v>
                </c:pt>
                <c:pt idx="423">
                  <c:v>22</c:v>
                </c:pt>
                <c:pt idx="424">
                  <c:v>23</c:v>
                </c:pt>
                <c:pt idx="425">
                  <c:v>24</c:v>
                </c:pt>
                <c:pt idx="426">
                  <c:v>25</c:v>
                </c:pt>
                <c:pt idx="427">
                  <c:v>26</c:v>
                </c:pt>
                <c:pt idx="428">
                  <c:v>27</c:v>
                </c:pt>
                <c:pt idx="429">
                  <c:v>28</c:v>
                </c:pt>
                <c:pt idx="430">
                  <c:v>29</c:v>
                </c:pt>
                <c:pt idx="431">
                  <c:v>30</c:v>
                </c:pt>
                <c:pt idx="432">
                  <c:v>31</c:v>
                </c:pt>
                <c:pt idx="433">
                  <c:v>106</c:v>
                </c:pt>
                <c:pt idx="434">
                  <c:v>206</c:v>
                </c:pt>
                <c:pt idx="435">
                  <c:v>306</c:v>
                </c:pt>
                <c:pt idx="436">
                  <c:v>4</c:v>
                </c:pt>
                <c:pt idx="437">
                  <c:v>5</c:v>
                </c:pt>
                <c:pt idx="438">
                  <c:v>6</c:v>
                </c:pt>
                <c:pt idx="439">
                  <c:v>7</c:v>
                </c:pt>
                <c:pt idx="440">
                  <c:v>8</c:v>
                </c:pt>
                <c:pt idx="441">
                  <c:v>9</c:v>
                </c:pt>
                <c:pt idx="442">
                  <c:v>10</c:v>
                </c:pt>
                <c:pt idx="443">
                  <c:v>11</c:v>
                </c:pt>
                <c:pt idx="444">
                  <c:v>12</c:v>
                </c:pt>
                <c:pt idx="445">
                  <c:v>13</c:v>
                </c:pt>
                <c:pt idx="446">
                  <c:v>14</c:v>
                </c:pt>
                <c:pt idx="447">
                  <c:v>15</c:v>
                </c:pt>
                <c:pt idx="448">
                  <c:v>16</c:v>
                </c:pt>
                <c:pt idx="449">
                  <c:v>17</c:v>
                </c:pt>
                <c:pt idx="450">
                  <c:v>18</c:v>
                </c:pt>
                <c:pt idx="451">
                  <c:v>19</c:v>
                </c:pt>
                <c:pt idx="452">
                  <c:v>20</c:v>
                </c:pt>
                <c:pt idx="453">
                  <c:v>21</c:v>
                </c:pt>
                <c:pt idx="454">
                  <c:v>22</c:v>
                </c:pt>
                <c:pt idx="455">
                  <c:v>23</c:v>
                </c:pt>
                <c:pt idx="456">
                  <c:v>24</c:v>
                </c:pt>
                <c:pt idx="457">
                  <c:v>25</c:v>
                </c:pt>
                <c:pt idx="458">
                  <c:v>26</c:v>
                </c:pt>
                <c:pt idx="459">
                  <c:v>27</c:v>
                </c:pt>
                <c:pt idx="460">
                  <c:v>28</c:v>
                </c:pt>
                <c:pt idx="461">
                  <c:v>29</c:v>
                </c:pt>
                <c:pt idx="462">
                  <c:v>30</c:v>
                </c:pt>
                <c:pt idx="463">
                  <c:v>107</c:v>
                </c:pt>
                <c:pt idx="464">
                  <c:v>207</c:v>
                </c:pt>
                <c:pt idx="465">
                  <c:v>307</c:v>
                </c:pt>
                <c:pt idx="466">
                  <c:v>4</c:v>
                </c:pt>
                <c:pt idx="467">
                  <c:v>5</c:v>
                </c:pt>
                <c:pt idx="468">
                  <c:v>6</c:v>
                </c:pt>
                <c:pt idx="469">
                  <c:v>7</c:v>
                </c:pt>
                <c:pt idx="470">
                  <c:v>8</c:v>
                </c:pt>
                <c:pt idx="471">
                  <c:v>9</c:v>
                </c:pt>
                <c:pt idx="472">
                  <c:v>10</c:v>
                </c:pt>
                <c:pt idx="473">
                  <c:v>11</c:v>
                </c:pt>
                <c:pt idx="474">
                  <c:v>12</c:v>
                </c:pt>
                <c:pt idx="475">
                  <c:v>13</c:v>
                </c:pt>
                <c:pt idx="476">
                  <c:v>14</c:v>
                </c:pt>
                <c:pt idx="477">
                  <c:v>15</c:v>
                </c:pt>
                <c:pt idx="478">
                  <c:v>16</c:v>
                </c:pt>
                <c:pt idx="479">
                  <c:v>17</c:v>
                </c:pt>
                <c:pt idx="480">
                  <c:v>18</c:v>
                </c:pt>
                <c:pt idx="481">
                  <c:v>19</c:v>
                </c:pt>
                <c:pt idx="482">
                  <c:v>20</c:v>
                </c:pt>
                <c:pt idx="483">
                  <c:v>21</c:v>
                </c:pt>
                <c:pt idx="484">
                  <c:v>22</c:v>
                </c:pt>
                <c:pt idx="485">
                  <c:v>23</c:v>
                </c:pt>
                <c:pt idx="486">
                  <c:v>24</c:v>
                </c:pt>
                <c:pt idx="487">
                  <c:v>25</c:v>
                </c:pt>
                <c:pt idx="488">
                  <c:v>26</c:v>
                </c:pt>
                <c:pt idx="489">
                  <c:v>27</c:v>
                </c:pt>
                <c:pt idx="490">
                  <c:v>28</c:v>
                </c:pt>
                <c:pt idx="491">
                  <c:v>29</c:v>
                </c:pt>
                <c:pt idx="492">
                  <c:v>30</c:v>
                </c:pt>
                <c:pt idx="493">
                  <c:v>31</c:v>
                </c:pt>
                <c:pt idx="494">
                  <c:v>108</c:v>
                </c:pt>
                <c:pt idx="495">
                  <c:v>208</c:v>
                </c:pt>
                <c:pt idx="496">
                  <c:v>308</c:v>
                </c:pt>
                <c:pt idx="497">
                  <c:v>4</c:v>
                </c:pt>
                <c:pt idx="498">
                  <c:v>5</c:v>
                </c:pt>
                <c:pt idx="499">
                  <c:v>6</c:v>
                </c:pt>
                <c:pt idx="500">
                  <c:v>7</c:v>
                </c:pt>
                <c:pt idx="501">
                  <c:v>8</c:v>
                </c:pt>
                <c:pt idx="502">
                  <c:v>9</c:v>
                </c:pt>
                <c:pt idx="503">
                  <c:v>10</c:v>
                </c:pt>
                <c:pt idx="504">
                  <c:v>11</c:v>
                </c:pt>
                <c:pt idx="505">
                  <c:v>12</c:v>
                </c:pt>
                <c:pt idx="506">
                  <c:v>13</c:v>
                </c:pt>
                <c:pt idx="507">
                  <c:v>14</c:v>
                </c:pt>
                <c:pt idx="508">
                  <c:v>15</c:v>
                </c:pt>
                <c:pt idx="509">
                  <c:v>16</c:v>
                </c:pt>
                <c:pt idx="510">
                  <c:v>17</c:v>
                </c:pt>
                <c:pt idx="511">
                  <c:v>18</c:v>
                </c:pt>
                <c:pt idx="512">
                  <c:v>19</c:v>
                </c:pt>
                <c:pt idx="513">
                  <c:v>20</c:v>
                </c:pt>
                <c:pt idx="514">
                  <c:v>21</c:v>
                </c:pt>
                <c:pt idx="515">
                  <c:v>22</c:v>
                </c:pt>
                <c:pt idx="516">
                  <c:v>23</c:v>
                </c:pt>
                <c:pt idx="517">
                  <c:v>24</c:v>
                </c:pt>
                <c:pt idx="518">
                  <c:v>25</c:v>
                </c:pt>
                <c:pt idx="519">
                  <c:v>26</c:v>
                </c:pt>
                <c:pt idx="520">
                  <c:v>27</c:v>
                </c:pt>
                <c:pt idx="521">
                  <c:v>28</c:v>
                </c:pt>
                <c:pt idx="522">
                  <c:v>29</c:v>
                </c:pt>
                <c:pt idx="523">
                  <c:v>30</c:v>
                </c:pt>
                <c:pt idx="524">
                  <c:v>31</c:v>
                </c:pt>
                <c:pt idx="525">
                  <c:v>109</c:v>
                </c:pt>
                <c:pt idx="526">
                  <c:v>209</c:v>
                </c:pt>
                <c:pt idx="527">
                  <c:v>309</c:v>
                </c:pt>
                <c:pt idx="528">
                  <c:v>4</c:v>
                </c:pt>
                <c:pt idx="529">
                  <c:v>5</c:v>
                </c:pt>
                <c:pt idx="530">
                  <c:v>6</c:v>
                </c:pt>
                <c:pt idx="531">
                  <c:v>7</c:v>
                </c:pt>
                <c:pt idx="532">
                  <c:v>8</c:v>
                </c:pt>
                <c:pt idx="533">
                  <c:v>9</c:v>
                </c:pt>
                <c:pt idx="534">
                  <c:v>10</c:v>
                </c:pt>
                <c:pt idx="535">
                  <c:v>11</c:v>
                </c:pt>
                <c:pt idx="536">
                  <c:v>12</c:v>
                </c:pt>
                <c:pt idx="537">
                  <c:v>13</c:v>
                </c:pt>
                <c:pt idx="538">
                  <c:v>14</c:v>
                </c:pt>
                <c:pt idx="539">
                  <c:v>15</c:v>
                </c:pt>
                <c:pt idx="540">
                  <c:v>16</c:v>
                </c:pt>
                <c:pt idx="541">
                  <c:v>17</c:v>
                </c:pt>
                <c:pt idx="542">
                  <c:v>18</c:v>
                </c:pt>
                <c:pt idx="543">
                  <c:v>19</c:v>
                </c:pt>
                <c:pt idx="544">
                  <c:v>20</c:v>
                </c:pt>
                <c:pt idx="545">
                  <c:v>21</c:v>
                </c:pt>
                <c:pt idx="546">
                  <c:v>22</c:v>
                </c:pt>
                <c:pt idx="547">
                  <c:v>23</c:v>
                </c:pt>
                <c:pt idx="548">
                  <c:v>24</c:v>
                </c:pt>
                <c:pt idx="549">
                  <c:v>25</c:v>
                </c:pt>
                <c:pt idx="550">
                  <c:v>26</c:v>
                </c:pt>
                <c:pt idx="551">
                  <c:v>27</c:v>
                </c:pt>
                <c:pt idx="552">
                  <c:v>28</c:v>
                </c:pt>
                <c:pt idx="553">
                  <c:v>29</c:v>
                </c:pt>
                <c:pt idx="554">
                  <c:v>30</c:v>
                </c:pt>
                <c:pt idx="555">
                  <c:v>110</c:v>
                </c:pt>
                <c:pt idx="556">
                  <c:v>210</c:v>
                </c:pt>
                <c:pt idx="557">
                  <c:v>310</c:v>
                </c:pt>
                <c:pt idx="558">
                  <c:v>410</c:v>
                </c:pt>
                <c:pt idx="559">
                  <c:v>5</c:v>
                </c:pt>
                <c:pt idx="560">
                  <c:v>6</c:v>
                </c:pt>
                <c:pt idx="561">
                  <c:v>7</c:v>
                </c:pt>
                <c:pt idx="562">
                  <c:v>8</c:v>
                </c:pt>
                <c:pt idx="563">
                  <c:v>9</c:v>
                </c:pt>
                <c:pt idx="564">
                  <c:v>10</c:v>
                </c:pt>
                <c:pt idx="565">
                  <c:v>11</c:v>
                </c:pt>
                <c:pt idx="566">
                  <c:v>12</c:v>
                </c:pt>
                <c:pt idx="567">
                  <c:v>13</c:v>
                </c:pt>
                <c:pt idx="568">
                  <c:v>14</c:v>
                </c:pt>
                <c:pt idx="569">
                  <c:v>15</c:v>
                </c:pt>
                <c:pt idx="570">
                  <c:v>16</c:v>
                </c:pt>
                <c:pt idx="571">
                  <c:v>17</c:v>
                </c:pt>
                <c:pt idx="572">
                  <c:v>18</c:v>
                </c:pt>
                <c:pt idx="573">
                  <c:v>19</c:v>
                </c:pt>
                <c:pt idx="574">
                  <c:v>20</c:v>
                </c:pt>
                <c:pt idx="575">
                  <c:v>21</c:v>
                </c:pt>
                <c:pt idx="576">
                  <c:v>22</c:v>
                </c:pt>
                <c:pt idx="577">
                  <c:v>23</c:v>
                </c:pt>
                <c:pt idx="578">
                  <c:v>24</c:v>
                </c:pt>
                <c:pt idx="579">
                  <c:v>25</c:v>
                </c:pt>
                <c:pt idx="580">
                  <c:v>26</c:v>
                </c:pt>
                <c:pt idx="581">
                  <c:v>27</c:v>
                </c:pt>
                <c:pt idx="582">
                  <c:v>28</c:v>
                </c:pt>
                <c:pt idx="583">
                  <c:v>29</c:v>
                </c:pt>
                <c:pt idx="584">
                  <c:v>30</c:v>
                </c:pt>
                <c:pt idx="585">
                  <c:v>31</c:v>
                </c:pt>
                <c:pt idx="586">
                  <c:v>111</c:v>
                </c:pt>
                <c:pt idx="587">
                  <c:v>211</c:v>
                </c:pt>
                <c:pt idx="588">
                  <c:v>311</c:v>
                </c:pt>
                <c:pt idx="589">
                  <c:v>411</c:v>
                </c:pt>
                <c:pt idx="590">
                  <c:v>5</c:v>
                </c:pt>
                <c:pt idx="591">
                  <c:v>6</c:v>
                </c:pt>
                <c:pt idx="592">
                  <c:v>7</c:v>
                </c:pt>
                <c:pt idx="593">
                  <c:v>8</c:v>
                </c:pt>
                <c:pt idx="594">
                  <c:v>9</c:v>
                </c:pt>
                <c:pt idx="595">
                  <c:v>10</c:v>
                </c:pt>
                <c:pt idx="596">
                  <c:v>11</c:v>
                </c:pt>
                <c:pt idx="597">
                  <c:v>12</c:v>
                </c:pt>
                <c:pt idx="598">
                  <c:v>13</c:v>
                </c:pt>
                <c:pt idx="599">
                  <c:v>14</c:v>
                </c:pt>
                <c:pt idx="600">
                  <c:v>15</c:v>
                </c:pt>
                <c:pt idx="601">
                  <c:v>16</c:v>
                </c:pt>
                <c:pt idx="602">
                  <c:v>17</c:v>
                </c:pt>
                <c:pt idx="603">
                  <c:v>18</c:v>
                </c:pt>
                <c:pt idx="604">
                  <c:v>19</c:v>
                </c:pt>
                <c:pt idx="605">
                  <c:v>20</c:v>
                </c:pt>
                <c:pt idx="606">
                  <c:v>21</c:v>
                </c:pt>
                <c:pt idx="607">
                  <c:v>22</c:v>
                </c:pt>
                <c:pt idx="608">
                  <c:v>23</c:v>
                </c:pt>
                <c:pt idx="609">
                  <c:v>24</c:v>
                </c:pt>
                <c:pt idx="610">
                  <c:v>25</c:v>
                </c:pt>
                <c:pt idx="611">
                  <c:v>26</c:v>
                </c:pt>
                <c:pt idx="612">
                  <c:v>27</c:v>
                </c:pt>
                <c:pt idx="613">
                  <c:v>28</c:v>
                </c:pt>
                <c:pt idx="614">
                  <c:v>29</c:v>
                </c:pt>
                <c:pt idx="615">
                  <c:v>30</c:v>
                </c:pt>
                <c:pt idx="616">
                  <c:v>112</c:v>
                </c:pt>
                <c:pt idx="617">
                  <c:v>212</c:v>
                </c:pt>
                <c:pt idx="618">
                  <c:v>312</c:v>
                </c:pt>
                <c:pt idx="619">
                  <c:v>4</c:v>
                </c:pt>
                <c:pt idx="620">
                  <c:v>5</c:v>
                </c:pt>
                <c:pt idx="621">
                  <c:v>6</c:v>
                </c:pt>
                <c:pt idx="622">
                  <c:v>7</c:v>
                </c:pt>
                <c:pt idx="623">
                  <c:v>8</c:v>
                </c:pt>
                <c:pt idx="624">
                  <c:v>9</c:v>
                </c:pt>
                <c:pt idx="625">
                  <c:v>10</c:v>
                </c:pt>
                <c:pt idx="626">
                  <c:v>11</c:v>
                </c:pt>
                <c:pt idx="627">
                  <c:v>12</c:v>
                </c:pt>
                <c:pt idx="628">
                  <c:v>13</c:v>
                </c:pt>
                <c:pt idx="629">
                  <c:v>14</c:v>
                </c:pt>
                <c:pt idx="630">
                  <c:v>15</c:v>
                </c:pt>
                <c:pt idx="631">
                  <c:v>16</c:v>
                </c:pt>
                <c:pt idx="632">
                  <c:v>17</c:v>
                </c:pt>
                <c:pt idx="633">
                  <c:v>18</c:v>
                </c:pt>
                <c:pt idx="634">
                  <c:v>19</c:v>
                </c:pt>
                <c:pt idx="635">
                  <c:v>20</c:v>
                </c:pt>
                <c:pt idx="636">
                  <c:v>21</c:v>
                </c:pt>
                <c:pt idx="637">
                  <c:v>22</c:v>
                </c:pt>
                <c:pt idx="638">
                  <c:v>23</c:v>
                </c:pt>
                <c:pt idx="639">
                  <c:v>24</c:v>
                </c:pt>
                <c:pt idx="640">
                  <c:v>25</c:v>
                </c:pt>
                <c:pt idx="641">
                  <c:v>26</c:v>
                </c:pt>
                <c:pt idx="642">
                  <c:v>27</c:v>
                </c:pt>
                <c:pt idx="643">
                  <c:v>28</c:v>
                </c:pt>
                <c:pt idx="644">
                  <c:v>29</c:v>
                </c:pt>
                <c:pt idx="645">
                  <c:v>30</c:v>
                </c:pt>
                <c:pt idx="646">
                  <c:v>31</c:v>
                </c:pt>
                <c:pt idx="647">
                  <c:v>101</c:v>
                </c:pt>
                <c:pt idx="648">
                  <c:v>201</c:v>
                </c:pt>
                <c:pt idx="649">
                  <c:v>301</c:v>
                </c:pt>
                <c:pt idx="650">
                  <c:v>401</c:v>
                </c:pt>
                <c:pt idx="651">
                  <c:v>5</c:v>
                </c:pt>
                <c:pt idx="652">
                  <c:v>6</c:v>
                </c:pt>
                <c:pt idx="653">
                  <c:v>7</c:v>
                </c:pt>
                <c:pt idx="654">
                  <c:v>8</c:v>
                </c:pt>
                <c:pt idx="655">
                  <c:v>9</c:v>
                </c:pt>
                <c:pt idx="656">
                  <c:v>10</c:v>
                </c:pt>
                <c:pt idx="657">
                  <c:v>11</c:v>
                </c:pt>
                <c:pt idx="658">
                  <c:v>12</c:v>
                </c:pt>
                <c:pt idx="659">
                  <c:v>13</c:v>
                </c:pt>
                <c:pt idx="660">
                  <c:v>14</c:v>
                </c:pt>
                <c:pt idx="661">
                  <c:v>15</c:v>
                </c:pt>
                <c:pt idx="662">
                  <c:v>16</c:v>
                </c:pt>
                <c:pt idx="663">
                  <c:v>17</c:v>
                </c:pt>
                <c:pt idx="664">
                  <c:v>18</c:v>
                </c:pt>
                <c:pt idx="665">
                  <c:v>19</c:v>
                </c:pt>
                <c:pt idx="666">
                  <c:v>20</c:v>
                </c:pt>
                <c:pt idx="667">
                  <c:v>21</c:v>
                </c:pt>
                <c:pt idx="668">
                  <c:v>22</c:v>
                </c:pt>
                <c:pt idx="669">
                  <c:v>23</c:v>
                </c:pt>
                <c:pt idx="670">
                  <c:v>24</c:v>
                </c:pt>
                <c:pt idx="671">
                  <c:v>25</c:v>
                </c:pt>
                <c:pt idx="672">
                  <c:v>26</c:v>
                </c:pt>
                <c:pt idx="673">
                  <c:v>27</c:v>
                </c:pt>
                <c:pt idx="674">
                  <c:v>28</c:v>
                </c:pt>
                <c:pt idx="675">
                  <c:v>29</c:v>
                </c:pt>
                <c:pt idx="676">
                  <c:v>30</c:v>
                </c:pt>
                <c:pt idx="677">
                  <c:v>31</c:v>
                </c:pt>
                <c:pt idx="678">
                  <c:v>102</c:v>
                </c:pt>
                <c:pt idx="679">
                  <c:v>202</c:v>
                </c:pt>
                <c:pt idx="680">
                  <c:v>302</c:v>
                </c:pt>
                <c:pt idx="681">
                  <c:v>402</c:v>
                </c:pt>
                <c:pt idx="682">
                  <c:v>5</c:v>
                </c:pt>
                <c:pt idx="683">
                  <c:v>6</c:v>
                </c:pt>
                <c:pt idx="684">
                  <c:v>7</c:v>
                </c:pt>
                <c:pt idx="685">
                  <c:v>8</c:v>
                </c:pt>
                <c:pt idx="686">
                  <c:v>9</c:v>
                </c:pt>
                <c:pt idx="687">
                  <c:v>10</c:v>
                </c:pt>
                <c:pt idx="688">
                  <c:v>11</c:v>
                </c:pt>
                <c:pt idx="689">
                  <c:v>12</c:v>
                </c:pt>
                <c:pt idx="690">
                  <c:v>13</c:v>
                </c:pt>
                <c:pt idx="691">
                  <c:v>14</c:v>
                </c:pt>
                <c:pt idx="692">
                  <c:v>15</c:v>
                </c:pt>
                <c:pt idx="693">
                  <c:v>16</c:v>
                </c:pt>
                <c:pt idx="694">
                  <c:v>17</c:v>
                </c:pt>
                <c:pt idx="695">
                  <c:v>18</c:v>
                </c:pt>
                <c:pt idx="696">
                  <c:v>19</c:v>
                </c:pt>
                <c:pt idx="697">
                  <c:v>20</c:v>
                </c:pt>
                <c:pt idx="698">
                  <c:v>21</c:v>
                </c:pt>
                <c:pt idx="699">
                  <c:v>22</c:v>
                </c:pt>
                <c:pt idx="700">
                  <c:v>23</c:v>
                </c:pt>
                <c:pt idx="701">
                  <c:v>24</c:v>
                </c:pt>
                <c:pt idx="702">
                  <c:v>25</c:v>
                </c:pt>
                <c:pt idx="703">
                  <c:v>26</c:v>
                </c:pt>
                <c:pt idx="704">
                  <c:v>27</c:v>
                </c:pt>
                <c:pt idx="705">
                  <c:v>28</c:v>
                </c:pt>
                <c:pt idx="706">
                  <c:v>103</c:v>
                </c:pt>
                <c:pt idx="707">
                  <c:v>203</c:v>
                </c:pt>
                <c:pt idx="708">
                  <c:v>303</c:v>
                </c:pt>
                <c:pt idx="709">
                  <c:v>403</c:v>
                </c:pt>
                <c:pt idx="710">
                  <c:v>5</c:v>
                </c:pt>
                <c:pt idx="711">
                  <c:v>6</c:v>
                </c:pt>
                <c:pt idx="712">
                  <c:v>7</c:v>
                </c:pt>
                <c:pt idx="713">
                  <c:v>8</c:v>
                </c:pt>
                <c:pt idx="714">
                  <c:v>9</c:v>
                </c:pt>
                <c:pt idx="715">
                  <c:v>10</c:v>
                </c:pt>
                <c:pt idx="716">
                  <c:v>11</c:v>
                </c:pt>
                <c:pt idx="717">
                  <c:v>12</c:v>
                </c:pt>
                <c:pt idx="718">
                  <c:v>13</c:v>
                </c:pt>
                <c:pt idx="719">
                  <c:v>14</c:v>
                </c:pt>
                <c:pt idx="720">
                  <c:v>15</c:v>
                </c:pt>
                <c:pt idx="721">
                  <c:v>16</c:v>
                </c:pt>
                <c:pt idx="722">
                  <c:v>17</c:v>
                </c:pt>
                <c:pt idx="723">
                  <c:v>18</c:v>
                </c:pt>
                <c:pt idx="724">
                  <c:v>19</c:v>
                </c:pt>
                <c:pt idx="725">
                  <c:v>20</c:v>
                </c:pt>
                <c:pt idx="726">
                  <c:v>21</c:v>
                </c:pt>
                <c:pt idx="727">
                  <c:v>22</c:v>
                </c:pt>
                <c:pt idx="728">
                  <c:v>23</c:v>
                </c:pt>
                <c:pt idx="729">
                  <c:v>24</c:v>
                </c:pt>
                <c:pt idx="730">
                  <c:v>25</c:v>
                </c:pt>
                <c:pt idx="731">
                  <c:v>26</c:v>
                </c:pt>
                <c:pt idx="732">
                  <c:v>27</c:v>
                </c:pt>
                <c:pt idx="733">
                  <c:v>28</c:v>
                </c:pt>
                <c:pt idx="734">
                  <c:v>29</c:v>
                </c:pt>
                <c:pt idx="735">
                  <c:v>30</c:v>
                </c:pt>
                <c:pt idx="736">
                  <c:v>31</c:v>
                </c:pt>
                <c:pt idx="737">
                  <c:v>104</c:v>
                </c:pt>
                <c:pt idx="738">
                  <c:v>204</c:v>
                </c:pt>
                <c:pt idx="739">
                  <c:v>304</c:v>
                </c:pt>
                <c:pt idx="740">
                  <c:v>404</c:v>
                </c:pt>
                <c:pt idx="741">
                  <c:v>5</c:v>
                </c:pt>
                <c:pt idx="742">
                  <c:v>6</c:v>
                </c:pt>
                <c:pt idx="743">
                  <c:v>7</c:v>
                </c:pt>
                <c:pt idx="744">
                  <c:v>8</c:v>
                </c:pt>
                <c:pt idx="745">
                  <c:v>9</c:v>
                </c:pt>
                <c:pt idx="746">
                  <c:v>10</c:v>
                </c:pt>
                <c:pt idx="747">
                  <c:v>11</c:v>
                </c:pt>
                <c:pt idx="748">
                  <c:v>12</c:v>
                </c:pt>
                <c:pt idx="749">
                  <c:v>13</c:v>
                </c:pt>
                <c:pt idx="750">
                  <c:v>14</c:v>
                </c:pt>
                <c:pt idx="751">
                  <c:v>15</c:v>
                </c:pt>
                <c:pt idx="752">
                  <c:v>16</c:v>
                </c:pt>
                <c:pt idx="753">
                  <c:v>17</c:v>
                </c:pt>
                <c:pt idx="754">
                  <c:v>18</c:v>
                </c:pt>
                <c:pt idx="755">
                  <c:v>19</c:v>
                </c:pt>
                <c:pt idx="756">
                  <c:v>20</c:v>
                </c:pt>
                <c:pt idx="757">
                  <c:v>21</c:v>
                </c:pt>
                <c:pt idx="758">
                  <c:v>22</c:v>
                </c:pt>
                <c:pt idx="759">
                  <c:v>23</c:v>
                </c:pt>
                <c:pt idx="760">
                  <c:v>24</c:v>
                </c:pt>
                <c:pt idx="761">
                  <c:v>25</c:v>
                </c:pt>
                <c:pt idx="762">
                  <c:v>26</c:v>
                </c:pt>
                <c:pt idx="763">
                  <c:v>27</c:v>
                </c:pt>
                <c:pt idx="764">
                  <c:v>28</c:v>
                </c:pt>
                <c:pt idx="765">
                  <c:v>29</c:v>
                </c:pt>
                <c:pt idx="766">
                  <c:v>30</c:v>
                </c:pt>
                <c:pt idx="767">
                  <c:v>105</c:v>
                </c:pt>
                <c:pt idx="768">
                  <c:v>205</c:v>
                </c:pt>
                <c:pt idx="769">
                  <c:v>305</c:v>
                </c:pt>
                <c:pt idx="770">
                  <c:v>405</c:v>
                </c:pt>
                <c:pt idx="771">
                  <c:v>5</c:v>
                </c:pt>
                <c:pt idx="772">
                  <c:v>6</c:v>
                </c:pt>
                <c:pt idx="773">
                  <c:v>7</c:v>
                </c:pt>
                <c:pt idx="774">
                  <c:v>8</c:v>
                </c:pt>
                <c:pt idx="775">
                  <c:v>9</c:v>
                </c:pt>
                <c:pt idx="776">
                  <c:v>10</c:v>
                </c:pt>
                <c:pt idx="777">
                  <c:v>11</c:v>
                </c:pt>
                <c:pt idx="778">
                  <c:v>12</c:v>
                </c:pt>
                <c:pt idx="779">
                  <c:v>13</c:v>
                </c:pt>
                <c:pt idx="780">
                  <c:v>14</c:v>
                </c:pt>
                <c:pt idx="781">
                  <c:v>15</c:v>
                </c:pt>
                <c:pt idx="782">
                  <c:v>16</c:v>
                </c:pt>
                <c:pt idx="783">
                  <c:v>17</c:v>
                </c:pt>
                <c:pt idx="784">
                  <c:v>18</c:v>
                </c:pt>
                <c:pt idx="785">
                  <c:v>19</c:v>
                </c:pt>
                <c:pt idx="786">
                  <c:v>20</c:v>
                </c:pt>
                <c:pt idx="787">
                  <c:v>21</c:v>
                </c:pt>
                <c:pt idx="788">
                  <c:v>22</c:v>
                </c:pt>
                <c:pt idx="789">
                  <c:v>23</c:v>
                </c:pt>
                <c:pt idx="790">
                  <c:v>24</c:v>
                </c:pt>
                <c:pt idx="791">
                  <c:v>25</c:v>
                </c:pt>
                <c:pt idx="792">
                  <c:v>26</c:v>
                </c:pt>
                <c:pt idx="793">
                  <c:v>27</c:v>
                </c:pt>
                <c:pt idx="794">
                  <c:v>28</c:v>
                </c:pt>
                <c:pt idx="795">
                  <c:v>29</c:v>
                </c:pt>
                <c:pt idx="796">
                  <c:v>30</c:v>
                </c:pt>
                <c:pt idx="797">
                  <c:v>31</c:v>
                </c:pt>
                <c:pt idx="798">
                  <c:v>106</c:v>
                </c:pt>
                <c:pt idx="799">
                  <c:v>206</c:v>
                </c:pt>
              </c:strCache>
            </c:strRef>
          </c:cat>
          <c:val>
            <c:numRef>
              <c:f>Plan1!$P$25:$P$824</c:f>
              <c:numCache>
                <c:formatCode>#,##0</c:formatCode>
                <c:ptCount val="800"/>
                <c:pt idx="0">
                  <c:v>286.42857142857144</c:v>
                </c:pt>
                <c:pt idx="1">
                  <c:v>327.71428571428572</c:v>
                </c:pt>
                <c:pt idx="2">
                  <c:v>359</c:v>
                </c:pt>
                <c:pt idx="3">
                  <c:v>396.57142857142856</c:v>
                </c:pt>
                <c:pt idx="4">
                  <c:v>387.14285714285717</c:v>
                </c:pt>
                <c:pt idx="5">
                  <c:v>384</c:v>
                </c:pt>
                <c:pt idx="6">
                  <c:v>502.28571428571428</c:v>
                </c:pt>
                <c:pt idx="7">
                  <c:v>629</c:v>
                </c:pt>
                <c:pt idx="8">
                  <c:v>713.57142857142856</c:v>
                </c:pt>
                <c:pt idx="9">
                  <c:v>805.57142857142856</c:v>
                </c:pt>
                <c:pt idx="10">
                  <c:v>910.57142857142856</c:v>
                </c:pt>
                <c:pt idx="11">
                  <c:v>982</c:v>
                </c:pt>
                <c:pt idx="12">
                  <c:v>1068.1428571428571</c:v>
                </c:pt>
                <c:pt idx="13">
                  <c:v>1142.8571428571429</c:v>
                </c:pt>
                <c:pt idx="14">
                  <c:v>1298.7142857142858</c:v>
                </c:pt>
                <c:pt idx="15">
                  <c:v>1421</c:v>
                </c:pt>
                <c:pt idx="16">
                  <c:v>1511.7142857142858</c:v>
                </c:pt>
                <c:pt idx="17">
                  <c:v>1492.7142857142858</c:v>
                </c:pt>
                <c:pt idx="18">
                  <c:v>1577</c:v>
                </c:pt>
                <c:pt idx="19">
                  <c:v>1624.8571428571429</c:v>
                </c:pt>
                <c:pt idx="20">
                  <c:v>1649.2857142857142</c:v>
                </c:pt>
                <c:pt idx="21">
                  <c:v>1770.4285714285713</c:v>
                </c:pt>
                <c:pt idx="22">
                  <c:v>1795.4285714285713</c:v>
                </c:pt>
                <c:pt idx="23">
                  <c:v>2006.2857142857142</c:v>
                </c:pt>
                <c:pt idx="24">
                  <c:v>2267.4285714285716</c:v>
                </c:pt>
                <c:pt idx="25">
                  <c:v>2355</c:v>
                </c:pt>
                <c:pt idx="26">
                  <c:v>2450.7142857142858</c:v>
                </c:pt>
                <c:pt idx="27">
                  <c:v>2545.2857142857142</c:v>
                </c:pt>
                <c:pt idx="28">
                  <c:v>2491</c:v>
                </c:pt>
                <c:pt idx="29">
                  <c:v>2723.8571428571427</c:v>
                </c:pt>
                <c:pt idx="30">
                  <c:v>2759</c:v>
                </c:pt>
                <c:pt idx="31">
                  <c:v>3130</c:v>
                </c:pt>
                <c:pt idx="32">
                  <c:v>3319.1428571428573</c:v>
                </c:pt>
                <c:pt idx="33">
                  <c:v>3702.2857142857142</c:v>
                </c:pt>
                <c:pt idx="34">
                  <c:v>4115.2857142857147</c:v>
                </c:pt>
                <c:pt idx="35">
                  <c:v>4629.2857142857147</c:v>
                </c:pt>
                <c:pt idx="36">
                  <c:v>5126.8571428571431</c:v>
                </c:pt>
                <c:pt idx="37">
                  <c:v>5513.4285714285716</c:v>
                </c:pt>
                <c:pt idx="38">
                  <c:v>5435.7142857142853</c:v>
                </c:pt>
                <c:pt idx="39">
                  <c:v>5608.4285714285716</c:v>
                </c:pt>
                <c:pt idx="40">
                  <c:v>5531.5714285714284</c:v>
                </c:pt>
                <c:pt idx="41">
                  <c:v>6118.4285714285716</c:v>
                </c:pt>
                <c:pt idx="42">
                  <c:v>6722.2857142857147</c:v>
                </c:pt>
                <c:pt idx="43">
                  <c:v>7103.7142857142853</c:v>
                </c:pt>
                <c:pt idx="44">
                  <c:v>7677</c:v>
                </c:pt>
                <c:pt idx="45">
                  <c:v>8482.8571428571431</c:v>
                </c:pt>
                <c:pt idx="46">
                  <c:v>8793.1428571428569</c:v>
                </c:pt>
                <c:pt idx="47">
                  <c:v>9015.5714285714294</c:v>
                </c:pt>
                <c:pt idx="48">
                  <c:v>8982</c:v>
                </c:pt>
                <c:pt idx="49">
                  <c:v>9108</c:v>
                </c:pt>
                <c:pt idx="50">
                  <c:v>9687.4285714285706</c:v>
                </c:pt>
                <c:pt idx="51">
                  <c:v>10413.571428571429</c:v>
                </c:pt>
                <c:pt idx="52">
                  <c:v>11029</c:v>
                </c:pt>
                <c:pt idx="53">
                  <c:v>11197.285714285714</c:v>
                </c:pt>
                <c:pt idx="54">
                  <c:v>12269.857142857143</c:v>
                </c:pt>
                <c:pt idx="55">
                  <c:v>13434.142857142857</c:v>
                </c:pt>
                <c:pt idx="56">
                  <c:v>14657.857142857143</c:v>
                </c:pt>
                <c:pt idx="57">
                  <c:v>15309.857142857143</c:v>
                </c:pt>
                <c:pt idx="58">
                  <c:v>16095.285714285714</c:v>
                </c:pt>
                <c:pt idx="59">
                  <c:v>16322.285714285714</c:v>
                </c:pt>
                <c:pt idx="60">
                  <c:v>17447.285714285714</c:v>
                </c:pt>
                <c:pt idx="61">
                  <c:v>17239.714285714286</c:v>
                </c:pt>
                <c:pt idx="62">
                  <c:v>17084.857142857141</c:v>
                </c:pt>
                <c:pt idx="63">
                  <c:v>17177.428571428572</c:v>
                </c:pt>
                <c:pt idx="64">
                  <c:v>18307.285714285714</c:v>
                </c:pt>
                <c:pt idx="65">
                  <c:v>19182.285714285714</c:v>
                </c:pt>
                <c:pt idx="66">
                  <c:v>21577.428571428572</c:v>
                </c:pt>
                <c:pt idx="67">
                  <c:v>21662.571428571428</c:v>
                </c:pt>
                <c:pt idx="68">
                  <c:v>21649.857142857141</c:v>
                </c:pt>
                <c:pt idx="69">
                  <c:v>23451.571428571428</c:v>
                </c:pt>
                <c:pt idx="70">
                  <c:v>24599.285714285714</c:v>
                </c:pt>
                <c:pt idx="71">
                  <c:v>25243.285714285714</c:v>
                </c:pt>
                <c:pt idx="72">
                  <c:v>25264.285714285714</c:v>
                </c:pt>
                <c:pt idx="73">
                  <c:v>23212.571428571428</c:v>
                </c:pt>
                <c:pt idx="74">
                  <c:v>23672.857142857141</c:v>
                </c:pt>
                <c:pt idx="75">
                  <c:v>25812.142857142859</c:v>
                </c:pt>
                <c:pt idx="76">
                  <c:v>26135.142857142859</c:v>
                </c:pt>
                <c:pt idx="77">
                  <c:v>26773.285714285714</c:v>
                </c:pt>
                <c:pt idx="78">
                  <c:v>26707.571428571428</c:v>
                </c:pt>
                <c:pt idx="79">
                  <c:v>26290.142857142859</c:v>
                </c:pt>
                <c:pt idx="80">
                  <c:v>26587.571428571428</c:v>
                </c:pt>
                <c:pt idx="81">
                  <c:v>26224</c:v>
                </c:pt>
                <c:pt idx="82">
                  <c:v>25809.857142857141</c:v>
                </c:pt>
                <c:pt idx="83">
                  <c:v>26678.571428571428</c:v>
                </c:pt>
                <c:pt idx="84">
                  <c:v>26446.428571428572</c:v>
                </c:pt>
                <c:pt idx="85">
                  <c:v>25387.142857142859</c:v>
                </c:pt>
                <c:pt idx="86">
                  <c:v>29823.714285714286</c:v>
                </c:pt>
                <c:pt idx="87">
                  <c:v>31334.714285714286</c:v>
                </c:pt>
                <c:pt idx="88">
                  <c:v>31301.142857142859</c:v>
                </c:pt>
                <c:pt idx="89">
                  <c:v>31398.857142857141</c:v>
                </c:pt>
                <c:pt idx="90">
                  <c:v>31806.428571428572</c:v>
                </c:pt>
                <c:pt idx="91">
                  <c:v>33166.428571428572</c:v>
                </c:pt>
                <c:pt idx="92">
                  <c:v>35684</c:v>
                </c:pt>
                <c:pt idx="93">
                  <c:v>34498</c:v>
                </c:pt>
                <c:pt idx="94">
                  <c:v>35114.571428571428</c:v>
                </c:pt>
                <c:pt idx="95">
                  <c:v>36894.857142857145</c:v>
                </c:pt>
                <c:pt idx="96">
                  <c:v>37020</c:v>
                </c:pt>
                <c:pt idx="97">
                  <c:v>36715.142857142855</c:v>
                </c:pt>
                <c:pt idx="98">
                  <c:v>37270.714285714283</c:v>
                </c:pt>
                <c:pt idx="99">
                  <c:v>38315.142857142855</c:v>
                </c:pt>
                <c:pt idx="100">
                  <c:v>37612.428571428572</c:v>
                </c:pt>
                <c:pt idx="101">
                  <c:v>37490.714285714283</c:v>
                </c:pt>
                <c:pt idx="102">
                  <c:v>37190.142857142855</c:v>
                </c:pt>
                <c:pt idx="103">
                  <c:v>36511.857142857145</c:v>
                </c:pt>
                <c:pt idx="104">
                  <c:v>38024.285714285717</c:v>
                </c:pt>
                <c:pt idx="105">
                  <c:v>37546.714285714283</c:v>
                </c:pt>
                <c:pt idx="106">
                  <c:v>36821.428571428572</c:v>
                </c:pt>
                <c:pt idx="107">
                  <c:v>37285.285714285717</c:v>
                </c:pt>
                <c:pt idx="108">
                  <c:v>37490.857142857145</c:v>
                </c:pt>
                <c:pt idx="109">
                  <c:v>37227.285714285717</c:v>
                </c:pt>
                <c:pt idx="110">
                  <c:v>37412.571428571428</c:v>
                </c:pt>
                <c:pt idx="111">
                  <c:v>36649.857142857145</c:v>
                </c:pt>
                <c:pt idx="112">
                  <c:v>36387.571428571428</c:v>
                </c:pt>
                <c:pt idx="113">
                  <c:v>36519.285714285717</c:v>
                </c:pt>
                <c:pt idx="114">
                  <c:v>34908.428571428572</c:v>
                </c:pt>
                <c:pt idx="115">
                  <c:v>33490.571428571428</c:v>
                </c:pt>
                <c:pt idx="116">
                  <c:v>33388.571428571428</c:v>
                </c:pt>
                <c:pt idx="117">
                  <c:v>33383.714285714283</c:v>
                </c:pt>
                <c:pt idx="118">
                  <c:v>33618.285714285717</c:v>
                </c:pt>
                <c:pt idx="119">
                  <c:v>37280.285714285717</c:v>
                </c:pt>
                <c:pt idx="120">
                  <c:v>39316.142857142855</c:v>
                </c:pt>
                <c:pt idx="121">
                  <c:v>42786.142857142855</c:v>
                </c:pt>
                <c:pt idx="122">
                  <c:v>45884</c:v>
                </c:pt>
                <c:pt idx="123">
                  <c:v>45715</c:v>
                </c:pt>
                <c:pt idx="124">
                  <c:v>46393.142857142855</c:v>
                </c:pt>
                <c:pt idx="125">
                  <c:v>45445.285714285717</c:v>
                </c:pt>
                <c:pt idx="126">
                  <c:v>46235.285714285717</c:v>
                </c:pt>
                <c:pt idx="127">
                  <c:v>46262.571428571428</c:v>
                </c:pt>
                <c:pt idx="128">
                  <c:v>45442.571428571428</c:v>
                </c:pt>
                <c:pt idx="129">
                  <c:v>44634.571428571428</c:v>
                </c:pt>
                <c:pt idx="130">
                  <c:v>44817.285714285717</c:v>
                </c:pt>
                <c:pt idx="131">
                  <c:v>43609.714285714283</c:v>
                </c:pt>
                <c:pt idx="132">
                  <c:v>46203.857142857145</c:v>
                </c:pt>
                <c:pt idx="133">
                  <c:v>43891.857142857145</c:v>
                </c:pt>
                <c:pt idx="134">
                  <c:v>43396.142857142855</c:v>
                </c:pt>
                <c:pt idx="135">
                  <c:v>42966.571428571428</c:v>
                </c:pt>
                <c:pt idx="136">
                  <c:v>43499</c:v>
                </c:pt>
                <c:pt idx="137">
                  <c:v>43137.142857142855</c:v>
                </c:pt>
                <c:pt idx="138">
                  <c:v>43521</c:v>
                </c:pt>
                <c:pt idx="139">
                  <c:v>43473.857142857145</c:v>
                </c:pt>
                <c:pt idx="140">
                  <c:v>43959</c:v>
                </c:pt>
                <c:pt idx="141">
                  <c:v>44579.857142857145</c:v>
                </c:pt>
                <c:pt idx="142">
                  <c:v>44547.285714285717</c:v>
                </c:pt>
                <c:pt idx="143">
                  <c:v>43494.714285714283</c:v>
                </c:pt>
                <c:pt idx="144">
                  <c:v>43488.142857142855</c:v>
                </c:pt>
                <c:pt idx="145">
                  <c:v>43846.142857142855</c:v>
                </c:pt>
                <c:pt idx="146">
                  <c:v>42782.714285714283</c:v>
                </c:pt>
                <c:pt idx="147">
                  <c:v>41419.857142857145</c:v>
                </c:pt>
                <c:pt idx="148">
                  <c:v>39353.714285714283</c:v>
                </c:pt>
                <c:pt idx="149">
                  <c:v>36799</c:v>
                </c:pt>
                <c:pt idx="150">
                  <c:v>37838</c:v>
                </c:pt>
                <c:pt idx="151">
                  <c:v>37961</c:v>
                </c:pt>
                <c:pt idx="152">
                  <c:v>37711.714285714283</c:v>
                </c:pt>
                <c:pt idx="153">
                  <c:v>37472</c:v>
                </c:pt>
                <c:pt idx="154">
                  <c:v>37370.142857142855</c:v>
                </c:pt>
                <c:pt idx="155">
                  <c:v>37056.571428571428</c:v>
                </c:pt>
                <c:pt idx="156">
                  <c:v>38882.142857142855</c:v>
                </c:pt>
                <c:pt idx="157">
                  <c:v>37752.428571428572</c:v>
                </c:pt>
                <c:pt idx="158">
                  <c:v>36627.142857142855</c:v>
                </c:pt>
                <c:pt idx="159">
                  <c:v>40526.285714285717</c:v>
                </c:pt>
                <c:pt idx="160">
                  <c:v>39802</c:v>
                </c:pt>
                <c:pt idx="161">
                  <c:v>39916.857142857145</c:v>
                </c:pt>
                <c:pt idx="162">
                  <c:v>40236.714285714283</c:v>
                </c:pt>
                <c:pt idx="163">
                  <c:v>39721.857142857145</c:v>
                </c:pt>
                <c:pt idx="164">
                  <c:v>39176.857142857145</c:v>
                </c:pt>
                <c:pt idx="165">
                  <c:v>39355.714285714283</c:v>
                </c:pt>
                <c:pt idx="166">
                  <c:v>33813.857142857145</c:v>
                </c:pt>
                <c:pt idx="167">
                  <c:v>30333.428571428572</c:v>
                </c:pt>
                <c:pt idx="168">
                  <c:v>28272.857142857141</c:v>
                </c:pt>
                <c:pt idx="169">
                  <c:v>27659</c:v>
                </c:pt>
                <c:pt idx="170">
                  <c:v>28180.285714285714</c:v>
                </c:pt>
                <c:pt idx="171">
                  <c:v>27807.857142857141</c:v>
                </c:pt>
                <c:pt idx="172">
                  <c:v>27506.571428571428</c:v>
                </c:pt>
                <c:pt idx="173">
                  <c:v>28849.428571428572</c:v>
                </c:pt>
                <c:pt idx="174">
                  <c:v>31310.714285714286</c:v>
                </c:pt>
                <c:pt idx="175">
                  <c:v>31764.857142857141</c:v>
                </c:pt>
                <c:pt idx="176">
                  <c:v>31097.142857142859</c:v>
                </c:pt>
                <c:pt idx="177">
                  <c:v>30493.714285714286</c:v>
                </c:pt>
                <c:pt idx="178">
                  <c:v>30355.571428571428</c:v>
                </c:pt>
                <c:pt idx="179">
                  <c:v>30587.142857142859</c:v>
                </c:pt>
                <c:pt idx="180">
                  <c:v>30077</c:v>
                </c:pt>
                <c:pt idx="181">
                  <c:v>30148</c:v>
                </c:pt>
                <c:pt idx="182">
                  <c:v>29442</c:v>
                </c:pt>
                <c:pt idx="183">
                  <c:v>28923.714285714286</c:v>
                </c:pt>
                <c:pt idx="184">
                  <c:v>27877.857142857141</c:v>
                </c:pt>
                <c:pt idx="185">
                  <c:v>27109.714285714286</c:v>
                </c:pt>
                <c:pt idx="186">
                  <c:v>26807.571428571428</c:v>
                </c:pt>
                <c:pt idx="187">
                  <c:v>26892</c:v>
                </c:pt>
                <c:pt idx="188">
                  <c:v>26426</c:v>
                </c:pt>
                <c:pt idx="189">
                  <c:v>26543.714285714286</c:v>
                </c:pt>
                <c:pt idx="190">
                  <c:v>27045.714285714286</c:v>
                </c:pt>
                <c:pt idx="191">
                  <c:v>27093.142857142859</c:v>
                </c:pt>
                <c:pt idx="192">
                  <c:v>26820.285714285714</c:v>
                </c:pt>
                <c:pt idx="193">
                  <c:v>26141.571428571428</c:v>
                </c:pt>
                <c:pt idx="194">
                  <c:v>27453.142857142859</c:v>
                </c:pt>
                <c:pt idx="195">
                  <c:v>27233.714285714286</c:v>
                </c:pt>
                <c:pt idx="196">
                  <c:v>26967.285714285714</c:v>
                </c:pt>
                <c:pt idx="197">
                  <c:v>25758.571428571428</c:v>
                </c:pt>
                <c:pt idx="198">
                  <c:v>24985.571428571428</c:v>
                </c:pt>
                <c:pt idx="199">
                  <c:v>26569</c:v>
                </c:pt>
                <c:pt idx="200">
                  <c:v>26508.285714285714</c:v>
                </c:pt>
                <c:pt idx="201">
                  <c:v>24597.857142857141</c:v>
                </c:pt>
                <c:pt idx="202">
                  <c:v>24058</c:v>
                </c:pt>
                <c:pt idx="203">
                  <c:v>23785.714285714286</c:v>
                </c:pt>
                <c:pt idx="204">
                  <c:v>24270.285714285714</c:v>
                </c:pt>
                <c:pt idx="205">
                  <c:v>23485.428571428572</c:v>
                </c:pt>
                <c:pt idx="206">
                  <c:v>19794.571428571428</c:v>
                </c:pt>
                <c:pt idx="207">
                  <c:v>21217.714285714286</c:v>
                </c:pt>
                <c:pt idx="208">
                  <c:v>22856.285714285714</c:v>
                </c:pt>
                <c:pt idx="209">
                  <c:v>22735.857142857141</c:v>
                </c:pt>
                <c:pt idx="210">
                  <c:v>22098</c:v>
                </c:pt>
                <c:pt idx="211">
                  <c:v>22011.428571428572</c:v>
                </c:pt>
                <c:pt idx="212">
                  <c:v>18658.142857142859</c:v>
                </c:pt>
                <c:pt idx="213">
                  <c:v>21043.857142857141</c:v>
                </c:pt>
                <c:pt idx="214">
                  <c:v>20179.428571428572</c:v>
                </c:pt>
                <c:pt idx="215">
                  <c:v>19336.714285714286</c:v>
                </c:pt>
                <c:pt idx="216">
                  <c:v>19839.714285714286</c:v>
                </c:pt>
                <c:pt idx="217">
                  <c:v>20385.285714285714</c:v>
                </c:pt>
                <c:pt idx="218">
                  <c:v>19910.857142857141</c:v>
                </c:pt>
                <c:pt idx="219">
                  <c:v>23411.142857142859</c:v>
                </c:pt>
                <c:pt idx="220">
                  <c:v>21929.571428571428</c:v>
                </c:pt>
                <c:pt idx="221">
                  <c:v>21579.428571428572</c:v>
                </c:pt>
                <c:pt idx="222">
                  <c:v>20261.142857142859</c:v>
                </c:pt>
                <c:pt idx="223">
                  <c:v>18031.857142857141</c:v>
                </c:pt>
                <c:pt idx="224">
                  <c:v>17312.285714285714</c:v>
                </c:pt>
                <c:pt idx="225">
                  <c:v>16836.571428571428</c:v>
                </c:pt>
                <c:pt idx="226">
                  <c:v>16139.571428571429</c:v>
                </c:pt>
                <c:pt idx="227">
                  <c:v>16875.142857142859</c:v>
                </c:pt>
                <c:pt idx="228">
                  <c:v>16534.285714285714</c:v>
                </c:pt>
                <c:pt idx="229">
                  <c:v>17484.285714285714</c:v>
                </c:pt>
                <c:pt idx="230">
                  <c:v>19165.285714285714</c:v>
                </c:pt>
                <c:pt idx="231">
                  <c:v>22580.857142857141</c:v>
                </c:pt>
                <c:pt idx="232">
                  <c:v>24198.428571428572</c:v>
                </c:pt>
                <c:pt idx="233">
                  <c:v>25599.142857142859</c:v>
                </c:pt>
                <c:pt idx="234">
                  <c:v>27892</c:v>
                </c:pt>
                <c:pt idx="235">
                  <c:v>28576.428571428572</c:v>
                </c:pt>
                <c:pt idx="236">
                  <c:v>28710.285714285714</c:v>
                </c:pt>
                <c:pt idx="237">
                  <c:v>29674.142857142859</c:v>
                </c:pt>
                <c:pt idx="238">
                  <c:v>28342.285714285714</c:v>
                </c:pt>
                <c:pt idx="239">
                  <c:v>28491.714285714286</c:v>
                </c:pt>
                <c:pt idx="240">
                  <c:v>29415.142857142859</c:v>
                </c:pt>
                <c:pt idx="241">
                  <c:v>29148.857142857141</c:v>
                </c:pt>
                <c:pt idx="242">
                  <c:v>29975.571428571428</c:v>
                </c:pt>
                <c:pt idx="243">
                  <c:v>30180.571428571428</c:v>
                </c:pt>
                <c:pt idx="244">
                  <c:v>30349.571428571428</c:v>
                </c:pt>
                <c:pt idx="245">
                  <c:v>31356.428571428572</c:v>
                </c:pt>
                <c:pt idx="246">
                  <c:v>31640.142857142859</c:v>
                </c:pt>
                <c:pt idx="247">
                  <c:v>31495.857142857141</c:v>
                </c:pt>
                <c:pt idx="248">
                  <c:v>34002.428571428572</c:v>
                </c:pt>
                <c:pt idx="249">
                  <c:v>34748.428571428572</c:v>
                </c:pt>
                <c:pt idx="250">
                  <c:v>35467.714285714283</c:v>
                </c:pt>
                <c:pt idx="251">
                  <c:v>38153.857142857145</c:v>
                </c:pt>
                <c:pt idx="252">
                  <c:v>38533.571428571428</c:v>
                </c:pt>
                <c:pt idx="253">
                  <c:v>40421.142857142855</c:v>
                </c:pt>
                <c:pt idx="254">
                  <c:v>42410.714285714283</c:v>
                </c:pt>
                <c:pt idx="255">
                  <c:v>40934.142857142855</c:v>
                </c:pt>
                <c:pt idx="256">
                  <c:v>41326.285714285717</c:v>
                </c:pt>
                <c:pt idx="257">
                  <c:v>41683.857142857145</c:v>
                </c:pt>
                <c:pt idx="258">
                  <c:v>41055.571428571428</c:v>
                </c:pt>
                <c:pt idx="259">
                  <c:v>41926.428571428572</c:v>
                </c:pt>
                <c:pt idx="260">
                  <c:v>42289.285714285717</c:v>
                </c:pt>
                <c:pt idx="261">
                  <c:v>43051.714285714283</c:v>
                </c:pt>
                <c:pt idx="262">
                  <c:v>43412.285714285717</c:v>
                </c:pt>
                <c:pt idx="263">
                  <c:v>42721.142857142855</c:v>
                </c:pt>
                <c:pt idx="264">
                  <c:v>43049.142857142855</c:v>
                </c:pt>
                <c:pt idx="265">
                  <c:v>42620.428571428572</c:v>
                </c:pt>
                <c:pt idx="266">
                  <c:v>44653.857142857145</c:v>
                </c:pt>
                <c:pt idx="267">
                  <c:v>46854.857142857145</c:v>
                </c:pt>
                <c:pt idx="268">
                  <c:v>46799.857142857145</c:v>
                </c:pt>
                <c:pt idx="269">
                  <c:v>47440.714285714283</c:v>
                </c:pt>
                <c:pt idx="270">
                  <c:v>47908.571428571428</c:v>
                </c:pt>
                <c:pt idx="271">
                  <c:v>47830.285714285717</c:v>
                </c:pt>
                <c:pt idx="272">
                  <c:v>49394.571428571428</c:v>
                </c:pt>
                <c:pt idx="273">
                  <c:v>46283.142857142855</c:v>
                </c:pt>
                <c:pt idx="274">
                  <c:v>44700.428571428572</c:v>
                </c:pt>
                <c:pt idx="275">
                  <c:v>40530.428571428572</c:v>
                </c:pt>
                <c:pt idx="276">
                  <c:v>35992.857142857145</c:v>
                </c:pt>
                <c:pt idx="277">
                  <c:v>34864.285714285717</c:v>
                </c:pt>
                <c:pt idx="278">
                  <c:v>34667</c:v>
                </c:pt>
                <c:pt idx="279">
                  <c:v>34871</c:v>
                </c:pt>
                <c:pt idx="280">
                  <c:v>36184.714285714283</c:v>
                </c:pt>
                <c:pt idx="281">
                  <c:v>35907.285714285717</c:v>
                </c:pt>
                <c:pt idx="282">
                  <c:v>35891</c:v>
                </c:pt>
                <c:pt idx="283">
                  <c:v>35742.714285714283</c:v>
                </c:pt>
                <c:pt idx="284">
                  <c:v>35810.142857142855</c:v>
                </c:pt>
                <c:pt idx="285">
                  <c:v>35381.428571428572</c:v>
                </c:pt>
                <c:pt idx="286">
                  <c:v>35412.857142857145</c:v>
                </c:pt>
                <c:pt idx="287">
                  <c:v>36367</c:v>
                </c:pt>
                <c:pt idx="288">
                  <c:v>36451.714285714283</c:v>
                </c:pt>
                <c:pt idx="289">
                  <c:v>45294</c:v>
                </c:pt>
                <c:pt idx="290">
                  <c:v>51550.142857142855</c:v>
                </c:pt>
                <c:pt idx="291">
                  <c:v>53250.285714285717</c:v>
                </c:pt>
                <c:pt idx="292">
                  <c:v>54181.857142857145</c:v>
                </c:pt>
                <c:pt idx="293">
                  <c:v>54783.714285714283</c:v>
                </c:pt>
                <c:pt idx="294">
                  <c:v>54702.857142857145</c:v>
                </c:pt>
                <c:pt idx="295">
                  <c:v>56453.142857142855</c:v>
                </c:pt>
                <c:pt idx="296">
                  <c:v>54047.571428571428</c:v>
                </c:pt>
                <c:pt idx="297">
                  <c:v>54433.571428571428</c:v>
                </c:pt>
                <c:pt idx="298">
                  <c:v>54040.285714285717</c:v>
                </c:pt>
                <c:pt idx="299">
                  <c:v>54057.857142857145</c:v>
                </c:pt>
                <c:pt idx="300">
                  <c:v>54321.285714285717</c:v>
                </c:pt>
                <c:pt idx="301">
                  <c:v>54629.857142857145</c:v>
                </c:pt>
                <c:pt idx="302">
                  <c:v>53385.571428571428</c:v>
                </c:pt>
                <c:pt idx="303">
                  <c:v>51554.285714285717</c:v>
                </c:pt>
                <c:pt idx="304">
                  <c:v>51344</c:v>
                </c:pt>
                <c:pt idx="305">
                  <c:v>51642.142857142855</c:v>
                </c:pt>
                <c:pt idx="306">
                  <c:v>51532.285714285717</c:v>
                </c:pt>
                <c:pt idx="307">
                  <c:v>51549.714285714283</c:v>
                </c:pt>
                <c:pt idx="308">
                  <c:v>51516.714285714283</c:v>
                </c:pt>
                <c:pt idx="309">
                  <c:v>51567.428571428572</c:v>
                </c:pt>
                <c:pt idx="310">
                  <c:v>52049.142857142855</c:v>
                </c:pt>
                <c:pt idx="311">
                  <c:v>51297.285714285717</c:v>
                </c:pt>
                <c:pt idx="312">
                  <c:v>51170.142857142855</c:v>
                </c:pt>
                <c:pt idx="313">
                  <c:v>51007.428571428572</c:v>
                </c:pt>
                <c:pt idx="314">
                  <c:v>49952.285714285717</c:v>
                </c:pt>
                <c:pt idx="315">
                  <c:v>48490.857142857145</c:v>
                </c:pt>
                <c:pt idx="316">
                  <c:v>48140.428571428572</c:v>
                </c:pt>
                <c:pt idx="317">
                  <c:v>47087.285714285717</c:v>
                </c:pt>
                <c:pt idx="318">
                  <c:v>45361.571428571428</c:v>
                </c:pt>
                <c:pt idx="319">
                  <c:v>45620.142857142855</c:v>
                </c:pt>
                <c:pt idx="320">
                  <c:v>45755</c:v>
                </c:pt>
                <c:pt idx="321">
                  <c:v>45111.142857142855</c:v>
                </c:pt>
                <c:pt idx="322">
                  <c:v>46054.857142857145</c:v>
                </c:pt>
                <c:pt idx="323">
                  <c:v>45504.142857142855</c:v>
                </c:pt>
                <c:pt idx="324">
                  <c:v>45229.428571428572</c:v>
                </c:pt>
                <c:pt idx="325">
                  <c:v>45504.285714285717</c:v>
                </c:pt>
                <c:pt idx="326">
                  <c:v>44509</c:v>
                </c:pt>
                <c:pt idx="327">
                  <c:v>45087.142857142855</c:v>
                </c:pt>
                <c:pt idx="328">
                  <c:v>45615</c:v>
                </c:pt>
                <c:pt idx="329">
                  <c:v>45281.571428571428</c:v>
                </c:pt>
                <c:pt idx="330">
                  <c:v>44620.857142857145</c:v>
                </c:pt>
                <c:pt idx="331">
                  <c:v>45142.714285714283</c:v>
                </c:pt>
                <c:pt idx="332">
                  <c:v>46715.714285714283</c:v>
                </c:pt>
                <c:pt idx="333">
                  <c:v>47657.857142857145</c:v>
                </c:pt>
                <c:pt idx="334">
                  <c:v>47374.285714285717</c:v>
                </c:pt>
                <c:pt idx="335">
                  <c:v>48468.857142857145</c:v>
                </c:pt>
                <c:pt idx="336">
                  <c:v>49533.142857142855</c:v>
                </c:pt>
                <c:pt idx="337">
                  <c:v>52177.428571428572</c:v>
                </c:pt>
                <c:pt idx="338">
                  <c:v>53728.714285714283</c:v>
                </c:pt>
                <c:pt idx="339">
                  <c:v>52909.857142857145</c:v>
                </c:pt>
                <c:pt idx="340">
                  <c:v>54547</c:v>
                </c:pt>
                <c:pt idx="341">
                  <c:v>56011</c:v>
                </c:pt>
                <c:pt idx="342">
                  <c:v>55317.714285714283</c:v>
                </c:pt>
                <c:pt idx="343">
                  <c:v>56601.857142857145</c:v>
                </c:pt>
                <c:pt idx="344">
                  <c:v>57517.142857142855</c:v>
                </c:pt>
                <c:pt idx="345">
                  <c:v>59149.857142857145</c:v>
                </c:pt>
                <c:pt idx="346">
                  <c:v>61526.571428571428</c:v>
                </c:pt>
                <c:pt idx="347">
                  <c:v>67061.142857142855</c:v>
                </c:pt>
                <c:pt idx="348">
                  <c:v>66553.142857142855</c:v>
                </c:pt>
                <c:pt idx="349">
                  <c:v>68167.428571428565</c:v>
                </c:pt>
                <c:pt idx="350">
                  <c:v>69107.28571428571</c:v>
                </c:pt>
                <c:pt idx="351">
                  <c:v>69680.428571428565</c:v>
                </c:pt>
                <c:pt idx="352">
                  <c:v>70924.71428571429</c:v>
                </c:pt>
                <c:pt idx="353">
                  <c:v>71418.571428571435</c:v>
                </c:pt>
                <c:pt idx="354">
                  <c:v>66353.428571428565</c:v>
                </c:pt>
                <c:pt idx="355">
                  <c:v>67142.428571428565</c:v>
                </c:pt>
                <c:pt idx="356">
                  <c:v>69226.28571428571</c:v>
                </c:pt>
                <c:pt idx="357">
                  <c:v>70637</c:v>
                </c:pt>
                <c:pt idx="358">
                  <c:v>71904.428571428565</c:v>
                </c:pt>
                <c:pt idx="359">
                  <c:v>72670.428571428565</c:v>
                </c:pt>
                <c:pt idx="360">
                  <c:v>72869.28571428571</c:v>
                </c:pt>
                <c:pt idx="361">
                  <c:v>73344.428571428565</c:v>
                </c:pt>
                <c:pt idx="362">
                  <c:v>75163.142857142855</c:v>
                </c:pt>
                <c:pt idx="363">
                  <c:v>75277</c:v>
                </c:pt>
                <c:pt idx="364">
                  <c:v>75249.71428571429</c:v>
                </c:pt>
                <c:pt idx="365">
                  <c:v>76737.857142857145</c:v>
                </c:pt>
                <c:pt idx="366">
                  <c:v>75759.142857142855</c:v>
                </c:pt>
                <c:pt idx="367">
                  <c:v>77128.142857142855</c:v>
                </c:pt>
                <c:pt idx="368">
                  <c:v>76598.857142857145</c:v>
                </c:pt>
                <c:pt idx="369">
                  <c:v>75105</c:v>
                </c:pt>
                <c:pt idx="370">
                  <c:v>75359.71428571429</c:v>
                </c:pt>
                <c:pt idx="371">
                  <c:v>75154.142857142855</c:v>
                </c:pt>
                <c:pt idx="372">
                  <c:v>73993.142857142855</c:v>
                </c:pt>
                <c:pt idx="373">
                  <c:v>72150.857142857145</c:v>
                </c:pt>
                <c:pt idx="374">
                  <c:v>66198.428571428565</c:v>
                </c:pt>
                <c:pt idx="375">
                  <c:v>64418</c:v>
                </c:pt>
                <c:pt idx="376">
                  <c:v>63690.714285714283</c:v>
                </c:pt>
                <c:pt idx="377">
                  <c:v>63142.857142857145</c:v>
                </c:pt>
                <c:pt idx="378">
                  <c:v>63396.142857142855</c:v>
                </c:pt>
                <c:pt idx="379">
                  <c:v>63372.428571428572</c:v>
                </c:pt>
                <c:pt idx="380">
                  <c:v>66147.857142857145</c:v>
                </c:pt>
                <c:pt idx="381">
                  <c:v>70151.857142857145</c:v>
                </c:pt>
                <c:pt idx="382">
                  <c:v>71283.28571428571</c:v>
                </c:pt>
                <c:pt idx="383">
                  <c:v>71174.28571428571</c:v>
                </c:pt>
                <c:pt idx="384">
                  <c:v>70786.857142857145</c:v>
                </c:pt>
                <c:pt idx="385">
                  <c:v>68647.571428571435</c:v>
                </c:pt>
                <c:pt idx="386">
                  <c:v>67395.571428571435</c:v>
                </c:pt>
                <c:pt idx="387">
                  <c:v>65561.142857142855</c:v>
                </c:pt>
                <c:pt idx="388">
                  <c:v>65207.142857142855</c:v>
                </c:pt>
                <c:pt idx="389">
                  <c:v>65612.142857142855</c:v>
                </c:pt>
                <c:pt idx="390">
                  <c:v>65186.285714285717</c:v>
                </c:pt>
                <c:pt idx="391">
                  <c:v>64188.428571428572</c:v>
                </c:pt>
                <c:pt idx="392">
                  <c:v>63507.428571428572</c:v>
                </c:pt>
                <c:pt idx="393">
                  <c:v>59149.428571428572</c:v>
                </c:pt>
                <c:pt idx="394">
                  <c:v>57681.142857142855</c:v>
                </c:pt>
                <c:pt idx="395">
                  <c:v>58182.571428571428</c:v>
                </c:pt>
                <c:pt idx="396">
                  <c:v>56797.714285714283</c:v>
                </c:pt>
                <c:pt idx="397">
                  <c:v>56106.142857142855</c:v>
                </c:pt>
                <c:pt idx="398">
                  <c:v>56522.285714285717</c:v>
                </c:pt>
                <c:pt idx="399">
                  <c:v>57384.428571428572</c:v>
                </c:pt>
                <c:pt idx="400">
                  <c:v>60106.714285714283</c:v>
                </c:pt>
                <c:pt idx="401">
                  <c:v>61121.714285714283</c:v>
                </c:pt>
                <c:pt idx="402">
                  <c:v>59725.428571428572</c:v>
                </c:pt>
                <c:pt idx="403">
                  <c:v>59224.428571428572</c:v>
                </c:pt>
                <c:pt idx="404">
                  <c:v>60139.714285714283</c:v>
                </c:pt>
                <c:pt idx="405">
                  <c:v>59181.571428571428</c:v>
                </c:pt>
                <c:pt idx="406">
                  <c:v>58951</c:v>
                </c:pt>
                <c:pt idx="407">
                  <c:v>59448.142857142855</c:v>
                </c:pt>
                <c:pt idx="408">
                  <c:v>60199.714285714283</c:v>
                </c:pt>
                <c:pt idx="409">
                  <c:v>60734</c:v>
                </c:pt>
                <c:pt idx="410">
                  <c:v>61176.571428571428</c:v>
                </c:pt>
                <c:pt idx="411">
                  <c:v>60370.857142857145</c:v>
                </c:pt>
                <c:pt idx="412">
                  <c:v>60605.142857142855</c:v>
                </c:pt>
                <c:pt idx="413">
                  <c:v>60746</c:v>
                </c:pt>
                <c:pt idx="414">
                  <c:v>61114.857142857145</c:v>
                </c:pt>
                <c:pt idx="415">
                  <c:v>61993.285714285717</c:v>
                </c:pt>
                <c:pt idx="416">
                  <c:v>62855</c:v>
                </c:pt>
                <c:pt idx="417">
                  <c:v>63285.571428571428</c:v>
                </c:pt>
                <c:pt idx="418">
                  <c:v>63868</c:v>
                </c:pt>
                <c:pt idx="419">
                  <c:v>64348.142857142855</c:v>
                </c:pt>
                <c:pt idx="420">
                  <c:v>64786.428571428572</c:v>
                </c:pt>
                <c:pt idx="421">
                  <c:v>65961.571428571435</c:v>
                </c:pt>
                <c:pt idx="422">
                  <c:v>64977.571428571428</c:v>
                </c:pt>
                <c:pt idx="423">
                  <c:v>65126.857142857145</c:v>
                </c:pt>
                <c:pt idx="424">
                  <c:v>65479.285714285717</c:v>
                </c:pt>
                <c:pt idx="425">
                  <c:v>65718.571428571435</c:v>
                </c:pt>
                <c:pt idx="426">
                  <c:v>65785.142857142855</c:v>
                </c:pt>
                <c:pt idx="427">
                  <c:v>65749.857142857145</c:v>
                </c:pt>
                <c:pt idx="428">
                  <c:v>63222</c:v>
                </c:pt>
                <c:pt idx="429">
                  <c:v>59500.142857142855</c:v>
                </c:pt>
                <c:pt idx="430">
                  <c:v>60644</c:v>
                </c:pt>
                <c:pt idx="431">
                  <c:v>61305.857142857145</c:v>
                </c:pt>
                <c:pt idx="432">
                  <c:v>60934</c:v>
                </c:pt>
                <c:pt idx="433">
                  <c:v>61370.142857142855</c:v>
                </c:pt>
                <c:pt idx="434">
                  <c:v>63178.142857142855</c:v>
                </c:pt>
                <c:pt idx="435">
                  <c:v>65712.857142857145</c:v>
                </c:pt>
                <c:pt idx="436">
                  <c:v>64185.285714285717</c:v>
                </c:pt>
                <c:pt idx="437">
                  <c:v>61996.714285714283</c:v>
                </c:pt>
                <c:pt idx="438">
                  <c:v>61912.285714285717</c:v>
                </c:pt>
                <c:pt idx="439">
                  <c:v>62591.142857142855</c:v>
                </c:pt>
                <c:pt idx="440">
                  <c:v>58990.142857142855</c:v>
                </c:pt>
                <c:pt idx="441">
                  <c:v>58238.571428571428</c:v>
                </c:pt>
                <c:pt idx="442">
                  <c:v>59151</c:v>
                </c:pt>
                <c:pt idx="443">
                  <c:v>65609.428571428565</c:v>
                </c:pt>
                <c:pt idx="444">
                  <c:v>67716</c:v>
                </c:pt>
                <c:pt idx="445">
                  <c:v>66666.571428571435</c:v>
                </c:pt>
                <c:pt idx="446">
                  <c:v>67007</c:v>
                </c:pt>
                <c:pt idx="447">
                  <c:v>72192.857142857145</c:v>
                </c:pt>
                <c:pt idx="448">
                  <c:v>72051</c:v>
                </c:pt>
                <c:pt idx="449">
                  <c:v>69840.28571428571</c:v>
                </c:pt>
                <c:pt idx="450">
                  <c:v>71565.142857142855</c:v>
                </c:pt>
                <c:pt idx="451">
                  <c:v>71721</c:v>
                </c:pt>
                <c:pt idx="452">
                  <c:v>73375.28571428571</c:v>
                </c:pt>
                <c:pt idx="453">
                  <c:v>73563.571428571435</c:v>
                </c:pt>
                <c:pt idx="454">
                  <c:v>73255.142857142855</c:v>
                </c:pt>
                <c:pt idx="455">
                  <c:v>77294.857142857145</c:v>
                </c:pt>
                <c:pt idx="456">
                  <c:v>77050</c:v>
                </c:pt>
                <c:pt idx="457">
                  <c:v>74368.71428571429</c:v>
                </c:pt>
                <c:pt idx="458">
                  <c:v>71872.142857142855</c:v>
                </c:pt>
                <c:pt idx="459">
                  <c:v>70102.857142857145</c:v>
                </c:pt>
                <c:pt idx="460">
                  <c:v>68230.571428571435</c:v>
                </c:pt>
                <c:pt idx="461">
                  <c:v>65069.571428571428</c:v>
                </c:pt>
                <c:pt idx="462">
                  <c:v>55483.714285714283</c:v>
                </c:pt>
                <c:pt idx="463">
                  <c:v>54115.428571428572</c:v>
                </c:pt>
                <c:pt idx="464">
                  <c:v>51946.857142857145</c:v>
                </c:pt>
                <c:pt idx="465">
                  <c:v>50905.142857142855</c:v>
                </c:pt>
                <c:pt idx="466">
                  <c:v>49881</c:v>
                </c:pt>
                <c:pt idx="467">
                  <c:v>49236.571428571428</c:v>
                </c:pt>
                <c:pt idx="468">
                  <c:v>48954.285714285717</c:v>
                </c:pt>
                <c:pt idx="469">
                  <c:v>49971.142857142855</c:v>
                </c:pt>
                <c:pt idx="470">
                  <c:v>48655.285714285717</c:v>
                </c:pt>
                <c:pt idx="471">
                  <c:v>47655.571428571428</c:v>
                </c:pt>
                <c:pt idx="472">
                  <c:v>46471.714285714283</c:v>
                </c:pt>
                <c:pt idx="473">
                  <c:v>45700.571428571428</c:v>
                </c:pt>
                <c:pt idx="474">
                  <c:v>44704.571428571428</c:v>
                </c:pt>
                <c:pt idx="475">
                  <c:v>42465.571428571428</c:v>
                </c:pt>
                <c:pt idx="476">
                  <c:v>42865.571428571428</c:v>
                </c:pt>
                <c:pt idx="477">
                  <c:v>42707.857142857145</c:v>
                </c:pt>
                <c:pt idx="478">
                  <c:v>40918</c:v>
                </c:pt>
                <c:pt idx="479">
                  <c:v>39048</c:v>
                </c:pt>
                <c:pt idx="480">
                  <c:v>40948</c:v>
                </c:pt>
                <c:pt idx="481">
                  <c:v>40594.142857142855</c:v>
                </c:pt>
                <c:pt idx="482">
                  <c:v>38239.428571428572</c:v>
                </c:pt>
                <c:pt idx="483">
                  <c:v>37924</c:v>
                </c:pt>
                <c:pt idx="484">
                  <c:v>37478.714285714283</c:v>
                </c:pt>
                <c:pt idx="485">
                  <c:v>46267.571428571428</c:v>
                </c:pt>
                <c:pt idx="486">
                  <c:v>46825.428571428572</c:v>
                </c:pt>
                <c:pt idx="487">
                  <c:v>44685.142857142855</c:v>
                </c:pt>
                <c:pt idx="488">
                  <c:v>45362.428571428572</c:v>
                </c:pt>
                <c:pt idx="489">
                  <c:v>47034.142857142855</c:v>
                </c:pt>
                <c:pt idx="490">
                  <c:v>46146.714285714283</c:v>
                </c:pt>
                <c:pt idx="491">
                  <c:v>44973.857142857145</c:v>
                </c:pt>
                <c:pt idx="492">
                  <c:v>35537.714285714283</c:v>
                </c:pt>
                <c:pt idx="493">
                  <c:v>35379.428571428572</c:v>
                </c:pt>
                <c:pt idx="494">
                  <c:v>35645.142857142855</c:v>
                </c:pt>
                <c:pt idx="495">
                  <c:v>35239.285714285717</c:v>
                </c:pt>
                <c:pt idx="496">
                  <c:v>33870.428571428572</c:v>
                </c:pt>
                <c:pt idx="497">
                  <c:v>32712.285714285714</c:v>
                </c:pt>
                <c:pt idx="498">
                  <c:v>32425.428571428572</c:v>
                </c:pt>
                <c:pt idx="499">
                  <c:v>32773</c:v>
                </c:pt>
                <c:pt idx="500">
                  <c:v>33512.571428571428</c:v>
                </c:pt>
                <c:pt idx="501">
                  <c:v>32529.285714285714</c:v>
                </c:pt>
                <c:pt idx="502">
                  <c:v>32109.142857142859</c:v>
                </c:pt>
                <c:pt idx="503">
                  <c:v>32473.571428571428</c:v>
                </c:pt>
                <c:pt idx="504">
                  <c:v>31810.571428571428</c:v>
                </c:pt>
                <c:pt idx="505">
                  <c:v>31265.714285714286</c:v>
                </c:pt>
                <c:pt idx="506">
                  <c:v>29893.428571428572</c:v>
                </c:pt>
                <c:pt idx="507">
                  <c:v>28362.428571428572</c:v>
                </c:pt>
                <c:pt idx="508">
                  <c:v>28379.428571428572</c:v>
                </c:pt>
                <c:pt idx="509">
                  <c:v>28691.857142857141</c:v>
                </c:pt>
                <c:pt idx="510">
                  <c:v>29116.571428571428</c:v>
                </c:pt>
                <c:pt idx="511">
                  <c:v>29863.571428571428</c:v>
                </c:pt>
                <c:pt idx="512">
                  <c:v>29895.285714285714</c:v>
                </c:pt>
                <c:pt idx="513">
                  <c:v>30046.428571428572</c:v>
                </c:pt>
                <c:pt idx="514">
                  <c:v>29437.285714285714</c:v>
                </c:pt>
                <c:pt idx="515">
                  <c:v>29489.857142857141</c:v>
                </c:pt>
                <c:pt idx="516">
                  <c:v>29185.714285714286</c:v>
                </c:pt>
                <c:pt idx="517">
                  <c:v>28257.714285714286</c:v>
                </c:pt>
                <c:pt idx="518">
                  <c:v>26690.571428571428</c:v>
                </c:pt>
                <c:pt idx="519">
                  <c:v>25904.142857142859</c:v>
                </c:pt>
                <c:pt idx="520">
                  <c:v>25088.285714285714</c:v>
                </c:pt>
                <c:pt idx="521">
                  <c:v>24722.285714285714</c:v>
                </c:pt>
                <c:pt idx="522">
                  <c:v>24390.428571428572</c:v>
                </c:pt>
                <c:pt idx="523">
                  <c:v>23974.571428571428</c:v>
                </c:pt>
                <c:pt idx="524">
                  <c:v>23265.571428571428</c:v>
                </c:pt>
                <c:pt idx="525">
                  <c:v>22659.571428571428</c:v>
                </c:pt>
                <c:pt idx="526">
                  <c:v>22195.571428571428</c:v>
                </c:pt>
                <c:pt idx="527">
                  <c:v>21546.571428571428</c:v>
                </c:pt>
                <c:pt idx="528">
                  <c:v>20802.428571428572</c:v>
                </c:pt>
                <c:pt idx="529">
                  <c:v>20414.285714285714</c:v>
                </c:pt>
                <c:pt idx="530">
                  <c:v>20943.285714285714</c:v>
                </c:pt>
                <c:pt idx="531">
                  <c:v>19101.714285714286</c:v>
                </c:pt>
                <c:pt idx="532">
                  <c:v>17461</c:v>
                </c:pt>
                <c:pt idx="533">
                  <c:v>18220</c:v>
                </c:pt>
                <c:pt idx="534">
                  <c:v>17164.571428571428</c:v>
                </c:pt>
                <c:pt idx="535">
                  <c:v>16612.142857142859</c:v>
                </c:pt>
                <c:pt idx="536">
                  <c:v>16461.285714285714</c:v>
                </c:pt>
                <c:pt idx="537">
                  <c:v>15336.142857142857</c:v>
                </c:pt>
                <c:pt idx="538">
                  <c:v>15165.285714285714</c:v>
                </c:pt>
                <c:pt idx="539">
                  <c:v>15195.571428571429</c:v>
                </c:pt>
                <c:pt idx="540">
                  <c:v>15592</c:v>
                </c:pt>
                <c:pt idx="541">
                  <c:v>18273.285714285714</c:v>
                </c:pt>
                <c:pt idx="542">
                  <c:v>34126.714285714283</c:v>
                </c:pt>
                <c:pt idx="543">
                  <c:v>34282.428571428572</c:v>
                </c:pt>
                <c:pt idx="544">
                  <c:v>33440.857142857145</c:v>
                </c:pt>
                <c:pt idx="545">
                  <c:v>32745.428571428572</c:v>
                </c:pt>
                <c:pt idx="546">
                  <c:v>35763.428571428572</c:v>
                </c:pt>
                <c:pt idx="547">
                  <c:v>34366.285714285717</c:v>
                </c:pt>
                <c:pt idx="548">
                  <c:v>32038.285714285714</c:v>
                </c:pt>
                <c:pt idx="549">
                  <c:v>16169.571428571429</c:v>
                </c:pt>
                <c:pt idx="550">
                  <c:v>16090.857142857143</c:v>
                </c:pt>
                <c:pt idx="551">
                  <c:v>17905.571428571428</c:v>
                </c:pt>
                <c:pt idx="552">
                  <c:v>19205.571428571428</c:v>
                </c:pt>
                <c:pt idx="553">
                  <c:v>16455.142857142859</c:v>
                </c:pt>
                <c:pt idx="554">
                  <c:v>16831</c:v>
                </c:pt>
                <c:pt idx="555">
                  <c:v>16708.142857142859</c:v>
                </c:pt>
                <c:pt idx="556">
                  <c:v>16532.571428571428</c:v>
                </c:pt>
                <c:pt idx="557">
                  <c:v>16611</c:v>
                </c:pt>
                <c:pt idx="558">
                  <c:v>16047.714285714286</c:v>
                </c:pt>
                <c:pt idx="559">
                  <c:v>16791.285714285714</c:v>
                </c:pt>
                <c:pt idx="560">
                  <c:v>17102.285714285714</c:v>
                </c:pt>
                <c:pt idx="561">
                  <c:v>15204.714285714286</c:v>
                </c:pt>
                <c:pt idx="562">
                  <c:v>15177</c:v>
                </c:pt>
                <c:pt idx="563">
                  <c:v>15545</c:v>
                </c:pt>
                <c:pt idx="564">
                  <c:v>15458.428571428571</c:v>
                </c:pt>
                <c:pt idx="565">
                  <c:v>14895.857142857143</c:v>
                </c:pt>
                <c:pt idx="566">
                  <c:v>12759</c:v>
                </c:pt>
                <c:pt idx="567">
                  <c:v>11317.857142857143</c:v>
                </c:pt>
                <c:pt idx="568">
                  <c:v>11334.571428571429</c:v>
                </c:pt>
                <c:pt idx="569">
                  <c:v>10861.142857142857</c:v>
                </c:pt>
                <c:pt idx="570">
                  <c:v>10141.285714285714</c:v>
                </c:pt>
                <c:pt idx="571">
                  <c:v>9758.7142857142862</c:v>
                </c:pt>
                <c:pt idx="572">
                  <c:v>10050</c:v>
                </c:pt>
                <c:pt idx="573">
                  <c:v>10899.714285714286</c:v>
                </c:pt>
                <c:pt idx="574">
                  <c:v>11933.285714285714</c:v>
                </c:pt>
                <c:pt idx="575">
                  <c:v>12146.142857142857</c:v>
                </c:pt>
                <c:pt idx="576">
                  <c:v>12112.714285714286</c:v>
                </c:pt>
                <c:pt idx="577">
                  <c:v>12381.428571428571</c:v>
                </c:pt>
                <c:pt idx="578">
                  <c:v>12160.285714285714</c:v>
                </c:pt>
                <c:pt idx="579">
                  <c:v>11920.714285714286</c:v>
                </c:pt>
                <c:pt idx="580">
                  <c:v>11965.714285714286</c:v>
                </c:pt>
                <c:pt idx="581">
                  <c:v>12164</c:v>
                </c:pt>
                <c:pt idx="582">
                  <c:v>11985.571428571429</c:v>
                </c:pt>
                <c:pt idx="583">
                  <c:v>11563.428571428571</c:v>
                </c:pt>
                <c:pt idx="584">
                  <c:v>11246.142857142857</c:v>
                </c:pt>
                <c:pt idx="585">
                  <c:v>11605.428571428571</c:v>
                </c:pt>
                <c:pt idx="586">
                  <c:v>11077.142857142857</c:v>
                </c:pt>
                <c:pt idx="587">
                  <c:v>10072.714285714286</c:v>
                </c:pt>
                <c:pt idx="588">
                  <c:v>9893.5714285714294</c:v>
                </c:pt>
                <c:pt idx="589">
                  <c:v>9443.2857142857138</c:v>
                </c:pt>
                <c:pt idx="590">
                  <c:v>9931.5714285714294</c:v>
                </c:pt>
                <c:pt idx="591">
                  <c:v>10032.714285714286</c:v>
                </c:pt>
                <c:pt idx="592">
                  <c:v>9896.2857142857138</c:v>
                </c:pt>
                <c:pt idx="593">
                  <c:v>10221.571428571429</c:v>
                </c:pt>
                <c:pt idx="594">
                  <c:v>11038.857142857143</c:v>
                </c:pt>
                <c:pt idx="595">
                  <c:v>10958.142857142857</c:v>
                </c:pt>
                <c:pt idx="596">
                  <c:v>11421.285714285714</c:v>
                </c:pt>
                <c:pt idx="597">
                  <c:v>11381.142857142857</c:v>
                </c:pt>
                <c:pt idx="598">
                  <c:v>11337.285714285714</c:v>
                </c:pt>
                <c:pt idx="599">
                  <c:v>11091.857142857143</c:v>
                </c:pt>
                <c:pt idx="600">
                  <c:v>10618</c:v>
                </c:pt>
                <c:pt idx="601">
                  <c:v>9744</c:v>
                </c:pt>
                <c:pt idx="602">
                  <c:v>9463.1428571428569</c:v>
                </c:pt>
                <c:pt idx="603">
                  <c:v>8990.4285714285706</c:v>
                </c:pt>
                <c:pt idx="604">
                  <c:v>8631.2857142857138</c:v>
                </c:pt>
                <c:pt idx="605">
                  <c:v>8383</c:v>
                </c:pt>
                <c:pt idx="606">
                  <c:v>8509.2857142857138</c:v>
                </c:pt>
                <c:pt idx="607">
                  <c:v>8654.7142857142862</c:v>
                </c:pt>
                <c:pt idx="608">
                  <c:v>10634.142857142857</c:v>
                </c:pt>
                <c:pt idx="609">
                  <c:v>9399</c:v>
                </c:pt>
                <c:pt idx="610">
                  <c:v>9449.8571428571431</c:v>
                </c:pt>
                <c:pt idx="611">
                  <c:v>9288.5714285714294</c:v>
                </c:pt>
                <c:pt idx="612">
                  <c:v>9335.2857142857138</c:v>
                </c:pt>
                <c:pt idx="613">
                  <c:v>9100.7142857142862</c:v>
                </c:pt>
                <c:pt idx="614">
                  <c:v>9163.5714285714294</c:v>
                </c:pt>
                <c:pt idx="615">
                  <c:v>7780.5714285714284</c:v>
                </c:pt>
                <c:pt idx="616">
                  <c:v>8744.8571428571431</c:v>
                </c:pt>
                <c:pt idx="617">
                  <c:v>8822.2857142857138</c:v>
                </c:pt>
                <c:pt idx="618">
                  <c:v>8777</c:v>
                </c:pt>
                <c:pt idx="619">
                  <c:v>8665.2857142857138</c:v>
                </c:pt>
                <c:pt idx="620">
                  <c:v>8836.8571428571431</c:v>
                </c:pt>
                <c:pt idx="621">
                  <c:v>8995.7142857142862</c:v>
                </c:pt>
                <c:pt idx="622">
                  <c:v>9016</c:v>
                </c:pt>
                <c:pt idx="623">
                  <c:v>8819.2857142857138</c:v>
                </c:pt>
                <c:pt idx="624">
                  <c:v>8309</c:v>
                </c:pt>
                <c:pt idx="625">
                  <c:v>7856</c:v>
                </c:pt>
                <c:pt idx="626">
                  <c:v>7098.1428571428569</c:v>
                </c:pt>
                <c:pt idx="627">
                  <c:v>6678.5714285714284</c:v>
                </c:pt>
                <c:pt idx="628">
                  <c:v>6172.8571428571431</c:v>
                </c:pt>
                <c:pt idx="629">
                  <c:v>5427.1428571428569</c:v>
                </c:pt>
                <c:pt idx="630">
                  <c:v>4709.2857142857147</c:v>
                </c:pt>
                <c:pt idx="631">
                  <c:v>3944.1428571428573</c:v>
                </c:pt>
                <c:pt idx="632">
                  <c:v>3505.4285714285716</c:v>
                </c:pt>
                <c:pt idx="633">
                  <c:v>3450.2857142857142</c:v>
                </c:pt>
                <c:pt idx="634">
                  <c:v>3397</c:v>
                </c:pt>
                <c:pt idx="635">
                  <c:v>3497.4285714285716</c:v>
                </c:pt>
                <c:pt idx="636">
                  <c:v>3320.4285714285716</c:v>
                </c:pt>
                <c:pt idx="637">
                  <c:v>3054.7142857142858</c:v>
                </c:pt>
                <c:pt idx="638">
                  <c:v>2967.7142857142858</c:v>
                </c:pt>
                <c:pt idx="639">
                  <c:v>2965.4285714285716</c:v>
                </c:pt>
                <c:pt idx="640">
                  <c:v>3156.1428571428573</c:v>
                </c:pt>
                <c:pt idx="641">
                  <c:v>3680.5714285714284</c:v>
                </c:pt>
                <c:pt idx="642">
                  <c:v>4311.2857142857147</c:v>
                </c:pt>
                <c:pt idx="643">
                  <c:v>4955.8571428571431</c:v>
                </c:pt>
                <c:pt idx="644">
                  <c:v>6022.1428571428569</c:v>
                </c:pt>
                <c:pt idx="645">
                  <c:v>7387.4285714285716</c:v>
                </c:pt>
                <c:pt idx="646">
                  <c:v>8179.5714285714284</c:v>
                </c:pt>
                <c:pt idx="647">
                  <c:v>8089.1428571428569</c:v>
                </c:pt>
                <c:pt idx="648">
                  <c:v>7627.5714285714284</c:v>
                </c:pt>
                <c:pt idx="649">
                  <c:v>8386</c:v>
                </c:pt>
                <c:pt idx="650">
                  <c:v>9970.8571428571431</c:v>
                </c:pt>
                <c:pt idx="651">
                  <c:v>12390.857142857143</c:v>
                </c:pt>
                <c:pt idx="652">
                  <c:v>17100</c:v>
                </c:pt>
                <c:pt idx="653">
                  <c:v>23338.285714285714</c:v>
                </c:pt>
                <c:pt idx="654">
                  <c:v>30039.142857142859</c:v>
                </c:pt>
                <c:pt idx="655">
                  <c:v>33146.428571428572</c:v>
                </c:pt>
                <c:pt idx="656">
                  <c:v>36278.285714285717</c:v>
                </c:pt>
                <c:pt idx="657">
                  <c:v>44016.428571428572</c:v>
                </c:pt>
                <c:pt idx="658">
                  <c:v>52714.428571428572</c:v>
                </c:pt>
                <c:pt idx="659">
                  <c:v>60072.142857142855</c:v>
                </c:pt>
                <c:pt idx="660">
                  <c:v>68160.428571428565</c:v>
                </c:pt>
                <c:pt idx="661">
                  <c:v>68073.857142857145</c:v>
                </c:pt>
                <c:pt idx="662">
                  <c:v>69234.571428571435</c:v>
                </c:pt>
                <c:pt idx="663">
                  <c:v>75253.142857142855</c:v>
                </c:pt>
                <c:pt idx="664">
                  <c:v>83629.857142857145</c:v>
                </c:pt>
                <c:pt idx="665">
                  <c:v>100322.14285714286</c:v>
                </c:pt>
                <c:pt idx="666">
                  <c:v>110442</c:v>
                </c:pt>
                <c:pt idx="667">
                  <c:v>118839.57142857143</c:v>
                </c:pt>
                <c:pt idx="668">
                  <c:v>140697.71428571429</c:v>
                </c:pt>
                <c:pt idx="669">
                  <c:v>148212.14285714287</c:v>
                </c:pt>
                <c:pt idx="670">
                  <c:v>150235.57142857142</c:v>
                </c:pt>
                <c:pt idx="671">
                  <c:v>159788.71428571429</c:v>
                </c:pt>
                <c:pt idx="672">
                  <c:v>159012.71428571429</c:v>
                </c:pt>
                <c:pt idx="673">
                  <c:v>170571.57142857142</c:v>
                </c:pt>
                <c:pt idx="674">
                  <c:v>183202.85714285713</c:v>
                </c:pt>
                <c:pt idx="675">
                  <c:v>183895.71428571429</c:v>
                </c:pt>
                <c:pt idx="676">
                  <c:v>186721.71428571429</c:v>
                </c:pt>
                <c:pt idx="677">
                  <c:v>188451.28571428571</c:v>
                </c:pt>
                <c:pt idx="678">
                  <c:v>184437.28571428571</c:v>
                </c:pt>
                <c:pt idx="679">
                  <c:v>182819.28571428571</c:v>
                </c:pt>
                <c:pt idx="680">
                  <c:v>188116.14285714287</c:v>
                </c:pt>
                <c:pt idx="681">
                  <c:v>182696</c:v>
                </c:pt>
                <c:pt idx="682">
                  <c:v>174932.71428571429</c:v>
                </c:pt>
                <c:pt idx="683">
                  <c:v>169301.14285714287</c:v>
                </c:pt>
                <c:pt idx="684">
                  <c:v>164433.14285714287</c:v>
                </c:pt>
                <c:pt idx="685">
                  <c:v>164326.57142857142</c:v>
                </c:pt>
                <c:pt idx="686">
                  <c:v>163781.14285714287</c:v>
                </c:pt>
                <c:pt idx="687">
                  <c:v>146539.57142857142</c:v>
                </c:pt>
                <c:pt idx="688">
                  <c:v>139001</c:v>
                </c:pt>
                <c:pt idx="689">
                  <c:v>136138.42857142858</c:v>
                </c:pt>
                <c:pt idx="690">
                  <c:v>135204.85714285713</c:v>
                </c:pt>
                <c:pt idx="691">
                  <c:v>133713.42857142858</c:v>
                </c:pt>
                <c:pt idx="692">
                  <c:v>127077</c:v>
                </c:pt>
                <c:pt idx="693">
                  <c:v>121722.42857142857</c:v>
                </c:pt>
                <c:pt idx="694">
                  <c:v>116566.28571428571</c:v>
                </c:pt>
                <c:pt idx="695">
                  <c:v>110312</c:v>
                </c:pt>
                <c:pt idx="696">
                  <c:v>104875</c:v>
                </c:pt>
                <c:pt idx="697">
                  <c:v>103508.42857142857</c:v>
                </c:pt>
                <c:pt idx="698">
                  <c:v>101351.42857142857</c:v>
                </c:pt>
                <c:pt idx="699">
                  <c:v>98131.142857142855</c:v>
                </c:pt>
                <c:pt idx="700">
                  <c:v>96184.571428571435</c:v>
                </c:pt>
                <c:pt idx="701">
                  <c:v>91359.857142857145</c:v>
                </c:pt>
                <c:pt idx="702">
                  <c:v>86710</c:v>
                </c:pt>
                <c:pt idx="703">
                  <c:v>83427.28571428571</c:v>
                </c:pt>
                <c:pt idx="704">
                  <c:v>79604.571428571435</c:v>
                </c:pt>
                <c:pt idx="705">
                  <c:v>76497.28571428571</c:v>
                </c:pt>
                <c:pt idx="706">
                  <c:v>65372.714285714283</c:v>
                </c:pt>
                <c:pt idx="707">
                  <c:v>50543.428571428572</c:v>
                </c:pt>
                <c:pt idx="708">
                  <c:v>46459.857142857145</c:v>
                </c:pt>
                <c:pt idx="709">
                  <c:v>43303</c:v>
                </c:pt>
                <c:pt idx="710">
                  <c:v>41006.428571428572</c:v>
                </c:pt>
                <c:pt idx="711">
                  <c:v>40160.571428571428</c:v>
                </c:pt>
                <c:pt idx="712">
                  <c:v>40074</c:v>
                </c:pt>
                <c:pt idx="713">
                  <c:v>47925.571428571428</c:v>
                </c:pt>
                <c:pt idx="714">
                  <c:v>50676.571428571428</c:v>
                </c:pt>
                <c:pt idx="715">
                  <c:v>48803.428571428572</c:v>
                </c:pt>
                <c:pt idx="716">
                  <c:v>46892.571428571428</c:v>
                </c:pt>
                <c:pt idx="717">
                  <c:v>45749</c:v>
                </c:pt>
                <c:pt idx="718">
                  <c:v>45613.142857142855</c:v>
                </c:pt>
                <c:pt idx="719">
                  <c:v>45086.571428571428</c:v>
                </c:pt>
                <c:pt idx="720">
                  <c:v>41044.285714285717</c:v>
                </c:pt>
                <c:pt idx="721">
                  <c:v>40335.285714285717</c:v>
                </c:pt>
                <c:pt idx="722">
                  <c:v>39692.142857142855</c:v>
                </c:pt>
                <c:pt idx="723">
                  <c:v>39119.142857142855</c:v>
                </c:pt>
                <c:pt idx="724">
                  <c:v>37621.857142857145</c:v>
                </c:pt>
                <c:pt idx="725">
                  <c:v>37438.142857142855</c:v>
                </c:pt>
                <c:pt idx="726">
                  <c:v>37093.142857142855</c:v>
                </c:pt>
                <c:pt idx="727">
                  <c:v>35916</c:v>
                </c:pt>
                <c:pt idx="728">
                  <c:v>36109.714285714283</c:v>
                </c:pt>
                <c:pt idx="729">
                  <c:v>34145.428571428572</c:v>
                </c:pt>
                <c:pt idx="730">
                  <c:v>32068.571428571428</c:v>
                </c:pt>
                <c:pt idx="731">
                  <c:v>30680.428571428572</c:v>
                </c:pt>
                <c:pt idx="732">
                  <c:v>30266.142857142859</c:v>
                </c:pt>
                <c:pt idx="733">
                  <c:v>29718.428571428572</c:v>
                </c:pt>
                <c:pt idx="734">
                  <c:v>28327.285714285714</c:v>
                </c:pt>
                <c:pt idx="735">
                  <c:v>26180</c:v>
                </c:pt>
                <c:pt idx="736">
                  <c:v>25909.857142857141</c:v>
                </c:pt>
                <c:pt idx="737">
                  <c:v>24532.714285714286</c:v>
                </c:pt>
                <c:pt idx="738">
                  <c:v>23877.571428571428</c:v>
                </c:pt>
                <c:pt idx="739">
                  <c:v>22949.714285714286</c:v>
                </c:pt>
                <c:pt idx="740">
                  <c:v>21781.571428571428</c:v>
                </c:pt>
                <c:pt idx="741">
                  <c:v>22262.285714285714</c:v>
                </c:pt>
                <c:pt idx="742">
                  <c:v>21978.142857142859</c:v>
                </c:pt>
                <c:pt idx="743">
                  <c:v>21188.285714285714</c:v>
                </c:pt>
                <c:pt idx="744">
                  <c:v>21443.714285714286</c:v>
                </c:pt>
                <c:pt idx="745">
                  <c:v>20833.142857142859</c:v>
                </c:pt>
                <c:pt idx="746">
                  <c:v>21195</c:v>
                </c:pt>
                <c:pt idx="747">
                  <c:v>22337</c:v>
                </c:pt>
                <c:pt idx="748">
                  <c:v>20382.571428571428</c:v>
                </c:pt>
                <c:pt idx="749">
                  <c:v>20430.285714285714</c:v>
                </c:pt>
                <c:pt idx="750">
                  <c:v>19293.571428571428</c:v>
                </c:pt>
                <c:pt idx="751">
                  <c:v>17154</c:v>
                </c:pt>
                <c:pt idx="752">
                  <c:v>14909.857142857143</c:v>
                </c:pt>
                <c:pt idx="753">
                  <c:v>14271.571428571429</c:v>
                </c:pt>
                <c:pt idx="754">
                  <c:v>14252.571428571429</c:v>
                </c:pt>
                <c:pt idx="755">
                  <c:v>14118.571428571429</c:v>
                </c:pt>
                <c:pt idx="756">
                  <c:v>14145.714285714286</c:v>
                </c:pt>
                <c:pt idx="757">
                  <c:v>13708</c:v>
                </c:pt>
                <c:pt idx="758">
                  <c:v>13073</c:v>
                </c:pt>
                <c:pt idx="759">
                  <c:v>13716.428571428571</c:v>
                </c:pt>
                <c:pt idx="760">
                  <c:v>13902.142857142857</c:v>
                </c:pt>
                <c:pt idx="761">
                  <c:v>13588.142857142857</c:v>
                </c:pt>
                <c:pt idx="762">
                  <c:v>13624.714285714286</c:v>
                </c:pt>
                <c:pt idx="763">
                  <c:v>12413.285714285714</c:v>
                </c:pt>
                <c:pt idx="764">
                  <c:v>12754</c:v>
                </c:pt>
                <c:pt idx="765">
                  <c:v>13548.428571428571</c:v>
                </c:pt>
                <c:pt idx="766">
                  <c:v>14534.714285714286</c:v>
                </c:pt>
                <c:pt idx="767">
                  <c:v>14906.142857142857</c:v>
                </c:pt>
                <c:pt idx="768">
                  <c:v>14754.428571428571</c:v>
                </c:pt>
                <c:pt idx="769">
                  <c:v>14846.714285714286</c:v>
                </c:pt>
                <c:pt idx="770">
                  <c:v>14855.428571428571</c:v>
                </c:pt>
                <c:pt idx="771">
                  <c:v>15087.428571428571</c:v>
                </c:pt>
                <c:pt idx="772">
                  <c:v>15799.428571428571</c:v>
                </c:pt>
                <c:pt idx="773">
                  <c:v>15734.285714285714</c:v>
                </c:pt>
                <c:pt idx="774">
                  <c:v>15722.714285714286</c:v>
                </c:pt>
                <c:pt idx="775">
                  <c:v>16218.857142857143</c:v>
                </c:pt>
                <c:pt idx="776">
                  <c:v>16053.285714285714</c:v>
                </c:pt>
                <c:pt idx="777">
                  <c:v>16412.571428571428</c:v>
                </c:pt>
                <c:pt idx="778">
                  <c:v>16554.714285714286</c:v>
                </c:pt>
                <c:pt idx="779">
                  <c:v>17536.714285714286</c:v>
                </c:pt>
                <c:pt idx="780">
                  <c:v>17681.571428571428</c:v>
                </c:pt>
                <c:pt idx="781">
                  <c:v>17719.857142857141</c:v>
                </c:pt>
                <c:pt idx="782">
                  <c:v>18329.428571428572</c:v>
                </c:pt>
                <c:pt idx="783">
                  <c:v>19135</c:v>
                </c:pt>
                <c:pt idx="784">
                  <c:v>17666.142857142859</c:v>
                </c:pt>
                <c:pt idx="785">
                  <c:v>15940</c:v>
                </c:pt>
                <c:pt idx="786">
                  <c:v>13859.142857142857</c:v>
                </c:pt>
                <c:pt idx="787">
                  <c:v>14645.714285714286</c:v>
                </c:pt>
                <c:pt idx="788">
                  <c:v>14643.571428571429</c:v>
                </c:pt>
                <c:pt idx="789">
                  <c:v>14457.571428571429</c:v>
                </c:pt>
                <c:pt idx="790">
                  <c:v>15424.714285714286</c:v>
                </c:pt>
                <c:pt idx="791">
                  <c:v>14454.857142857143</c:v>
                </c:pt>
                <c:pt idx="792">
                  <c:v>17313.285714285714</c:v>
                </c:pt>
                <c:pt idx="793">
                  <c:v>22527</c:v>
                </c:pt>
                <c:pt idx="794">
                  <c:v>28054</c:v>
                </c:pt>
                <c:pt idx="795">
                  <c:v>28289.857142857141</c:v>
                </c:pt>
                <c:pt idx="796">
                  <c:v>30136.285714285714</c:v>
                </c:pt>
                <c:pt idx="797">
                  <c:v>31348.857142857141</c:v>
                </c:pt>
                <c:pt idx="798">
                  <c:v>36456.714285714283</c:v>
                </c:pt>
                <c:pt idx="799">
                  <c:v>38125.428571428572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17-4464-8319-ED3994EBE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9584"/>
        <c:axId val="110829568"/>
      </c:lineChart>
      <c:catAx>
        <c:axId val="11081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829568"/>
        <c:crosses val="autoZero"/>
        <c:auto val="1"/>
        <c:lblAlgn val="ctr"/>
        <c:lblOffset val="100"/>
        <c:noMultiLvlLbl val="0"/>
      </c:catAx>
      <c:valAx>
        <c:axId val="1108295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0819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846</xdr:row>
      <xdr:rowOff>181841</xdr:rowOff>
    </xdr:from>
    <xdr:to>
      <xdr:col>61</xdr:col>
      <xdr:colOff>17318</xdr:colOff>
      <xdr:row>862</xdr:row>
      <xdr:rowOff>76767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20050</xdr:colOff>
      <xdr:row>1031</xdr:row>
      <xdr:rowOff>8659</xdr:rowOff>
    </xdr:from>
    <xdr:to>
      <xdr:col>61</xdr:col>
      <xdr:colOff>17317</xdr:colOff>
      <xdr:row>1049</xdr:row>
      <xdr:rowOff>1960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353017</xdr:colOff>
      <xdr:row>948</xdr:row>
      <xdr:rowOff>17318</xdr:rowOff>
    </xdr:from>
    <xdr:to>
      <xdr:col>60</xdr:col>
      <xdr:colOff>476250</xdr:colOff>
      <xdr:row>965</xdr:row>
      <xdr:rowOff>24662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1050</xdr:row>
      <xdr:rowOff>173183</xdr:rowOff>
    </xdr:from>
    <xdr:to>
      <xdr:col>61</xdr:col>
      <xdr:colOff>8658</xdr:colOff>
      <xdr:row>1067</xdr:row>
      <xdr:rowOff>50131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830</xdr:row>
      <xdr:rowOff>181840</xdr:rowOff>
    </xdr:from>
    <xdr:to>
      <xdr:col>61</xdr:col>
      <xdr:colOff>17317</xdr:colOff>
      <xdr:row>846</xdr:row>
      <xdr:rowOff>17016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51955</xdr:colOff>
      <xdr:row>863</xdr:row>
      <xdr:rowOff>70183</xdr:rowOff>
    </xdr:from>
    <xdr:to>
      <xdr:col>61</xdr:col>
      <xdr:colOff>20053</xdr:colOff>
      <xdr:row>880</xdr:row>
      <xdr:rowOff>77772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10027</xdr:colOff>
      <xdr:row>931</xdr:row>
      <xdr:rowOff>40106</xdr:rowOff>
    </xdr:from>
    <xdr:to>
      <xdr:col>61</xdr:col>
      <xdr:colOff>30079</xdr:colOff>
      <xdr:row>946</xdr:row>
      <xdr:rowOff>160422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114299</xdr:colOff>
      <xdr:row>898</xdr:row>
      <xdr:rowOff>8660</xdr:rowOff>
    </xdr:from>
    <xdr:to>
      <xdr:col>61</xdr:col>
      <xdr:colOff>51953</xdr:colOff>
      <xdr:row>913</xdr:row>
      <xdr:rowOff>74998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41154</xdr:colOff>
      <xdr:row>986</xdr:row>
      <xdr:rowOff>181841</xdr:rowOff>
    </xdr:from>
    <xdr:to>
      <xdr:col>61</xdr:col>
      <xdr:colOff>34636</xdr:colOff>
      <xdr:row>1007</xdr:row>
      <xdr:rowOff>97588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966</xdr:row>
      <xdr:rowOff>173182</xdr:rowOff>
    </xdr:from>
    <xdr:to>
      <xdr:col>60</xdr:col>
      <xdr:colOff>493567</xdr:colOff>
      <xdr:row>985</xdr:row>
      <xdr:rowOff>177245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200526</xdr:colOff>
      <xdr:row>1009</xdr:row>
      <xdr:rowOff>173182</xdr:rowOff>
    </xdr:from>
    <xdr:to>
      <xdr:col>61</xdr:col>
      <xdr:colOff>17318</xdr:colOff>
      <xdr:row>1029</xdr:row>
      <xdr:rowOff>50131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38639</xdr:colOff>
      <xdr:row>1090</xdr:row>
      <xdr:rowOff>8659</xdr:rowOff>
    </xdr:from>
    <xdr:to>
      <xdr:col>60</xdr:col>
      <xdr:colOff>484909</xdr:colOff>
      <xdr:row>1107</xdr:row>
      <xdr:rowOff>38101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180975</xdr:colOff>
      <xdr:row>914</xdr:row>
      <xdr:rowOff>112568</xdr:rowOff>
    </xdr:from>
    <xdr:to>
      <xdr:col>61</xdr:col>
      <xdr:colOff>25977</xdr:colOff>
      <xdr:row>929</xdr:row>
      <xdr:rowOff>109813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881</xdr:row>
      <xdr:rowOff>150395</xdr:rowOff>
    </xdr:from>
    <xdr:to>
      <xdr:col>60</xdr:col>
      <xdr:colOff>701842</xdr:colOff>
      <xdr:row>897</xdr:row>
      <xdr:rowOff>102558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30080</xdr:colOff>
      <xdr:row>1108</xdr:row>
      <xdr:rowOff>8659</xdr:rowOff>
    </xdr:from>
    <xdr:to>
      <xdr:col>60</xdr:col>
      <xdr:colOff>484909</xdr:colOff>
      <xdr:row>1130</xdr:row>
      <xdr:rowOff>20052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1131</xdr:row>
      <xdr:rowOff>25977</xdr:rowOff>
    </xdr:from>
    <xdr:to>
      <xdr:col>61</xdr:col>
      <xdr:colOff>25977</xdr:colOff>
      <xdr:row>1154</xdr:row>
      <xdr:rowOff>40105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20052</xdr:colOff>
      <xdr:row>1155</xdr:row>
      <xdr:rowOff>8659</xdr:rowOff>
    </xdr:from>
    <xdr:to>
      <xdr:col>61</xdr:col>
      <xdr:colOff>25977</xdr:colOff>
      <xdr:row>1177</xdr:row>
      <xdr:rowOff>40105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1069</xdr:row>
      <xdr:rowOff>0</xdr:rowOff>
    </xdr:from>
    <xdr:to>
      <xdr:col>60</xdr:col>
      <xdr:colOff>476250</xdr:colOff>
      <xdr:row>1088</xdr:row>
      <xdr:rowOff>85680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42</xdr:col>
      <xdr:colOff>562841</xdr:colOff>
      <xdr:row>1177</xdr:row>
      <xdr:rowOff>181841</xdr:rowOff>
    </xdr:from>
    <xdr:to>
      <xdr:col>61</xdr:col>
      <xdr:colOff>8659</xdr:colOff>
      <xdr:row>1196</xdr:row>
      <xdr:rowOff>34637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EA68E742-35A5-4425-AF0E-1AD2515F0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42</xdr:col>
      <xdr:colOff>597477</xdr:colOff>
      <xdr:row>1198</xdr:row>
      <xdr:rowOff>30079</xdr:rowOff>
    </xdr:from>
    <xdr:to>
      <xdr:col>60</xdr:col>
      <xdr:colOff>591552</xdr:colOff>
      <xdr:row>1216</xdr:row>
      <xdr:rowOff>43296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76722067-67E5-4596-81A1-C331E9CC6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551448</xdr:colOff>
      <xdr:row>1217</xdr:row>
      <xdr:rowOff>160421</xdr:rowOff>
    </xdr:from>
    <xdr:to>
      <xdr:col>60</xdr:col>
      <xdr:colOff>545523</xdr:colOff>
      <xdr:row>1235</xdr:row>
      <xdr:rowOff>173638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CE1917D1-6881-415A-96A5-6DAF30C520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formationisbeautiful.net/visualizations/covid-19-coronavirus-infographic-datapack/" TargetMode="External"/><Relationship Id="rId13" Type="http://schemas.openxmlformats.org/officeDocument/2006/relationships/hyperlink" Target="https://www.mbassociados.com.br/index.php/news/7237-impactos-na-economia-brasileira-pela-covid-22" TargetMode="External"/><Relationship Id="rId18" Type="http://schemas.openxmlformats.org/officeDocument/2006/relationships/hyperlink" Target="https://qsprod.saude.gov.br/extensions/DEMAS_C19Vacina/DEMAS_C19Vacina.html" TargetMode="External"/><Relationship Id="rId3" Type="http://schemas.openxmlformats.org/officeDocument/2006/relationships/hyperlink" Target="https://www.ime.usp.br/~vwsetzer/" TargetMode="External"/><Relationship Id="rId7" Type="http://schemas.openxmlformats.org/officeDocument/2006/relationships/hyperlink" Target="https://www.youtube.com/watch?v=tIyguSwqObA" TargetMode="External"/><Relationship Id="rId12" Type="http://schemas.openxmlformats.org/officeDocument/2006/relationships/hyperlink" Target="https://www.ime.usp.br/~vwsetzer/covid-brasil.xlsx" TargetMode="External"/><Relationship Id="rId17" Type="http://schemas.openxmlformats.org/officeDocument/2006/relationships/hyperlink" Target="https://www.ime.usp.br/~vwsetzer/covid-brasil.xlsx" TargetMode="External"/><Relationship Id="rId2" Type="http://schemas.openxmlformats.org/officeDocument/2006/relationships/hyperlink" Target="https://www.coronavirusnobrasil.org/" TargetMode="External"/><Relationship Id="rId16" Type="http://schemas.openxmlformats.org/officeDocument/2006/relationships/hyperlink" Target="https://www.worldlifeexpectancy.com/selected-deaths-vs-covid-19-brazil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youtube.com/watch?v=dmTVIjmkutQ" TargetMode="External"/><Relationship Id="rId6" Type="http://schemas.openxmlformats.org/officeDocument/2006/relationships/hyperlink" Target="https://covid.saude.gov.br/" TargetMode="External"/><Relationship Id="rId11" Type="http://schemas.openxmlformats.org/officeDocument/2006/relationships/hyperlink" Target="https://labcidadefau.carto.com/builder/550ac007-b4c9-42ab-9582-29d16ab4e7ee/embed?state=%7B%22map%22%3A%7B%22ne%22%3A%5B-23.677510116481624%2C-46.857360675930984%5D%2C%22sw%22%3A%5B-23.490767702881982%2C-46.468547657132156%5D%2C%22center%22%3A%5B-23.58417" TargetMode="External"/><Relationship Id="rId5" Type="http://schemas.openxmlformats.org/officeDocument/2006/relationships/hyperlink" Target="https://public.tableau.com/profile/covid19estadosbr" TargetMode="External"/><Relationship Id="rId15" Type="http://schemas.openxmlformats.org/officeDocument/2006/relationships/hyperlink" Target="https://www.seade.gov.br/coronavirus/" TargetMode="External"/><Relationship Id="rId10" Type="http://schemas.openxmlformats.org/officeDocument/2006/relationships/hyperlink" Target="http://jfsalvandotodos.ufjf.br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noticias.uol.com.br/saude/ultimas-noticias/redacao/2020/04/12/brasil-ja-pode-ter-cerca-de-2-mil-mortes-por-covid-19-entenda.htm" TargetMode="External"/><Relationship Id="rId9" Type="http://schemas.openxmlformats.org/officeDocument/2006/relationships/hyperlink" Target="https://brasil.io/dataset/covid19/caso_full/" TargetMode="External"/><Relationship Id="rId14" Type="http://schemas.openxmlformats.org/officeDocument/2006/relationships/hyperlink" Target="https://www.worldometers.info/coronavir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227"/>
  <sheetViews>
    <sheetView tabSelected="1" topLeftCell="A822" zoomScale="95" zoomScaleNormal="95" workbookViewId="0">
      <pane ySplit="2280" topLeftCell="A832"/>
      <selection activeCell="A824" sqref="A824"/>
      <selection pane="bottomLeft" activeCell="W1213" sqref="W1213"/>
    </sheetView>
  </sheetViews>
  <sheetFormatPr defaultRowHeight="15" x14ac:dyDescent="0.25"/>
  <cols>
    <col min="1" max="1" width="10.7109375" style="2" bestFit="1" customWidth="1"/>
    <col min="2" max="2" width="9.85546875" style="8" customWidth="1"/>
    <col min="3" max="3" width="7.28515625" style="1" customWidth="1"/>
    <col min="4" max="4" width="8.85546875" style="62" customWidth="1"/>
    <col min="5" max="5" width="3.85546875" style="114" customWidth="1"/>
    <col min="6" max="6" width="7.5703125" customWidth="1"/>
    <col min="7" max="7" width="7.28515625" customWidth="1"/>
    <col min="8" max="8" width="9.140625" customWidth="1"/>
    <col min="9" max="9" width="8.42578125" customWidth="1"/>
    <col min="10" max="10" width="3.7109375" customWidth="1"/>
    <col min="11" max="11" width="10.7109375" customWidth="1"/>
    <col min="12" max="12" width="8.28515625" customWidth="1"/>
    <col min="13" max="13" width="4.5703125" customWidth="1"/>
    <col min="14" max="14" width="8.28515625" customWidth="1"/>
    <col min="15" max="15" width="7.85546875" customWidth="1"/>
    <col min="16" max="16" width="9" customWidth="1"/>
    <col min="17" max="17" width="9.7109375" customWidth="1"/>
    <col min="18" max="18" width="6.7109375" customWidth="1"/>
    <col min="19" max="19" width="6.85546875" customWidth="1"/>
    <col min="20" max="21" width="4.85546875" customWidth="1"/>
    <col min="22" max="22" width="5.42578125" customWidth="1"/>
    <col min="23" max="23" width="4.85546875" customWidth="1"/>
    <col min="24" max="24" width="5.28515625" customWidth="1"/>
    <col min="25" max="25" width="12.42578125" customWidth="1"/>
    <col min="26" max="26" width="3.42578125" customWidth="1"/>
    <col min="27" max="27" width="9.140625" customWidth="1"/>
    <col min="28" max="28" width="4.28515625" customWidth="1"/>
    <col min="29" max="29" width="9.85546875" customWidth="1"/>
    <col min="30" max="30" width="4.5703125" customWidth="1"/>
    <col min="31" max="31" width="10.42578125" customWidth="1"/>
    <col min="32" max="32" width="3.42578125" customWidth="1"/>
    <col min="33" max="33" width="9.7109375" customWidth="1"/>
    <col min="34" max="34" width="4.7109375" customWidth="1"/>
    <col min="35" max="35" width="8.140625" customWidth="1"/>
    <col min="36" max="36" width="4.140625" customWidth="1"/>
    <col min="37" max="37" width="10.140625" customWidth="1"/>
    <col min="38" max="38" width="3.85546875" customWidth="1"/>
    <col min="39" max="39" width="12.42578125" customWidth="1"/>
    <col min="40" max="40" width="3.140625" customWidth="1"/>
    <col min="42" max="42" width="10" customWidth="1"/>
    <col min="44" max="44" width="4.42578125" customWidth="1"/>
    <col min="45" max="45" width="12.42578125" customWidth="1"/>
    <col min="46" max="46" width="3.85546875" customWidth="1"/>
    <col min="47" max="47" width="6.5703125" customWidth="1"/>
    <col min="48" max="48" width="5.42578125" customWidth="1"/>
    <col min="49" max="49" width="9.42578125" customWidth="1"/>
    <col min="50" max="50" width="10.28515625" customWidth="1"/>
    <col min="51" max="51" width="4.42578125" customWidth="1"/>
    <col min="52" max="52" width="6.140625" customWidth="1"/>
    <col min="53" max="53" width="3.140625" customWidth="1"/>
    <col min="54" max="54" width="12" customWidth="1"/>
    <col min="55" max="55" width="7.28515625" customWidth="1"/>
    <col min="56" max="57" width="9" customWidth="1"/>
    <col min="58" max="58" width="12.42578125" customWidth="1"/>
    <col min="59" max="59" width="8.28515625" customWidth="1"/>
    <col min="60" max="60" width="11.5703125" customWidth="1"/>
    <col min="61" max="61" width="10.85546875" customWidth="1"/>
    <col min="63" max="63" width="13.28515625" customWidth="1"/>
  </cols>
  <sheetData>
    <row r="1" spans="1:57" x14ac:dyDescent="0.25">
      <c r="A1" s="486" t="s">
        <v>11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11"/>
    </row>
    <row r="2" spans="1:57" x14ac:dyDescent="0.25">
      <c r="A2" s="495" t="s">
        <v>10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</row>
    <row r="3" spans="1:57" x14ac:dyDescent="0.25">
      <c r="A3" s="2" t="s">
        <v>45</v>
      </c>
      <c r="C3" s="8"/>
      <c r="D3" s="499" t="s">
        <v>32</v>
      </c>
      <c r="E3" s="499"/>
      <c r="F3" s="499"/>
      <c r="G3" s="499"/>
      <c r="H3" s="499"/>
      <c r="I3" s="499"/>
      <c r="J3" s="27"/>
      <c r="K3" s="496" t="s">
        <v>111</v>
      </c>
      <c r="L3" s="496"/>
      <c r="M3" s="496"/>
      <c r="N3" s="442" t="s">
        <v>32</v>
      </c>
    </row>
    <row r="4" spans="1:57" x14ac:dyDescent="0.25">
      <c r="A4" s="34" t="s">
        <v>84</v>
      </c>
      <c r="B4" s="33"/>
      <c r="C4" s="33"/>
      <c r="F4" s="33" t="s">
        <v>115</v>
      </c>
      <c r="H4" s="33"/>
      <c r="I4" s="33"/>
      <c r="J4" s="33"/>
      <c r="K4" s="33"/>
      <c r="L4" s="33"/>
      <c r="M4" s="498" t="s">
        <v>113</v>
      </c>
      <c r="N4" s="498"/>
      <c r="O4" s="498"/>
      <c r="P4" s="498"/>
      <c r="Q4" s="498"/>
      <c r="R4" s="498"/>
      <c r="S4" s="498"/>
      <c r="T4" s="498"/>
      <c r="U4" s="498"/>
      <c r="V4" s="498"/>
      <c r="W4" s="498"/>
      <c r="X4" s="498"/>
      <c r="Y4" t="s">
        <v>112</v>
      </c>
    </row>
    <row r="5" spans="1:57" x14ac:dyDescent="0.25">
      <c r="A5" s="10" t="s">
        <v>85</v>
      </c>
      <c r="E5" s="7" t="s">
        <v>86</v>
      </c>
    </row>
    <row r="6" spans="1:57" x14ac:dyDescent="0.25">
      <c r="A6" s="2" t="s">
        <v>114</v>
      </c>
    </row>
    <row r="7" spans="1:57" x14ac:dyDescent="0.25">
      <c r="A7" s="10" t="s">
        <v>20</v>
      </c>
      <c r="G7" s="497" t="s">
        <v>92</v>
      </c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12" t="s">
        <v>93</v>
      </c>
    </row>
    <row r="8" spans="1:57" x14ac:dyDescent="0.25">
      <c r="A8" s="10" t="s">
        <v>9</v>
      </c>
      <c r="D8" t="s">
        <v>6</v>
      </c>
      <c r="O8" t="s">
        <v>19</v>
      </c>
    </row>
    <row r="9" spans="1:57" x14ac:dyDescent="0.25">
      <c r="A9" s="13" t="s">
        <v>21</v>
      </c>
      <c r="B9" s="14"/>
      <c r="C9" s="13"/>
      <c r="D9" s="64"/>
      <c r="E9" s="64"/>
      <c r="H9" s="12"/>
      <c r="I9" s="12"/>
      <c r="J9" s="12"/>
      <c r="K9" s="12"/>
      <c r="M9" s="10" t="s">
        <v>13</v>
      </c>
      <c r="N9" s="14"/>
      <c r="O9" s="13"/>
      <c r="P9" s="64"/>
      <c r="Q9" t="s">
        <v>14</v>
      </c>
    </row>
    <row r="10" spans="1:57" x14ac:dyDescent="0.25">
      <c r="A10" s="10" t="s">
        <v>9</v>
      </c>
      <c r="B10" s="14"/>
      <c r="C10" s="13"/>
      <c r="D10" t="s">
        <v>24</v>
      </c>
      <c r="E10" s="64"/>
      <c r="M10" s="10" t="s">
        <v>34</v>
      </c>
      <c r="N10" s="8"/>
      <c r="O10" s="1"/>
      <c r="P10" s="62"/>
      <c r="Q10" s="114"/>
      <c r="T10" t="s">
        <v>35</v>
      </c>
    </row>
    <row r="11" spans="1:57" x14ac:dyDescent="0.25">
      <c r="A11" s="12" t="s">
        <v>31</v>
      </c>
      <c r="B11" s="14"/>
      <c r="C11" s="13"/>
      <c r="D11" s="64"/>
      <c r="E11" s="64"/>
      <c r="F11" t="s">
        <v>30</v>
      </c>
      <c r="M11" s="10" t="s">
        <v>38</v>
      </c>
      <c r="N11" s="8"/>
      <c r="O11" s="1"/>
      <c r="P11" s="62"/>
      <c r="Q11" t="s">
        <v>39</v>
      </c>
      <c r="V11" s="16"/>
      <c r="X11" s="16"/>
    </row>
    <row r="12" spans="1:57" x14ac:dyDescent="0.25">
      <c r="A12" s="10" t="s">
        <v>40</v>
      </c>
      <c r="G12" t="s">
        <v>6</v>
      </c>
      <c r="M12" s="12" t="s">
        <v>65</v>
      </c>
      <c r="N12" s="8"/>
      <c r="O12" s="1"/>
      <c r="P12" s="106"/>
      <c r="Q12" s="114"/>
      <c r="S12" t="s">
        <v>66</v>
      </c>
      <c r="Z12" s="31"/>
      <c r="AB12" s="30"/>
    </row>
    <row r="13" spans="1:57" x14ac:dyDescent="0.25">
      <c r="A13" s="10" t="s">
        <v>179</v>
      </c>
      <c r="V13" s="106"/>
      <c r="X13" s="106"/>
      <c r="Z13" s="106"/>
      <c r="AB13" s="95"/>
    </row>
    <row r="14" spans="1:57" x14ac:dyDescent="0.25">
      <c r="A14" s="10"/>
      <c r="V14" s="76" t="s">
        <v>69</v>
      </c>
      <c r="X14" s="76"/>
      <c r="Y14" s="486" t="s">
        <v>103</v>
      </c>
      <c r="Z14" s="486"/>
      <c r="AA14" s="486"/>
      <c r="AC14" s="95" t="s">
        <v>104</v>
      </c>
      <c r="AD14" t="s">
        <v>105</v>
      </c>
    </row>
    <row r="15" spans="1:57" x14ac:dyDescent="0.25">
      <c r="A15" s="3" t="s">
        <v>73</v>
      </c>
      <c r="B15" s="15" t="s">
        <v>0</v>
      </c>
      <c r="C15" s="9" t="s">
        <v>4</v>
      </c>
      <c r="D15" s="114" t="s">
        <v>58</v>
      </c>
      <c r="F15" s="16" t="s">
        <v>8</v>
      </c>
      <c r="G15" s="16" t="s">
        <v>3</v>
      </c>
      <c r="H15" s="95" t="s">
        <v>58</v>
      </c>
      <c r="I15" s="93" t="s">
        <v>3</v>
      </c>
      <c r="K15" s="6" t="s">
        <v>2</v>
      </c>
      <c r="L15" s="6" t="s">
        <v>3</v>
      </c>
      <c r="N15" s="29" t="s">
        <v>8</v>
      </c>
      <c r="O15" s="11" t="s">
        <v>3</v>
      </c>
      <c r="P15" s="114" t="s">
        <v>58</v>
      </c>
      <c r="R15" s="7" t="s">
        <v>18</v>
      </c>
      <c r="S15" s="16"/>
      <c r="V15" s="117" t="s">
        <v>16</v>
      </c>
      <c r="W15" s="16"/>
      <c r="Y15" s="31" t="s">
        <v>22</v>
      </c>
      <c r="AA15" s="38" t="s">
        <v>61</v>
      </c>
      <c r="AC15" s="488" t="s">
        <v>61</v>
      </c>
      <c r="AD15" s="488"/>
      <c r="AE15" s="488"/>
    </row>
    <row r="16" spans="1:57" s="4" customFormat="1" x14ac:dyDescent="0.25">
      <c r="A16" s="3" t="s">
        <v>72</v>
      </c>
      <c r="B16" s="15" t="s">
        <v>1</v>
      </c>
      <c r="C16" s="9" t="s">
        <v>5</v>
      </c>
      <c r="D16" s="114" t="s">
        <v>59</v>
      </c>
      <c r="E16" s="114"/>
      <c r="F16" s="16" t="s">
        <v>1</v>
      </c>
      <c r="G16" s="16" t="s">
        <v>5</v>
      </c>
      <c r="H16" s="95" t="s">
        <v>59</v>
      </c>
      <c r="I16" s="219" t="s">
        <v>87</v>
      </c>
      <c r="J16" s="95"/>
      <c r="K16" s="95" t="s">
        <v>57</v>
      </c>
      <c r="L16" s="6" t="s">
        <v>5</v>
      </c>
      <c r="N16" s="16" t="s">
        <v>15</v>
      </c>
      <c r="O16" s="11" t="s">
        <v>5</v>
      </c>
      <c r="P16" s="114" t="s">
        <v>59</v>
      </c>
      <c r="R16" s="16" t="s">
        <v>17</v>
      </c>
      <c r="S16" s="16"/>
      <c r="T16" s="16"/>
      <c r="U16" s="16" t="s">
        <v>1</v>
      </c>
      <c r="V16" s="16"/>
      <c r="W16" s="16" t="s">
        <v>12</v>
      </c>
      <c r="Y16" s="31" t="s">
        <v>173</v>
      </c>
      <c r="AA16" s="30" t="s">
        <v>23</v>
      </c>
      <c r="AC16" s="486" t="s">
        <v>23</v>
      </c>
      <c r="AD16" s="486"/>
      <c r="AE16" s="486"/>
      <c r="BA16" s="422"/>
      <c r="BC16" s="420"/>
      <c r="BD16" s="425"/>
      <c r="BE16" s="428"/>
    </row>
    <row r="17" spans="1:57" x14ac:dyDescent="0.25">
      <c r="A17" s="20"/>
      <c r="D17" s="95" t="s">
        <v>60</v>
      </c>
      <c r="E17" s="95"/>
      <c r="H17" s="95" t="s">
        <v>60</v>
      </c>
      <c r="I17" t="s">
        <v>88</v>
      </c>
      <c r="K17" s="8"/>
      <c r="O17" s="11"/>
      <c r="P17" s="95" t="s">
        <v>60</v>
      </c>
      <c r="S17" t="s">
        <v>7</v>
      </c>
      <c r="U17" s="16"/>
      <c r="W17" s="16"/>
      <c r="AA17" s="39">
        <f>100000*B17/213000000</f>
        <v>0</v>
      </c>
      <c r="AZ17" s="295"/>
      <c r="BA17" s="295"/>
    </row>
    <row r="18" spans="1:57" x14ac:dyDescent="0.25">
      <c r="A18" s="5">
        <v>180320</v>
      </c>
      <c r="B18" s="367">
        <v>4</v>
      </c>
      <c r="C18" s="101"/>
      <c r="D18" s="66"/>
      <c r="E18" s="66"/>
      <c r="F18" s="8"/>
      <c r="G18" s="1"/>
      <c r="K18" s="367">
        <v>428</v>
      </c>
      <c r="L18" s="1"/>
      <c r="N18" s="8">
        <f t="shared" ref="N18:N36" si="0">K18-K17</f>
        <v>428</v>
      </c>
      <c r="R18" s="1">
        <f t="shared" ref="R18:R49" si="1">100*B18/K18</f>
        <v>0.93457943925233644</v>
      </c>
      <c r="U18" s="16">
        <v>1</v>
      </c>
      <c r="W18" s="16"/>
      <c r="Y18" s="31"/>
      <c r="AA18" s="39">
        <f t="shared" ref="AA18:AA81" si="2">100000*B18/213000000</f>
        <v>1.8779342723004694E-3</v>
      </c>
      <c r="AC18" s="130">
        <f>100000*K18/210000000</f>
        <v>0.2038095238095238</v>
      </c>
      <c r="AZ18" s="295"/>
      <c r="BA18" s="295"/>
    </row>
    <row r="19" spans="1:57" x14ac:dyDescent="0.25">
      <c r="A19" s="305">
        <v>19</v>
      </c>
      <c r="B19" s="367">
        <v>7</v>
      </c>
      <c r="C19" s="101">
        <f t="shared" ref="C19:C84" si="3">B19/B18</f>
        <v>1.75</v>
      </c>
      <c r="D19" s="66"/>
      <c r="E19" s="66"/>
      <c r="F19" s="8">
        <f>B19-B18</f>
        <v>3</v>
      </c>
      <c r="G19" s="1"/>
      <c r="K19" s="367">
        <v>621</v>
      </c>
      <c r="L19" s="1">
        <f>K19/K18</f>
        <v>1.4509345794392523</v>
      </c>
      <c r="N19" s="8">
        <f t="shared" si="0"/>
        <v>193</v>
      </c>
      <c r="O19" s="1">
        <f>N19/N18</f>
        <v>0.45093457943925236</v>
      </c>
      <c r="P19" s="1"/>
      <c r="R19" s="1">
        <f t="shared" si="1"/>
        <v>1.1272141706924315</v>
      </c>
      <c r="S19" s="1">
        <f>R19/R18</f>
        <v>1.2061191626409016</v>
      </c>
      <c r="U19" s="16"/>
      <c r="W19" s="16">
        <v>2</v>
      </c>
      <c r="Y19" s="31"/>
      <c r="AA19" s="39">
        <f t="shared" si="2"/>
        <v>3.2863849765258214E-3</v>
      </c>
      <c r="AC19" s="130">
        <f t="shared" ref="AC19:AC108" si="4">100000*K19/210000000</f>
        <v>0.29571428571428571</v>
      </c>
      <c r="AZ19" s="295"/>
      <c r="BA19" s="295"/>
    </row>
    <row r="20" spans="1:57" x14ac:dyDescent="0.25">
      <c r="A20" s="305">
        <v>20</v>
      </c>
      <c r="B20" s="367">
        <v>11</v>
      </c>
      <c r="C20" s="101">
        <f t="shared" si="3"/>
        <v>1.5714285714285714</v>
      </c>
      <c r="D20" s="66"/>
      <c r="E20" s="66"/>
      <c r="F20" s="8">
        <f t="shared" ref="F20:F96" si="5">B20-B19</f>
        <v>4</v>
      </c>
      <c r="G20" s="1">
        <f t="shared" ref="G20:G69" si="6">F20/F19</f>
        <v>1.3333333333333333</v>
      </c>
      <c r="K20" s="367">
        <v>904</v>
      </c>
      <c r="L20" s="1">
        <f>K20/K19</f>
        <v>1.4557165861513688</v>
      </c>
      <c r="N20" s="8">
        <f t="shared" si="0"/>
        <v>283</v>
      </c>
      <c r="O20" s="1">
        <f t="shared" ref="O20:O43" si="7">N20/N19</f>
        <v>1.4663212435233162</v>
      </c>
      <c r="P20" s="1"/>
      <c r="R20" s="1">
        <f t="shared" si="1"/>
        <v>1.2168141592920354</v>
      </c>
      <c r="S20" s="1">
        <f>R20/R19</f>
        <v>1.07948798988622</v>
      </c>
      <c r="U20" s="16">
        <v>2</v>
      </c>
      <c r="W20" s="16"/>
      <c r="Y20" s="31"/>
      <c r="AA20" s="39">
        <f t="shared" si="2"/>
        <v>5.1643192488262908E-3</v>
      </c>
      <c r="AC20" s="130">
        <f t="shared" si="4"/>
        <v>0.43047619047619046</v>
      </c>
    </row>
    <row r="21" spans="1:57" s="296" customFormat="1" x14ac:dyDescent="0.25">
      <c r="A21" s="380">
        <v>21</v>
      </c>
      <c r="B21" s="291">
        <v>18</v>
      </c>
      <c r="C21" s="292">
        <f t="shared" si="3"/>
        <v>1.6363636363636365</v>
      </c>
      <c r="D21" s="392"/>
      <c r="E21" s="392"/>
      <c r="F21" s="291">
        <f t="shared" si="5"/>
        <v>7</v>
      </c>
      <c r="G21" s="294">
        <f t="shared" si="6"/>
        <v>1.75</v>
      </c>
      <c r="K21" s="291">
        <v>1128</v>
      </c>
      <c r="L21" s="294">
        <f t="shared" ref="L21:L33" si="8">K21/K20</f>
        <v>1.247787610619469</v>
      </c>
      <c r="N21" s="291">
        <f t="shared" si="0"/>
        <v>224</v>
      </c>
      <c r="O21" s="294">
        <f t="shared" si="7"/>
        <v>0.79151943462897523</v>
      </c>
      <c r="P21" s="294"/>
      <c r="R21" s="294">
        <f t="shared" si="1"/>
        <v>1.5957446808510638</v>
      </c>
      <c r="S21" s="294">
        <f t="shared" ref="S21:S109" si="9">R21/R20</f>
        <v>1.311411992263056</v>
      </c>
      <c r="U21" s="298">
        <v>2</v>
      </c>
      <c r="W21" s="298"/>
      <c r="Y21" s="298"/>
      <c r="AA21" s="371">
        <f t="shared" si="2"/>
        <v>8.4507042253521118E-3</v>
      </c>
      <c r="AC21" s="299">
        <f t="shared" si="4"/>
        <v>0.53714285714285714</v>
      </c>
      <c r="AZ21" s="295" t="s">
        <v>119</v>
      </c>
      <c r="BA21" s="295"/>
    </row>
    <row r="22" spans="1:57" x14ac:dyDescent="0.25">
      <c r="A22" s="245">
        <v>22</v>
      </c>
      <c r="B22" s="271">
        <v>25</v>
      </c>
      <c r="C22" s="272">
        <f t="shared" si="3"/>
        <v>1.3888888888888888</v>
      </c>
      <c r="D22" s="278"/>
      <c r="E22" s="278"/>
      <c r="F22" s="271">
        <f t="shared" si="5"/>
        <v>7</v>
      </c>
      <c r="G22" s="274">
        <f t="shared" si="6"/>
        <v>1</v>
      </c>
      <c r="H22" s="276"/>
      <c r="I22" s="276"/>
      <c r="J22" s="276"/>
      <c r="K22" s="271">
        <v>1546</v>
      </c>
      <c r="L22" s="274">
        <f t="shared" si="8"/>
        <v>1.3705673758865249</v>
      </c>
      <c r="M22" s="276"/>
      <c r="N22" s="271">
        <f t="shared" si="0"/>
        <v>418</v>
      </c>
      <c r="O22" s="274">
        <f t="shared" si="7"/>
        <v>1.8660714285714286</v>
      </c>
      <c r="P22" s="274"/>
      <c r="Q22" s="276"/>
      <c r="R22" s="274">
        <f t="shared" si="1"/>
        <v>1.6170763260025873</v>
      </c>
      <c r="S22" s="274">
        <f t="shared" si="9"/>
        <v>1.0133678309616214</v>
      </c>
      <c r="T22" s="276"/>
      <c r="U22" s="278">
        <v>2</v>
      </c>
      <c r="V22" s="276"/>
      <c r="W22" s="278">
        <v>3</v>
      </c>
      <c r="X22" s="276"/>
      <c r="Y22" s="278"/>
      <c r="Z22" s="276"/>
      <c r="AA22" s="280">
        <f t="shared" si="2"/>
        <v>1.1737089201877934E-2</v>
      </c>
      <c r="AB22" s="276"/>
      <c r="AC22" s="281">
        <f t="shared" si="4"/>
        <v>0.73619047619047617</v>
      </c>
      <c r="AZ22" s="333" t="s">
        <v>120</v>
      </c>
      <c r="BA22" s="333"/>
    </row>
    <row r="23" spans="1:57" x14ac:dyDescent="0.25">
      <c r="A23" s="5">
        <v>23</v>
      </c>
      <c r="B23" s="367">
        <v>34</v>
      </c>
      <c r="C23" s="101">
        <f t="shared" si="3"/>
        <v>1.36</v>
      </c>
      <c r="F23" s="8">
        <f t="shared" si="5"/>
        <v>9</v>
      </c>
      <c r="G23" s="1">
        <f t="shared" si="6"/>
        <v>1.2857142857142858</v>
      </c>
      <c r="H23" s="8">
        <f>SUM(F17:F23)/7</f>
        <v>4.2857142857142856</v>
      </c>
      <c r="I23" s="221"/>
      <c r="K23" s="367">
        <v>1891</v>
      </c>
      <c r="L23" s="1">
        <f t="shared" si="8"/>
        <v>1.2231565329883571</v>
      </c>
      <c r="N23" s="8">
        <f t="shared" si="0"/>
        <v>345</v>
      </c>
      <c r="O23" s="1">
        <f t="shared" si="7"/>
        <v>0.82535885167464118</v>
      </c>
      <c r="P23" s="1"/>
      <c r="R23" s="1">
        <f t="shared" si="1"/>
        <v>1.7979904812268641</v>
      </c>
      <c r="S23" s="1">
        <f t="shared" si="9"/>
        <v>1.1118773135906928</v>
      </c>
      <c r="U23" s="16">
        <v>2</v>
      </c>
      <c r="W23" s="16">
        <v>3</v>
      </c>
      <c r="Y23" s="31"/>
      <c r="AA23" s="39">
        <f t="shared" si="2"/>
        <v>1.5962441314553991E-2</v>
      </c>
      <c r="AC23" s="130">
        <f t="shared" si="4"/>
        <v>0.90047619047619043</v>
      </c>
      <c r="AZ23" s="334" t="s">
        <v>121</v>
      </c>
      <c r="BA23" s="334"/>
      <c r="BB23" s="330"/>
      <c r="BC23" s="419"/>
      <c r="BD23" s="424"/>
      <c r="BE23" s="427"/>
    </row>
    <row r="24" spans="1:57" x14ac:dyDescent="0.25">
      <c r="A24" s="5">
        <v>24</v>
      </c>
      <c r="B24" s="367">
        <v>46</v>
      </c>
      <c r="C24" s="101">
        <f t="shared" si="3"/>
        <v>1.3529411764705883</v>
      </c>
      <c r="D24" s="116">
        <f>SUM(C18:C24)/7</f>
        <v>1.2942317533073837</v>
      </c>
      <c r="E24" s="116"/>
      <c r="F24" s="8">
        <f t="shared" si="5"/>
        <v>12</v>
      </c>
      <c r="G24" s="1">
        <f t="shared" si="6"/>
        <v>1.3333333333333333</v>
      </c>
      <c r="H24" s="8">
        <f t="shared" ref="H24:H87" si="10">SUM(F18:F24)/7</f>
        <v>6</v>
      </c>
      <c r="I24" s="221">
        <f t="shared" ref="I24:I86" si="11">H24/H23</f>
        <v>1.4000000000000001</v>
      </c>
      <c r="K24" s="367">
        <v>2201</v>
      </c>
      <c r="L24" s="1">
        <f t="shared" si="8"/>
        <v>1.1639344262295082</v>
      </c>
      <c r="N24" s="8">
        <f t="shared" si="0"/>
        <v>310</v>
      </c>
      <c r="O24" s="1">
        <f t="shared" si="7"/>
        <v>0.89855072463768115</v>
      </c>
      <c r="P24" s="8">
        <f>SUM(N18:N24)/7</f>
        <v>314.42857142857144</v>
      </c>
      <c r="R24" s="1">
        <f t="shared" si="1"/>
        <v>2.089959109495684</v>
      </c>
      <c r="S24" s="1">
        <f t="shared" si="9"/>
        <v>1.1623860811930407</v>
      </c>
      <c r="U24" s="16">
        <v>3</v>
      </c>
      <c r="W24" s="16">
        <v>4</v>
      </c>
      <c r="Y24" s="31"/>
      <c r="AA24" s="39">
        <f t="shared" si="2"/>
        <v>2.1596244131455399E-2</v>
      </c>
      <c r="AC24" s="130">
        <f t="shared" si="4"/>
        <v>1.0480952380952382</v>
      </c>
      <c r="AZ24" s="295">
        <f t="shared" ref="AZ24:AZ33" si="12">100*H24/P24</f>
        <v>1.9082235347569285</v>
      </c>
      <c r="BA24" s="295"/>
    </row>
    <row r="25" spans="1:57" x14ac:dyDescent="0.25">
      <c r="A25" s="20">
        <v>25</v>
      </c>
      <c r="B25" s="367">
        <v>57</v>
      </c>
      <c r="C25" s="101">
        <f t="shared" si="3"/>
        <v>1.2391304347826086</v>
      </c>
      <c r="D25" s="116">
        <f t="shared" ref="D25:D88" si="13">SUM(C19:C25)/7</f>
        <v>1.4712503868477564</v>
      </c>
      <c r="E25" s="116"/>
      <c r="F25" s="8">
        <f t="shared" si="5"/>
        <v>11</v>
      </c>
      <c r="G25" s="1">
        <f t="shared" si="6"/>
        <v>0.91666666666666663</v>
      </c>
      <c r="H25" s="8">
        <f t="shared" si="10"/>
        <v>7.5714285714285712</v>
      </c>
      <c r="I25" s="221">
        <f t="shared" si="11"/>
        <v>1.2619047619047619</v>
      </c>
      <c r="K25" s="367">
        <v>2433</v>
      </c>
      <c r="L25" s="1">
        <f t="shared" si="8"/>
        <v>1.105406633348478</v>
      </c>
      <c r="N25" s="8">
        <f t="shared" si="0"/>
        <v>232</v>
      </c>
      <c r="O25" s="1">
        <f t="shared" si="7"/>
        <v>0.74838709677419357</v>
      </c>
      <c r="P25" s="8">
        <f t="shared" ref="P25:P88" si="14">SUM(N19:N25)/7</f>
        <v>286.42857142857144</v>
      </c>
      <c r="R25" s="1">
        <f t="shared" si="1"/>
        <v>2.342786683107275</v>
      </c>
      <c r="S25" s="1">
        <f t="shared" si="9"/>
        <v>1.1209724977215461</v>
      </c>
      <c r="U25" s="16">
        <v>3</v>
      </c>
      <c r="V25" s="1"/>
      <c r="W25" s="16"/>
      <c r="Y25" s="31"/>
      <c r="AA25" s="39">
        <f t="shared" si="2"/>
        <v>2.6760563380281689E-2</v>
      </c>
      <c r="AC25" s="130">
        <f t="shared" si="4"/>
        <v>1.1585714285714286</v>
      </c>
      <c r="AZ25" s="295">
        <f t="shared" si="12"/>
        <v>2.6433915211970072</v>
      </c>
      <c r="BA25" s="295"/>
    </row>
    <row r="26" spans="1:57" x14ac:dyDescent="0.25">
      <c r="A26" s="5">
        <v>26</v>
      </c>
      <c r="B26" s="367">
        <v>77</v>
      </c>
      <c r="C26" s="101">
        <f t="shared" si="3"/>
        <v>1.3508771929824561</v>
      </c>
      <c r="D26" s="116">
        <f t="shared" si="13"/>
        <v>1.4142328429881073</v>
      </c>
      <c r="E26" s="116"/>
      <c r="F26" s="8">
        <f t="shared" si="5"/>
        <v>20</v>
      </c>
      <c r="G26" s="1">
        <f t="shared" si="6"/>
        <v>1.8181818181818181</v>
      </c>
      <c r="H26" s="8">
        <f t="shared" si="10"/>
        <v>10</v>
      </c>
      <c r="I26" s="221">
        <f t="shared" si="11"/>
        <v>1.3207547169811322</v>
      </c>
      <c r="K26" s="367">
        <v>2915</v>
      </c>
      <c r="L26" s="1">
        <f t="shared" si="8"/>
        <v>1.1981093300452117</v>
      </c>
      <c r="N26" s="8">
        <f t="shared" si="0"/>
        <v>482</v>
      </c>
      <c r="O26" s="1">
        <f t="shared" si="7"/>
        <v>2.0775862068965516</v>
      </c>
      <c r="P26" s="8">
        <f t="shared" si="14"/>
        <v>327.71428571428572</v>
      </c>
      <c r="R26" s="1">
        <f t="shared" si="1"/>
        <v>2.641509433962264</v>
      </c>
      <c r="S26" s="1">
        <f t="shared" si="9"/>
        <v>1.1275074478649454</v>
      </c>
      <c r="U26" s="16">
        <v>3</v>
      </c>
      <c r="W26" s="16">
        <v>4</v>
      </c>
      <c r="Y26" s="31"/>
      <c r="AA26" s="39">
        <f t="shared" si="2"/>
        <v>3.615023474178404E-2</v>
      </c>
      <c r="AC26" s="130">
        <f t="shared" si="4"/>
        <v>1.388095238095238</v>
      </c>
      <c r="AZ26" s="295">
        <f t="shared" si="12"/>
        <v>3.051438535309503</v>
      </c>
      <c r="BA26" s="295"/>
    </row>
    <row r="27" spans="1:57" x14ac:dyDescent="0.25">
      <c r="A27" s="5">
        <v>27</v>
      </c>
      <c r="B27" s="367">
        <v>92</v>
      </c>
      <c r="C27" s="101">
        <f t="shared" si="3"/>
        <v>1.1948051948051948</v>
      </c>
      <c r="D27" s="116">
        <f t="shared" si="13"/>
        <v>1.3604295034704819</v>
      </c>
      <c r="E27" s="116"/>
      <c r="F27" s="8">
        <f t="shared" si="5"/>
        <v>15</v>
      </c>
      <c r="G27" s="1">
        <f t="shared" si="6"/>
        <v>0.75</v>
      </c>
      <c r="H27" s="8">
        <f t="shared" si="10"/>
        <v>11.571428571428571</v>
      </c>
      <c r="I27" s="221">
        <f t="shared" si="11"/>
        <v>1.157142857142857</v>
      </c>
      <c r="K27" s="367">
        <v>3417</v>
      </c>
      <c r="L27" s="1">
        <f t="shared" si="8"/>
        <v>1.1722126929674099</v>
      </c>
      <c r="N27" s="8">
        <f t="shared" si="0"/>
        <v>502</v>
      </c>
      <c r="O27" s="1">
        <f t="shared" si="7"/>
        <v>1.04149377593361</v>
      </c>
      <c r="P27" s="8">
        <f t="shared" si="14"/>
        <v>359</v>
      </c>
      <c r="R27" s="1">
        <f t="shared" si="1"/>
        <v>2.6924202516827624</v>
      </c>
      <c r="S27" s="1">
        <f t="shared" si="9"/>
        <v>1.0192733809941887</v>
      </c>
      <c r="U27" s="16">
        <v>3</v>
      </c>
      <c r="W27" s="16">
        <v>5</v>
      </c>
      <c r="Y27" s="31"/>
      <c r="AA27" s="39">
        <f t="shared" si="2"/>
        <v>4.3192488262910798E-2</v>
      </c>
      <c r="AC27" s="130">
        <f t="shared" si="4"/>
        <v>1.6271428571428572</v>
      </c>
      <c r="AZ27" s="295">
        <f t="shared" si="12"/>
        <v>3.2232391563867888</v>
      </c>
      <c r="BA27" s="295"/>
    </row>
    <row r="28" spans="1:57" s="296" customFormat="1" x14ac:dyDescent="0.25">
      <c r="A28" s="380">
        <v>28</v>
      </c>
      <c r="B28" s="291">
        <v>114</v>
      </c>
      <c r="C28" s="292">
        <f t="shared" si="3"/>
        <v>1.2391304347826086</v>
      </c>
      <c r="D28" s="293">
        <f t="shared" si="13"/>
        <v>1.303681903244621</v>
      </c>
      <c r="E28" s="293"/>
      <c r="F28" s="291">
        <f t="shared" si="5"/>
        <v>22</v>
      </c>
      <c r="G28" s="294">
        <f t="shared" si="6"/>
        <v>1.4666666666666666</v>
      </c>
      <c r="H28" s="291">
        <f t="shared" si="10"/>
        <v>13.714285714285714</v>
      </c>
      <c r="I28" s="295">
        <f t="shared" si="11"/>
        <v>1.1851851851851851</v>
      </c>
      <c r="K28" s="291">
        <v>3904</v>
      </c>
      <c r="L28" s="294">
        <f t="shared" si="8"/>
        <v>1.1425226807140767</v>
      </c>
      <c r="N28" s="291">
        <f t="shared" si="0"/>
        <v>487</v>
      </c>
      <c r="O28" s="294">
        <f t="shared" si="7"/>
        <v>0.97011952191235062</v>
      </c>
      <c r="P28" s="291">
        <f t="shared" si="14"/>
        <v>396.57142857142856</v>
      </c>
      <c r="R28" s="294">
        <f t="shared" si="1"/>
        <v>2.9200819672131146</v>
      </c>
      <c r="S28" s="294">
        <f t="shared" si="9"/>
        <v>1.0845565306486102</v>
      </c>
      <c r="U28" s="298"/>
      <c r="W28" s="298">
        <v>6</v>
      </c>
      <c r="Y28" s="298"/>
      <c r="AA28" s="371">
        <f t="shared" si="2"/>
        <v>5.3521126760563378E-2</v>
      </c>
      <c r="AC28" s="299">
        <f t="shared" si="4"/>
        <v>1.8590476190476191</v>
      </c>
      <c r="AZ28" s="295">
        <f t="shared" si="12"/>
        <v>3.4582132564841497</v>
      </c>
      <c r="BA28" s="295"/>
    </row>
    <row r="29" spans="1:57" x14ac:dyDescent="0.25">
      <c r="A29" s="245">
        <v>29</v>
      </c>
      <c r="B29" s="271">
        <v>136</v>
      </c>
      <c r="C29" s="272">
        <f t="shared" si="3"/>
        <v>1.1929824561403508</v>
      </c>
      <c r="D29" s="273">
        <f t="shared" si="13"/>
        <v>1.2756952699948294</v>
      </c>
      <c r="E29" s="273"/>
      <c r="F29" s="271">
        <f t="shared" si="5"/>
        <v>22</v>
      </c>
      <c r="G29" s="274">
        <f t="shared" si="6"/>
        <v>1</v>
      </c>
      <c r="H29" s="271">
        <f t="shared" si="10"/>
        <v>15.857142857142858</v>
      </c>
      <c r="I29" s="275">
        <f t="shared" si="11"/>
        <v>1.15625</v>
      </c>
      <c r="J29" s="276"/>
      <c r="K29" s="271">
        <v>4256</v>
      </c>
      <c r="L29" s="274">
        <f t="shared" si="8"/>
        <v>1.0901639344262295</v>
      </c>
      <c r="M29" s="276"/>
      <c r="N29" s="271">
        <f t="shared" si="0"/>
        <v>352</v>
      </c>
      <c r="O29" s="274">
        <f t="shared" si="7"/>
        <v>0.7227926078028748</v>
      </c>
      <c r="P29" s="271">
        <f t="shared" si="14"/>
        <v>387.14285714285717</v>
      </c>
      <c r="Q29" s="276"/>
      <c r="R29" s="274">
        <f t="shared" si="1"/>
        <v>3.1954887218045114</v>
      </c>
      <c r="S29" s="274">
        <f t="shared" si="9"/>
        <v>1.094314734203931</v>
      </c>
      <c r="T29" s="276"/>
      <c r="U29" s="278">
        <v>4</v>
      </c>
      <c r="V29" s="276"/>
      <c r="W29" s="278"/>
      <c r="X29" s="276"/>
      <c r="Y29" s="278"/>
      <c r="Z29" s="276"/>
      <c r="AA29" s="280">
        <f t="shared" si="2"/>
        <v>6.3849765258215965E-2</v>
      </c>
      <c r="AB29" s="276"/>
      <c r="AC29" s="281">
        <f t="shared" si="4"/>
        <v>2.0266666666666668</v>
      </c>
      <c r="AZ29" s="295">
        <f t="shared" si="12"/>
        <v>4.0959409594095941</v>
      </c>
      <c r="BA29" s="295"/>
    </row>
    <row r="30" spans="1:57" x14ac:dyDescent="0.25">
      <c r="A30" s="5">
        <v>30</v>
      </c>
      <c r="B30" s="367">
        <v>159</v>
      </c>
      <c r="C30" s="101">
        <f t="shared" si="3"/>
        <v>1.1691176470588236</v>
      </c>
      <c r="D30" s="116">
        <f t="shared" si="13"/>
        <v>1.2484263624318044</v>
      </c>
      <c r="E30" s="116"/>
      <c r="F30" s="8">
        <f t="shared" si="5"/>
        <v>23</v>
      </c>
      <c r="G30" s="1">
        <f t="shared" si="6"/>
        <v>1.0454545454545454</v>
      </c>
      <c r="H30" s="8">
        <f t="shared" si="10"/>
        <v>17.857142857142858</v>
      </c>
      <c r="I30" s="221">
        <f t="shared" si="11"/>
        <v>1.1261261261261262</v>
      </c>
      <c r="K30" s="367">
        <v>4579</v>
      </c>
      <c r="L30" s="1">
        <f t="shared" si="8"/>
        <v>1.0758928571428572</v>
      </c>
      <c r="N30" s="8">
        <f t="shared" si="0"/>
        <v>323</v>
      </c>
      <c r="O30" s="1">
        <f t="shared" si="7"/>
        <v>0.91761363636363635</v>
      </c>
      <c r="P30" s="8">
        <f t="shared" si="14"/>
        <v>384</v>
      </c>
      <c r="R30" s="1">
        <f t="shared" si="1"/>
        <v>3.4723738807599913</v>
      </c>
      <c r="S30" s="1">
        <f t="shared" si="9"/>
        <v>1.0866487673907737</v>
      </c>
      <c r="U30" s="16">
        <v>4</v>
      </c>
      <c r="W30" s="16">
        <v>6</v>
      </c>
      <c r="Y30" s="31"/>
      <c r="AA30" s="39">
        <f t="shared" si="2"/>
        <v>7.464788732394366E-2</v>
      </c>
      <c r="AC30" s="130">
        <f t="shared" si="4"/>
        <v>2.1804761904761905</v>
      </c>
      <c r="AZ30" s="295">
        <f t="shared" si="12"/>
        <v>4.6502976190476195</v>
      </c>
      <c r="BA30" s="295"/>
    </row>
    <row r="31" spans="1:57" x14ac:dyDescent="0.25">
      <c r="A31" s="5">
        <v>31</v>
      </c>
      <c r="B31" s="367">
        <v>201</v>
      </c>
      <c r="C31" s="101">
        <f t="shared" si="3"/>
        <v>1.2641509433962264</v>
      </c>
      <c r="D31" s="116">
        <f t="shared" si="13"/>
        <v>1.2357420434211812</v>
      </c>
      <c r="E31" s="116"/>
      <c r="F31" s="8">
        <f t="shared" si="5"/>
        <v>42</v>
      </c>
      <c r="G31" s="1">
        <f t="shared" si="6"/>
        <v>1.826086956521739</v>
      </c>
      <c r="H31" s="8">
        <f t="shared" si="10"/>
        <v>22.142857142857142</v>
      </c>
      <c r="I31" s="221">
        <f t="shared" si="11"/>
        <v>1.24</v>
      </c>
      <c r="K31" s="367">
        <v>5717</v>
      </c>
      <c r="L31" s="1">
        <f t="shared" si="8"/>
        <v>1.2485258790128848</v>
      </c>
      <c r="N31" s="8">
        <f t="shared" si="0"/>
        <v>1138</v>
      </c>
      <c r="O31" s="1">
        <f t="shared" si="7"/>
        <v>3.5232198142414859</v>
      </c>
      <c r="P31" s="8">
        <f t="shared" si="14"/>
        <v>502.28571428571428</v>
      </c>
      <c r="R31" s="1">
        <f t="shared" si="1"/>
        <v>3.5158299807591393</v>
      </c>
      <c r="S31" s="1">
        <f t="shared" si="9"/>
        <v>1.0125148101821446</v>
      </c>
      <c r="U31" s="16">
        <v>4</v>
      </c>
      <c r="W31" s="16">
        <v>5</v>
      </c>
      <c r="Y31" s="36">
        <f>100*B31/213000000</f>
        <v>9.4366197183098595E-5</v>
      </c>
      <c r="AA31" s="221">
        <f t="shared" si="2"/>
        <v>9.4366197183098591E-2</v>
      </c>
      <c r="AC31" s="130">
        <f t="shared" si="4"/>
        <v>2.7223809523809526</v>
      </c>
      <c r="AZ31" s="295">
        <f t="shared" si="12"/>
        <v>4.4084186575654156</v>
      </c>
      <c r="BA31" s="295"/>
    </row>
    <row r="32" spans="1:57" x14ac:dyDescent="0.25">
      <c r="A32" s="20">
        <v>104</v>
      </c>
      <c r="B32" s="367">
        <v>241</v>
      </c>
      <c r="C32" s="101">
        <f t="shared" si="3"/>
        <v>1.1990049751243781</v>
      </c>
      <c r="D32" s="116">
        <f t="shared" si="13"/>
        <v>1.2300098348985771</v>
      </c>
      <c r="E32" s="116"/>
      <c r="F32" s="8">
        <f t="shared" si="5"/>
        <v>40</v>
      </c>
      <c r="G32" s="1">
        <f t="shared" si="6"/>
        <v>0.95238095238095233</v>
      </c>
      <c r="H32" s="8">
        <f t="shared" si="10"/>
        <v>26.285714285714285</v>
      </c>
      <c r="I32" s="221">
        <f t="shared" si="11"/>
        <v>1.1870967741935483</v>
      </c>
      <c r="K32" s="367">
        <v>6836</v>
      </c>
      <c r="L32" s="1">
        <f t="shared" si="8"/>
        <v>1.1957320272870386</v>
      </c>
      <c r="N32" s="8">
        <f>K32-K31</f>
        <v>1119</v>
      </c>
      <c r="O32" s="1">
        <f t="shared" si="7"/>
        <v>0.98330404217926182</v>
      </c>
      <c r="P32" s="8">
        <f t="shared" si="14"/>
        <v>629</v>
      </c>
      <c r="R32" s="1">
        <f t="shared" si="1"/>
        <v>3.5254534815681686</v>
      </c>
      <c r="S32" s="1">
        <f t="shared" si="9"/>
        <v>1.0027371917475234</v>
      </c>
      <c r="U32" s="16">
        <v>3</v>
      </c>
      <c r="W32" s="16">
        <v>5</v>
      </c>
      <c r="Y32" s="36">
        <f t="shared" ref="Y32:Y95" si="15">100*B32/213000000</f>
        <v>1.1314553990610329E-4</v>
      </c>
      <c r="AA32" s="221">
        <f>100000*B32/213000000</f>
        <v>0.11314553990610329</v>
      </c>
      <c r="AC32" s="130">
        <f t="shared" si="4"/>
        <v>3.255238095238095</v>
      </c>
      <c r="AZ32" s="295">
        <f t="shared" si="12"/>
        <v>4.1789688848512379</v>
      </c>
      <c r="BA32" s="295"/>
    </row>
    <row r="33" spans="1:53" x14ac:dyDescent="0.25">
      <c r="A33" s="5">
        <v>204</v>
      </c>
      <c r="B33" s="367">
        <v>299</v>
      </c>
      <c r="C33" s="101">
        <f t="shared" si="3"/>
        <v>1.2406639004149378</v>
      </c>
      <c r="D33" s="116">
        <f t="shared" si="13"/>
        <v>1.2142650788175027</v>
      </c>
      <c r="E33" s="116"/>
      <c r="F33" s="8">
        <f t="shared" si="5"/>
        <v>58</v>
      </c>
      <c r="G33" s="1">
        <f t="shared" si="6"/>
        <v>1.45</v>
      </c>
      <c r="H33" s="8">
        <f t="shared" si="10"/>
        <v>31.714285714285715</v>
      </c>
      <c r="I33" s="221">
        <f t="shared" si="11"/>
        <v>1.2065217391304348</v>
      </c>
      <c r="K33" s="367">
        <v>7910</v>
      </c>
      <c r="L33" s="1">
        <f t="shared" si="8"/>
        <v>1.1571094207138677</v>
      </c>
      <c r="N33" s="8">
        <f t="shared" si="0"/>
        <v>1074</v>
      </c>
      <c r="O33" s="1">
        <f t="shared" si="7"/>
        <v>0.95978552278820373</v>
      </c>
      <c r="P33" s="8">
        <f t="shared" si="14"/>
        <v>713.57142857142856</v>
      </c>
      <c r="R33" s="1">
        <f t="shared" si="1"/>
        <v>3.7800252844500632</v>
      </c>
      <c r="S33" s="1">
        <f t="shared" si="9"/>
        <v>1.0722096615975365</v>
      </c>
      <c r="U33" s="16">
        <v>4</v>
      </c>
      <c r="W33" s="16">
        <v>4</v>
      </c>
      <c r="Y33" s="36">
        <f t="shared" si="15"/>
        <v>1.4037558685446008E-4</v>
      </c>
      <c r="AA33" s="221">
        <f t="shared" si="2"/>
        <v>0.14037558685446008</v>
      </c>
      <c r="AC33" s="130">
        <f t="shared" si="4"/>
        <v>3.7666666666666666</v>
      </c>
      <c r="AZ33" s="295">
        <f t="shared" si="12"/>
        <v>4.4444444444444446</v>
      </c>
      <c r="BA33" s="295"/>
    </row>
    <row r="34" spans="1:53" x14ac:dyDescent="0.25">
      <c r="A34" s="5">
        <v>304</v>
      </c>
      <c r="B34" s="367">
        <v>359</v>
      </c>
      <c r="C34" s="101">
        <f t="shared" si="3"/>
        <v>1.2006688963210703</v>
      </c>
      <c r="D34" s="116">
        <f t="shared" si="13"/>
        <v>1.2151027504626277</v>
      </c>
      <c r="E34" s="116"/>
      <c r="F34" s="8">
        <f t="shared" si="5"/>
        <v>60</v>
      </c>
      <c r="G34" s="1">
        <f t="shared" si="6"/>
        <v>1.0344827586206897</v>
      </c>
      <c r="H34" s="8">
        <f t="shared" si="10"/>
        <v>38.142857142857146</v>
      </c>
      <c r="I34" s="221">
        <f t="shared" si="11"/>
        <v>1.2027027027027029</v>
      </c>
      <c r="K34" s="367">
        <v>9056</v>
      </c>
      <c r="L34" s="1">
        <f t="shared" ref="L34:L66" si="16">K34/K33</f>
        <v>1.1448798988621998</v>
      </c>
      <c r="N34" s="8">
        <f t="shared" si="0"/>
        <v>1146</v>
      </c>
      <c r="O34" s="1">
        <f t="shared" si="7"/>
        <v>1.0670391061452513</v>
      </c>
      <c r="P34" s="8">
        <f t="shared" si="14"/>
        <v>805.57142857142856</v>
      </c>
      <c r="R34" s="1">
        <f t="shared" si="1"/>
        <v>3.9642226148409896</v>
      </c>
      <c r="S34" s="1">
        <f t="shared" si="9"/>
        <v>1.0487291265348571</v>
      </c>
      <c r="U34" s="16">
        <v>4</v>
      </c>
      <c r="W34" s="16"/>
      <c r="Y34" s="36">
        <f t="shared" si="15"/>
        <v>1.6854460093896714E-4</v>
      </c>
      <c r="AA34" s="221">
        <f t="shared" si="2"/>
        <v>0.16854460093896714</v>
      </c>
      <c r="AC34" s="130">
        <f t="shared" si="4"/>
        <v>4.312380952380952</v>
      </c>
      <c r="AZ34" s="295">
        <f t="shared" ref="AZ34:AZ46" si="17">100*H34/P34</f>
        <v>4.7348820712892365</v>
      </c>
      <c r="BA34" s="295"/>
    </row>
    <row r="35" spans="1:53" s="296" customFormat="1" x14ac:dyDescent="0.25">
      <c r="A35" s="380">
        <v>4</v>
      </c>
      <c r="B35" s="291">
        <v>432</v>
      </c>
      <c r="C35" s="292">
        <f t="shared" si="3"/>
        <v>1.2033426183844012</v>
      </c>
      <c r="D35" s="293">
        <f t="shared" si="13"/>
        <v>1.2099902052628839</v>
      </c>
      <c r="E35" s="293"/>
      <c r="F35" s="291">
        <f t="shared" si="5"/>
        <v>73</v>
      </c>
      <c r="G35" s="294">
        <f t="shared" si="6"/>
        <v>1.2166666666666666</v>
      </c>
      <c r="H35" s="291">
        <f t="shared" si="10"/>
        <v>45.428571428571431</v>
      </c>
      <c r="I35" s="295">
        <f t="shared" si="11"/>
        <v>1.1910112359550562</v>
      </c>
      <c r="K35" s="291">
        <v>10278</v>
      </c>
      <c r="L35" s="292">
        <f t="shared" si="16"/>
        <v>1.1349381625441697</v>
      </c>
      <c r="N35" s="291">
        <f t="shared" si="0"/>
        <v>1222</v>
      </c>
      <c r="O35" s="294">
        <f t="shared" si="7"/>
        <v>1.0663176265270506</v>
      </c>
      <c r="P35" s="291">
        <f t="shared" si="14"/>
        <v>910.57142857142856</v>
      </c>
      <c r="R35" s="294">
        <f t="shared" si="1"/>
        <v>4.2031523642732047</v>
      </c>
      <c r="S35" s="294">
        <f t="shared" si="9"/>
        <v>1.0602715267648506</v>
      </c>
      <c r="U35" s="298">
        <v>4</v>
      </c>
      <c r="W35" s="298">
        <v>5</v>
      </c>
      <c r="Y35" s="369">
        <f t="shared" si="15"/>
        <v>2.0281690140845071E-4</v>
      </c>
      <c r="AA35" s="295">
        <f t="shared" si="2"/>
        <v>0.20281690140845071</v>
      </c>
      <c r="AC35" s="299">
        <f t="shared" si="4"/>
        <v>4.8942857142857141</v>
      </c>
      <c r="AZ35" s="295">
        <f t="shared" si="17"/>
        <v>4.9890178851584563</v>
      </c>
      <c r="BA35" s="295"/>
    </row>
    <row r="36" spans="1:53" x14ac:dyDescent="0.25">
      <c r="A36" s="245">
        <v>5</v>
      </c>
      <c r="B36" s="271">
        <v>486</v>
      </c>
      <c r="C36" s="272">
        <f t="shared" si="3"/>
        <v>1.125</v>
      </c>
      <c r="D36" s="273">
        <f t="shared" si="13"/>
        <v>1.2002784258142625</v>
      </c>
      <c r="E36" s="273"/>
      <c r="F36" s="271">
        <f t="shared" si="5"/>
        <v>54</v>
      </c>
      <c r="G36" s="274">
        <f t="shared" si="6"/>
        <v>0.73972602739726023</v>
      </c>
      <c r="H36" s="271">
        <f t="shared" si="10"/>
        <v>50</v>
      </c>
      <c r="I36" s="275">
        <f t="shared" si="11"/>
        <v>1.10062893081761</v>
      </c>
      <c r="J36" s="276"/>
      <c r="K36" s="271">
        <v>11130</v>
      </c>
      <c r="L36" s="272">
        <f t="shared" si="16"/>
        <v>1.0828955049620548</v>
      </c>
      <c r="M36" s="276"/>
      <c r="N36" s="271">
        <f t="shared" si="0"/>
        <v>852</v>
      </c>
      <c r="O36" s="274">
        <f t="shared" si="7"/>
        <v>0.69721767594108019</v>
      </c>
      <c r="P36" s="271">
        <f t="shared" si="14"/>
        <v>982</v>
      </c>
      <c r="Q36" s="276"/>
      <c r="R36" s="274">
        <f t="shared" si="1"/>
        <v>4.3665768194070083</v>
      </c>
      <c r="S36" s="274">
        <f t="shared" si="9"/>
        <v>1.0388814016172507</v>
      </c>
      <c r="T36" s="276"/>
      <c r="U36" s="278"/>
      <c r="V36" s="276"/>
      <c r="W36" s="278"/>
      <c r="X36" s="276"/>
      <c r="Y36" s="279">
        <f t="shared" si="15"/>
        <v>2.2816901408450704E-4</v>
      </c>
      <c r="Z36" s="276"/>
      <c r="AA36" s="275">
        <f t="shared" si="2"/>
        <v>0.22816901408450704</v>
      </c>
      <c r="AB36" s="276"/>
      <c r="AC36" s="281">
        <f t="shared" si="4"/>
        <v>5.3</v>
      </c>
      <c r="AZ36" s="295">
        <f t="shared" si="17"/>
        <v>5.0916496945010179</v>
      </c>
      <c r="BA36" s="295"/>
    </row>
    <row r="37" spans="1:53" x14ac:dyDescent="0.25">
      <c r="A37" s="5">
        <v>6</v>
      </c>
      <c r="B37" s="367">
        <v>553</v>
      </c>
      <c r="C37" s="101">
        <f t="shared" si="3"/>
        <v>1.1378600823045268</v>
      </c>
      <c r="D37" s="116">
        <f t="shared" si="13"/>
        <v>1.1958130594207916</v>
      </c>
      <c r="E37" s="116"/>
      <c r="F37" s="8">
        <f t="shared" si="5"/>
        <v>67</v>
      </c>
      <c r="G37" s="1">
        <f t="shared" si="6"/>
        <v>1.2407407407407407</v>
      </c>
      <c r="H37" s="8">
        <f t="shared" si="10"/>
        <v>56.285714285714285</v>
      </c>
      <c r="I37" s="221">
        <f t="shared" si="11"/>
        <v>1.1257142857142857</v>
      </c>
      <c r="K37" s="367">
        <v>12056</v>
      </c>
      <c r="L37" s="101">
        <f t="shared" si="16"/>
        <v>1.0831985624438454</v>
      </c>
      <c r="N37" s="8">
        <f t="shared" ref="N37:N67" si="18">K37-K36</f>
        <v>926</v>
      </c>
      <c r="O37" s="1">
        <f t="shared" si="7"/>
        <v>1.0868544600938967</v>
      </c>
      <c r="P37" s="8">
        <f t="shared" si="14"/>
        <v>1068.1428571428571</v>
      </c>
      <c r="R37" s="1">
        <f t="shared" si="1"/>
        <v>4.5869276708692768</v>
      </c>
      <c r="S37" s="1">
        <f t="shared" si="9"/>
        <v>1.0504630653657416</v>
      </c>
      <c r="U37" s="16">
        <v>4</v>
      </c>
      <c r="W37" s="16">
        <v>6</v>
      </c>
      <c r="Y37" s="36">
        <f t="shared" si="15"/>
        <v>2.5962441314553988E-4</v>
      </c>
      <c r="AA37" s="221">
        <f t="shared" si="2"/>
        <v>0.25962441314553991</v>
      </c>
      <c r="AC37" s="130">
        <f t="shared" si="4"/>
        <v>5.7409523809523808</v>
      </c>
      <c r="AZ37" s="295">
        <f t="shared" si="17"/>
        <v>5.26949311221078</v>
      </c>
      <c r="BA37" s="295"/>
    </row>
    <row r="38" spans="1:53" x14ac:dyDescent="0.25">
      <c r="A38" s="5">
        <v>7</v>
      </c>
      <c r="B38" s="367">
        <v>667</v>
      </c>
      <c r="C38" s="101">
        <f t="shared" si="3"/>
        <v>1.2061482820976492</v>
      </c>
      <c r="D38" s="116">
        <f t="shared" si="13"/>
        <v>1.1875269649495661</v>
      </c>
      <c r="E38" s="116"/>
      <c r="F38" s="8">
        <f t="shared" si="5"/>
        <v>114</v>
      </c>
      <c r="G38" s="1">
        <f t="shared" si="6"/>
        <v>1.7014925373134329</v>
      </c>
      <c r="H38" s="8">
        <f t="shared" si="10"/>
        <v>66.571428571428569</v>
      </c>
      <c r="I38" s="221">
        <f t="shared" si="11"/>
        <v>1.1827411167512689</v>
      </c>
      <c r="K38" s="367">
        <v>13717</v>
      </c>
      <c r="L38" s="101">
        <f t="shared" si="16"/>
        <v>1.1377737226277371</v>
      </c>
      <c r="N38" s="8">
        <f t="shared" si="18"/>
        <v>1661</v>
      </c>
      <c r="O38" s="1">
        <f t="shared" si="7"/>
        <v>1.7937365010799136</v>
      </c>
      <c r="P38" s="8">
        <f t="shared" si="14"/>
        <v>1142.8571428571429</v>
      </c>
      <c r="R38" s="1">
        <f t="shared" si="1"/>
        <v>4.8625792811839323</v>
      </c>
      <c r="S38" s="1">
        <f t="shared" si="9"/>
        <v>1.0600950418436434</v>
      </c>
      <c r="U38" s="16">
        <v>4</v>
      </c>
      <c r="W38" s="16">
        <v>6</v>
      </c>
      <c r="Y38" s="36">
        <f t="shared" si="15"/>
        <v>3.131455399061033E-4</v>
      </c>
      <c r="AA38" s="221">
        <f t="shared" si="2"/>
        <v>0.31314553990610328</v>
      </c>
      <c r="AC38" s="130">
        <f t="shared" si="4"/>
        <v>6.5319047619047623</v>
      </c>
      <c r="AZ38" s="295">
        <f t="shared" si="17"/>
        <v>5.8249999999999993</v>
      </c>
      <c r="BA38" s="295"/>
    </row>
    <row r="39" spans="1:53" x14ac:dyDescent="0.25">
      <c r="A39" s="5">
        <v>8</v>
      </c>
      <c r="B39" s="367">
        <v>800</v>
      </c>
      <c r="C39" s="101">
        <f t="shared" si="3"/>
        <v>1.199400299850075</v>
      </c>
      <c r="D39" s="116">
        <f t="shared" si="13"/>
        <v>1.18758343991038</v>
      </c>
      <c r="E39" s="116"/>
      <c r="F39" s="8">
        <f t="shared" si="5"/>
        <v>133</v>
      </c>
      <c r="G39" s="1">
        <f t="shared" si="6"/>
        <v>1.1666666666666667</v>
      </c>
      <c r="H39" s="8">
        <f t="shared" si="10"/>
        <v>79.857142857142861</v>
      </c>
      <c r="I39" s="221">
        <f t="shared" si="11"/>
        <v>1.1995708154506439</v>
      </c>
      <c r="K39" s="367">
        <v>15927</v>
      </c>
      <c r="L39" s="101">
        <f t="shared" si="16"/>
        <v>1.1611139461981483</v>
      </c>
      <c r="N39" s="8">
        <f t="shared" si="18"/>
        <v>2210</v>
      </c>
      <c r="O39" s="1">
        <f t="shared" si="7"/>
        <v>1.3305237808549066</v>
      </c>
      <c r="P39" s="8">
        <f t="shared" si="14"/>
        <v>1298.7142857142858</v>
      </c>
      <c r="R39" s="1">
        <f t="shared" si="1"/>
        <v>5.0229170590820615</v>
      </c>
      <c r="S39" s="1">
        <f t="shared" si="9"/>
        <v>1.0329738125851371</v>
      </c>
      <c r="U39" s="16">
        <v>4</v>
      </c>
      <c r="W39" s="16">
        <v>6</v>
      </c>
      <c r="Y39" s="36">
        <f t="shared" si="15"/>
        <v>3.755868544600939E-4</v>
      </c>
      <c r="AA39" s="221">
        <f t="shared" si="2"/>
        <v>0.37558685446009388</v>
      </c>
      <c r="AC39" s="130">
        <f t="shared" si="4"/>
        <v>7.5842857142857145</v>
      </c>
      <c r="AZ39" s="295">
        <f t="shared" si="17"/>
        <v>6.1489385106148937</v>
      </c>
      <c r="BA39" s="295"/>
    </row>
    <row r="40" spans="1:53" x14ac:dyDescent="0.25">
      <c r="A40" s="5">
        <v>9</v>
      </c>
      <c r="B40" s="367">
        <v>941</v>
      </c>
      <c r="C40" s="101">
        <f t="shared" si="3"/>
        <v>1.17625</v>
      </c>
      <c r="D40" s="116">
        <f t="shared" si="13"/>
        <v>1.1783814541368174</v>
      </c>
      <c r="E40" s="116"/>
      <c r="F40" s="8">
        <f t="shared" si="5"/>
        <v>141</v>
      </c>
      <c r="G40" s="1">
        <f t="shared" si="6"/>
        <v>1.0601503759398496</v>
      </c>
      <c r="H40" s="8">
        <f t="shared" si="10"/>
        <v>91.714285714285708</v>
      </c>
      <c r="I40" s="221">
        <f t="shared" si="11"/>
        <v>1.148479427549195</v>
      </c>
      <c r="K40" s="367">
        <v>17857</v>
      </c>
      <c r="L40" s="101">
        <f t="shared" si="16"/>
        <v>1.1211778740503549</v>
      </c>
      <c r="N40" s="8">
        <f t="shared" si="18"/>
        <v>1930</v>
      </c>
      <c r="O40" s="1">
        <f t="shared" si="7"/>
        <v>0.87330316742081449</v>
      </c>
      <c r="P40" s="8">
        <f t="shared" si="14"/>
        <v>1421</v>
      </c>
      <c r="R40" s="1">
        <f t="shared" si="1"/>
        <v>5.2696421571372571</v>
      </c>
      <c r="S40" s="1">
        <f t="shared" si="9"/>
        <v>1.0491198829590638</v>
      </c>
      <c r="U40" s="16">
        <v>4</v>
      </c>
      <c r="W40" s="16">
        <v>6</v>
      </c>
      <c r="Y40" s="36">
        <f t="shared" si="15"/>
        <v>4.4178403755868546E-4</v>
      </c>
      <c r="AA40" s="221">
        <f t="shared" si="2"/>
        <v>0.44178403755868545</v>
      </c>
      <c r="AC40" s="130">
        <f t="shared" si="4"/>
        <v>8.5033333333333339</v>
      </c>
      <c r="AZ40" s="295">
        <f t="shared" si="17"/>
        <v>6.4542072986830199</v>
      </c>
      <c r="BA40" s="295"/>
    </row>
    <row r="41" spans="1:53" x14ac:dyDescent="0.25">
      <c r="A41" s="5">
        <v>10</v>
      </c>
      <c r="B41" s="367">
        <v>1056</v>
      </c>
      <c r="C41" s="101">
        <f t="shared" si="3"/>
        <v>1.1222104144527099</v>
      </c>
      <c r="D41" s="116">
        <f t="shared" si="13"/>
        <v>1.1671730995841947</v>
      </c>
      <c r="E41" s="116"/>
      <c r="F41" s="8">
        <f t="shared" si="5"/>
        <v>115</v>
      </c>
      <c r="G41" s="1">
        <f t="shared" si="6"/>
        <v>0.81560283687943258</v>
      </c>
      <c r="H41" s="8">
        <f t="shared" si="10"/>
        <v>99.571428571428569</v>
      </c>
      <c r="I41" s="221">
        <f t="shared" si="11"/>
        <v>1.0856697819314642</v>
      </c>
      <c r="K41" s="367">
        <v>19638</v>
      </c>
      <c r="L41" s="101">
        <f t="shared" si="16"/>
        <v>1.0997367978943831</v>
      </c>
      <c r="N41" s="8">
        <f t="shared" si="18"/>
        <v>1781</v>
      </c>
      <c r="O41" s="1">
        <f t="shared" si="7"/>
        <v>0.92279792746113987</v>
      </c>
      <c r="P41" s="8">
        <f t="shared" si="14"/>
        <v>1511.7142857142858</v>
      </c>
      <c r="R41" s="1">
        <f t="shared" si="1"/>
        <v>5.3773296669721971</v>
      </c>
      <c r="S41" s="1">
        <f t="shared" si="9"/>
        <v>1.0204354501925879</v>
      </c>
      <c r="U41" s="16">
        <v>5</v>
      </c>
      <c r="W41" s="16">
        <v>7</v>
      </c>
      <c r="Y41" s="36">
        <f t="shared" si="15"/>
        <v>4.9577464788732391E-4</v>
      </c>
      <c r="AA41" s="221">
        <f t="shared" si="2"/>
        <v>0.49577464788732395</v>
      </c>
      <c r="AC41" s="130">
        <f t="shared" si="4"/>
        <v>9.3514285714285723</v>
      </c>
      <c r="AZ41" s="295">
        <f t="shared" si="17"/>
        <v>6.586656586656586</v>
      </c>
      <c r="BA41" s="295"/>
    </row>
    <row r="42" spans="1:53" s="296" customFormat="1" x14ac:dyDescent="0.25">
      <c r="A42" s="380">
        <v>11</v>
      </c>
      <c r="B42" s="291">
        <v>1124</v>
      </c>
      <c r="C42" s="292">
        <f t="shared" si="3"/>
        <v>1.0643939393939394</v>
      </c>
      <c r="D42" s="293">
        <f t="shared" si="13"/>
        <v>1.1473232882998428</v>
      </c>
      <c r="E42" s="293"/>
      <c r="F42" s="291">
        <f t="shared" si="5"/>
        <v>68</v>
      </c>
      <c r="G42" s="294">
        <f t="shared" si="6"/>
        <v>0.59130434782608698</v>
      </c>
      <c r="H42" s="291">
        <f t="shared" si="10"/>
        <v>98.857142857142861</v>
      </c>
      <c r="I42" s="295">
        <f t="shared" si="11"/>
        <v>0.9928263988522239</v>
      </c>
      <c r="K42" s="291">
        <v>20727</v>
      </c>
      <c r="L42" s="292">
        <f t="shared" si="16"/>
        <v>1.0554537121906509</v>
      </c>
      <c r="N42" s="291">
        <f t="shared" si="18"/>
        <v>1089</v>
      </c>
      <c r="O42" s="294">
        <f t="shared" si="7"/>
        <v>0.61145423919146547</v>
      </c>
      <c r="P42" s="291">
        <f t="shared" si="14"/>
        <v>1492.7142857142858</v>
      </c>
      <c r="R42" s="294">
        <f t="shared" si="1"/>
        <v>5.4228783712066386</v>
      </c>
      <c r="S42" s="294">
        <f t="shared" si="9"/>
        <v>1.008470506190871</v>
      </c>
      <c r="U42" s="298">
        <v>5</v>
      </c>
      <c r="W42" s="298">
        <v>7</v>
      </c>
      <c r="Y42" s="369">
        <f t="shared" si="15"/>
        <v>5.2769953051643196E-4</v>
      </c>
      <c r="AA42" s="295">
        <f t="shared" si="2"/>
        <v>0.52769953051643192</v>
      </c>
      <c r="AC42" s="299">
        <f t="shared" si="4"/>
        <v>9.8699999999999992</v>
      </c>
      <c r="AZ42" s="295">
        <f t="shared" si="17"/>
        <v>6.6226433151497748</v>
      </c>
      <c r="BA42" s="295"/>
    </row>
    <row r="43" spans="1:53" x14ac:dyDescent="0.25">
      <c r="A43" s="245">
        <v>12</v>
      </c>
      <c r="B43" s="271">
        <v>1223</v>
      </c>
      <c r="C43" s="272">
        <f t="shared" si="3"/>
        <v>1.0880782918149465</v>
      </c>
      <c r="D43" s="273">
        <f t="shared" si="13"/>
        <v>1.1420487585591208</v>
      </c>
      <c r="E43" s="273"/>
      <c r="F43" s="271">
        <f t="shared" si="5"/>
        <v>99</v>
      </c>
      <c r="G43" s="274">
        <f t="shared" si="6"/>
        <v>1.4558823529411764</v>
      </c>
      <c r="H43" s="271">
        <f t="shared" si="10"/>
        <v>105.28571428571429</v>
      </c>
      <c r="I43" s="275">
        <f t="shared" si="11"/>
        <v>1.0650289017341041</v>
      </c>
      <c r="J43" s="276"/>
      <c r="K43" s="271">
        <v>22169</v>
      </c>
      <c r="L43" s="272">
        <f t="shared" si="16"/>
        <v>1.0695710908476865</v>
      </c>
      <c r="M43" s="276"/>
      <c r="N43" s="271">
        <f t="shared" si="18"/>
        <v>1442</v>
      </c>
      <c r="O43" s="274">
        <f t="shared" si="7"/>
        <v>1.3241505968778695</v>
      </c>
      <c r="P43" s="271">
        <f t="shared" si="14"/>
        <v>1577</v>
      </c>
      <c r="Q43" s="276"/>
      <c r="R43" s="274">
        <f t="shared" si="1"/>
        <v>5.51671252650097</v>
      </c>
      <c r="S43" s="274">
        <f t="shared" si="9"/>
        <v>1.0173033855585909</v>
      </c>
      <c r="T43" s="276"/>
      <c r="U43" s="278">
        <v>6</v>
      </c>
      <c r="V43" s="276"/>
      <c r="W43" s="278">
        <v>7</v>
      </c>
      <c r="X43" s="276"/>
      <c r="Y43" s="279">
        <f t="shared" si="15"/>
        <v>5.7417840375586853E-4</v>
      </c>
      <c r="Z43" s="276"/>
      <c r="AA43" s="275">
        <f t="shared" si="2"/>
        <v>0.57417840375586859</v>
      </c>
      <c r="AB43" s="276"/>
      <c r="AC43" s="281">
        <f t="shared" si="4"/>
        <v>10.556666666666667</v>
      </c>
      <c r="AZ43" s="295">
        <f t="shared" si="17"/>
        <v>6.6763293776610206</v>
      </c>
      <c r="BA43" s="295"/>
    </row>
    <row r="44" spans="1:53" x14ac:dyDescent="0.25">
      <c r="A44" s="5">
        <v>13</v>
      </c>
      <c r="B44" s="367">
        <v>1328</v>
      </c>
      <c r="C44" s="101">
        <f t="shared" si="3"/>
        <v>1.0858544562551105</v>
      </c>
      <c r="D44" s="116">
        <f t="shared" si="13"/>
        <v>1.1346193834092044</v>
      </c>
      <c r="E44" s="116"/>
      <c r="F44" s="8">
        <f t="shared" si="5"/>
        <v>105</v>
      </c>
      <c r="G44" s="1">
        <f t="shared" si="6"/>
        <v>1.0606060606060606</v>
      </c>
      <c r="H44" s="8">
        <f t="shared" si="10"/>
        <v>110.71428571428571</v>
      </c>
      <c r="I44" s="221">
        <f t="shared" si="11"/>
        <v>1.0515603799185889</v>
      </c>
      <c r="K44" s="367">
        <v>23430</v>
      </c>
      <c r="L44" s="101">
        <f t="shared" si="16"/>
        <v>1.0568812305471604</v>
      </c>
      <c r="N44" s="8">
        <f t="shared" si="18"/>
        <v>1261</v>
      </c>
      <c r="O44" s="1">
        <f t="shared" ref="O44:O63" si="19">N44/N43</f>
        <v>0.87447988904299578</v>
      </c>
      <c r="P44" s="8">
        <f t="shared" si="14"/>
        <v>1624.8571428571429</v>
      </c>
      <c r="R44" s="1">
        <f t="shared" si="1"/>
        <v>5.6679470763977804</v>
      </c>
      <c r="S44" s="1">
        <f t="shared" si="9"/>
        <v>1.0274138899154734</v>
      </c>
      <c r="U44" s="16">
        <v>6</v>
      </c>
      <c r="W44" s="16">
        <v>8</v>
      </c>
      <c r="Y44" s="36">
        <f t="shared" si="15"/>
        <v>6.2347417840375591E-4</v>
      </c>
      <c r="AA44" s="221">
        <f t="shared" si="2"/>
        <v>0.62347417840375585</v>
      </c>
      <c r="AC44" s="130">
        <f t="shared" si="4"/>
        <v>11.157142857142857</v>
      </c>
      <c r="AZ44" s="295">
        <f t="shared" si="17"/>
        <v>6.8137858273254786</v>
      </c>
      <c r="BA44" s="295"/>
    </row>
    <row r="45" spans="1:53" x14ac:dyDescent="0.25">
      <c r="A45" s="5">
        <v>14</v>
      </c>
      <c r="B45" s="367">
        <v>1532</v>
      </c>
      <c r="C45" s="101">
        <f t="shared" si="3"/>
        <v>1.1536144578313252</v>
      </c>
      <c r="D45" s="116">
        <f t="shared" si="13"/>
        <v>1.127114551371158</v>
      </c>
      <c r="E45" s="116"/>
      <c r="F45" s="8">
        <f t="shared" si="5"/>
        <v>204</v>
      </c>
      <c r="G45" s="1">
        <f t="shared" si="6"/>
        <v>1.9428571428571428</v>
      </c>
      <c r="H45" s="8">
        <f t="shared" si="10"/>
        <v>123.57142857142857</v>
      </c>
      <c r="I45" s="221">
        <f t="shared" si="11"/>
        <v>1.1161290322580646</v>
      </c>
      <c r="K45" s="367">
        <v>25262</v>
      </c>
      <c r="L45" s="101">
        <f t="shared" si="16"/>
        <v>1.0781903542466922</v>
      </c>
      <c r="N45" s="8">
        <f t="shared" si="18"/>
        <v>1832</v>
      </c>
      <c r="O45" s="1">
        <f t="shared" si="19"/>
        <v>1.4528152260111022</v>
      </c>
      <c r="P45" s="8">
        <f t="shared" si="14"/>
        <v>1649.2857142857142</v>
      </c>
      <c r="R45" s="1">
        <f t="shared" si="1"/>
        <v>6.0644446203784339</v>
      </c>
      <c r="S45" s="1">
        <f t="shared" si="9"/>
        <v>1.0699543483092373</v>
      </c>
      <c r="U45" s="16">
        <v>6</v>
      </c>
      <c r="W45" s="16">
        <v>8</v>
      </c>
      <c r="Y45" s="36">
        <f t="shared" si="15"/>
        <v>7.1924882629107985E-4</v>
      </c>
      <c r="AA45" s="221">
        <f t="shared" si="2"/>
        <v>0.71924882629107978</v>
      </c>
      <c r="AC45" s="130">
        <f t="shared" si="4"/>
        <v>12.029523809523809</v>
      </c>
      <c r="AZ45" s="295">
        <f t="shared" si="17"/>
        <v>7.4924209614551751</v>
      </c>
      <c r="BA45" s="295"/>
    </row>
    <row r="46" spans="1:53" x14ac:dyDescent="0.25">
      <c r="A46" s="5">
        <v>15</v>
      </c>
      <c r="B46" s="367">
        <v>1736</v>
      </c>
      <c r="C46" s="101">
        <f t="shared" si="3"/>
        <v>1.133159268929504</v>
      </c>
      <c r="D46" s="116">
        <f t="shared" si="13"/>
        <v>1.1176515469539337</v>
      </c>
      <c r="E46" s="116"/>
      <c r="F46" s="8">
        <f t="shared" si="5"/>
        <v>204</v>
      </c>
      <c r="G46" s="1">
        <f t="shared" si="6"/>
        <v>1</v>
      </c>
      <c r="H46" s="8">
        <f t="shared" si="10"/>
        <v>133.71428571428572</v>
      </c>
      <c r="I46" s="221">
        <f t="shared" si="11"/>
        <v>1.0820809248554915</v>
      </c>
      <c r="K46" s="367">
        <v>28320</v>
      </c>
      <c r="L46" s="101">
        <f t="shared" si="16"/>
        <v>1.1210513815216532</v>
      </c>
      <c r="N46" s="8">
        <f t="shared" si="18"/>
        <v>3058</v>
      </c>
      <c r="O46" s="1">
        <f t="shared" si="19"/>
        <v>1.6692139737991267</v>
      </c>
      <c r="P46" s="8">
        <f t="shared" si="14"/>
        <v>1770.4285714285713</v>
      </c>
      <c r="R46" s="1">
        <f t="shared" si="1"/>
        <v>6.129943502824859</v>
      </c>
      <c r="S46" s="1">
        <f t="shared" si="9"/>
        <v>1.0108004749893054</v>
      </c>
      <c r="U46" s="16">
        <v>7</v>
      </c>
      <c r="W46" s="16">
        <v>8</v>
      </c>
      <c r="Y46" s="36">
        <f t="shared" si="15"/>
        <v>8.150234741784038E-4</v>
      </c>
      <c r="AA46" s="221">
        <f t="shared" si="2"/>
        <v>0.81502347417840371</v>
      </c>
      <c r="AC46" s="130">
        <f t="shared" si="4"/>
        <v>13.485714285714286</v>
      </c>
      <c r="AZ46" s="295">
        <f t="shared" si="17"/>
        <v>7.552650689905593</v>
      </c>
      <c r="BA46" s="295"/>
    </row>
    <row r="47" spans="1:53" x14ac:dyDescent="0.25">
      <c r="A47" s="5">
        <v>16</v>
      </c>
      <c r="B47" s="367">
        <v>1924</v>
      </c>
      <c r="C47" s="101">
        <f t="shared" si="3"/>
        <v>1.1082949308755761</v>
      </c>
      <c r="D47" s="116">
        <f t="shared" si="13"/>
        <v>1.1079436799361588</v>
      </c>
      <c r="E47" s="116"/>
      <c r="F47" s="8">
        <f t="shared" si="5"/>
        <v>188</v>
      </c>
      <c r="G47" s="1">
        <f t="shared" si="6"/>
        <v>0.92156862745098034</v>
      </c>
      <c r="H47" s="8">
        <f t="shared" si="10"/>
        <v>140.42857142857142</v>
      </c>
      <c r="I47" s="221">
        <f t="shared" si="11"/>
        <v>1.050213675213675</v>
      </c>
      <c r="K47" s="367">
        <v>30425</v>
      </c>
      <c r="L47" s="101">
        <f t="shared" si="16"/>
        <v>1.0743290960451977</v>
      </c>
      <c r="N47" s="8">
        <f t="shared" si="18"/>
        <v>2105</v>
      </c>
      <c r="O47" s="1">
        <f t="shared" si="19"/>
        <v>0.68835840418574235</v>
      </c>
      <c r="P47" s="8">
        <f t="shared" si="14"/>
        <v>1795.4285714285713</v>
      </c>
      <c r="R47" s="1">
        <f t="shared" si="1"/>
        <v>6.3237469186524242</v>
      </c>
      <c r="S47" s="1">
        <f t="shared" si="9"/>
        <v>1.0316158567755567</v>
      </c>
      <c r="U47" s="16">
        <v>7</v>
      </c>
      <c r="W47" s="16">
        <v>8</v>
      </c>
      <c r="Y47" s="36">
        <f t="shared" si="15"/>
        <v>9.0328638497652581E-4</v>
      </c>
      <c r="AA47" s="221">
        <f t="shared" si="2"/>
        <v>0.9032863849765258</v>
      </c>
      <c r="AC47" s="130">
        <f t="shared" si="4"/>
        <v>14.488095238095237</v>
      </c>
      <c r="AZ47" s="295">
        <f t="shared" ref="AZ47:AZ60" si="20">100*H47/P47</f>
        <v>7.8214513049013359</v>
      </c>
      <c r="BA47" s="295"/>
    </row>
    <row r="48" spans="1:53" x14ac:dyDescent="0.25">
      <c r="A48" s="5">
        <v>17</v>
      </c>
      <c r="B48" s="367">
        <v>2141</v>
      </c>
      <c r="C48" s="101">
        <f t="shared" si="3"/>
        <v>1.1127858627858629</v>
      </c>
      <c r="D48" s="116">
        <f t="shared" si="13"/>
        <v>1.1065973154123234</v>
      </c>
      <c r="E48" s="116"/>
      <c r="F48" s="8">
        <f t="shared" si="5"/>
        <v>217</v>
      </c>
      <c r="G48" s="1">
        <f t="shared" si="6"/>
        <v>1.1542553191489362</v>
      </c>
      <c r="H48" s="8">
        <f t="shared" si="10"/>
        <v>155</v>
      </c>
      <c r="I48" s="221">
        <f t="shared" si="11"/>
        <v>1.1037639877924721</v>
      </c>
      <c r="K48" s="367">
        <v>33682</v>
      </c>
      <c r="L48" s="101">
        <f t="shared" si="16"/>
        <v>1.107050123253903</v>
      </c>
      <c r="N48" s="8">
        <f t="shared" si="18"/>
        <v>3257</v>
      </c>
      <c r="O48" s="1">
        <f t="shared" si="19"/>
        <v>1.5472684085510688</v>
      </c>
      <c r="P48" s="8">
        <f t="shared" si="14"/>
        <v>2006.2857142857142</v>
      </c>
      <c r="R48" s="1">
        <f t="shared" si="1"/>
        <v>6.3565108960275518</v>
      </c>
      <c r="S48" s="1">
        <f t="shared" si="9"/>
        <v>1.0051811019315917</v>
      </c>
      <c r="U48" s="17">
        <v>7</v>
      </c>
      <c r="W48" s="17">
        <v>9</v>
      </c>
      <c r="Y48" s="36">
        <f t="shared" si="15"/>
        <v>1.0051643192488264E-3</v>
      </c>
      <c r="AA48" s="221">
        <f t="shared" si="2"/>
        <v>1.0051643192488262</v>
      </c>
      <c r="AC48" s="130">
        <f t="shared" si="4"/>
        <v>16.039047619047619</v>
      </c>
      <c r="AZ48" s="295">
        <f t="shared" si="20"/>
        <v>7.7257191683281121</v>
      </c>
      <c r="BA48" s="295"/>
    </row>
    <row r="49" spans="1:53" s="296" customFormat="1" x14ac:dyDescent="0.25">
      <c r="A49" s="305">
        <v>18</v>
      </c>
      <c r="B49" s="291">
        <v>2347</v>
      </c>
      <c r="C49" s="292">
        <f t="shared" si="3"/>
        <v>1.0962167211583371</v>
      </c>
      <c r="D49" s="293">
        <f t="shared" si="13"/>
        <v>1.1111434270929517</v>
      </c>
      <c r="E49" s="293"/>
      <c r="F49" s="291">
        <f t="shared" si="5"/>
        <v>206</v>
      </c>
      <c r="G49" s="294">
        <f t="shared" si="6"/>
        <v>0.94930875576036866</v>
      </c>
      <c r="H49" s="291">
        <f t="shared" si="10"/>
        <v>174.71428571428572</v>
      </c>
      <c r="I49" s="295">
        <f t="shared" si="11"/>
        <v>1.127188940092166</v>
      </c>
      <c r="K49" s="291">
        <v>36599</v>
      </c>
      <c r="L49" s="292">
        <f t="shared" si="16"/>
        <v>1.0866041208954338</v>
      </c>
      <c r="N49" s="291">
        <f t="shared" si="18"/>
        <v>2917</v>
      </c>
      <c r="O49" s="294">
        <f t="shared" si="19"/>
        <v>0.89560945655511204</v>
      </c>
      <c r="P49" s="291">
        <f t="shared" si="14"/>
        <v>2267.4285714285716</v>
      </c>
      <c r="R49" s="294">
        <f t="shared" si="1"/>
        <v>6.4127435175824479</v>
      </c>
      <c r="S49" s="294">
        <f t="shared" si="9"/>
        <v>1.0088464603419525</v>
      </c>
      <c r="U49" s="298">
        <v>7</v>
      </c>
      <c r="W49" s="298">
        <v>9</v>
      </c>
      <c r="Y49" s="369">
        <f t="shared" si="15"/>
        <v>1.1018779342723004E-3</v>
      </c>
      <c r="AA49" s="295">
        <f t="shared" si="2"/>
        <v>1.1018779342723004</v>
      </c>
      <c r="AC49" s="299">
        <f t="shared" si="4"/>
        <v>17.428095238095239</v>
      </c>
      <c r="AZ49" s="295">
        <f t="shared" si="20"/>
        <v>7.70539314516129</v>
      </c>
      <c r="BA49" s="295"/>
    </row>
    <row r="50" spans="1:53" x14ac:dyDescent="0.25">
      <c r="A50" s="245">
        <v>19</v>
      </c>
      <c r="B50" s="271">
        <v>2462</v>
      </c>
      <c r="C50" s="272">
        <f t="shared" si="3"/>
        <v>1.0489987217724754</v>
      </c>
      <c r="D50" s="273">
        <f t="shared" si="13"/>
        <v>1.1055606313725987</v>
      </c>
      <c r="E50" s="273"/>
      <c r="F50" s="271">
        <f t="shared" si="5"/>
        <v>115</v>
      </c>
      <c r="G50" s="274">
        <f t="shared" si="6"/>
        <v>0.55825242718446599</v>
      </c>
      <c r="H50" s="271">
        <f t="shared" si="10"/>
        <v>177</v>
      </c>
      <c r="I50" s="275">
        <f t="shared" si="11"/>
        <v>1.0130825838103026</v>
      </c>
      <c r="J50" s="276"/>
      <c r="K50" s="271">
        <v>38654</v>
      </c>
      <c r="L50" s="272">
        <f t="shared" si="16"/>
        <v>1.0561490751113418</v>
      </c>
      <c r="M50" s="276"/>
      <c r="N50" s="271">
        <f t="shared" si="18"/>
        <v>2055</v>
      </c>
      <c r="O50" s="274">
        <f t="shared" si="19"/>
        <v>0.70449091532396302</v>
      </c>
      <c r="P50" s="271">
        <f t="shared" si="14"/>
        <v>2355</v>
      </c>
      <c r="Q50" s="276"/>
      <c r="R50" s="274">
        <f t="shared" ref="R50:R81" si="21">100*B50/K50</f>
        <v>6.3693278832721063</v>
      </c>
      <c r="S50" s="274">
        <f t="shared" si="9"/>
        <v>0.99322978781370175</v>
      </c>
      <c r="T50" s="276"/>
      <c r="U50" s="278">
        <v>7</v>
      </c>
      <c r="V50" s="276"/>
      <c r="W50" s="278">
        <v>9</v>
      </c>
      <c r="X50" s="276"/>
      <c r="Y50" s="279">
        <f t="shared" si="15"/>
        <v>1.155868544600939E-3</v>
      </c>
      <c r="Z50" s="276"/>
      <c r="AA50" s="275">
        <f t="shared" si="2"/>
        <v>1.1558685446009389</v>
      </c>
      <c r="AB50" s="276"/>
      <c r="AC50" s="281">
        <f t="shared" si="4"/>
        <v>18.406666666666666</v>
      </c>
      <c r="AZ50" s="295">
        <f t="shared" si="20"/>
        <v>7.515923566878981</v>
      </c>
      <c r="BA50" s="295"/>
    </row>
    <row r="51" spans="1:53" x14ac:dyDescent="0.25">
      <c r="A51" s="2">
        <v>20</v>
      </c>
      <c r="B51" s="367">
        <v>2575</v>
      </c>
      <c r="C51" s="101">
        <f t="shared" si="3"/>
        <v>1.045897644191714</v>
      </c>
      <c r="D51" s="116">
        <f>SUM(C45:C51)/7</f>
        <v>1.0998525153635421</v>
      </c>
      <c r="E51" s="116"/>
      <c r="F51" s="8">
        <f t="shared" si="5"/>
        <v>113</v>
      </c>
      <c r="G51" s="1">
        <f t="shared" si="6"/>
        <v>0.9826086956521739</v>
      </c>
      <c r="H51" s="8">
        <f t="shared" si="10"/>
        <v>178.14285714285714</v>
      </c>
      <c r="I51" s="221">
        <f t="shared" si="11"/>
        <v>1.0064568200161421</v>
      </c>
      <c r="K51" s="367">
        <v>40585</v>
      </c>
      <c r="L51" s="101">
        <f t="shared" si="16"/>
        <v>1.049956020075542</v>
      </c>
      <c r="N51" s="8">
        <f>K51-K50</f>
        <v>1931</v>
      </c>
      <c r="O51" s="1">
        <f t="shared" si="19"/>
        <v>0.93965936739659373</v>
      </c>
      <c r="P51" s="8">
        <f t="shared" si="14"/>
        <v>2450.7142857142858</v>
      </c>
      <c r="R51" s="1">
        <f t="shared" si="21"/>
        <v>6.3447086361956391</v>
      </c>
      <c r="S51" s="1">
        <f t="shared" si="9"/>
        <v>0.99613471821082955</v>
      </c>
      <c r="U51" s="18">
        <v>8</v>
      </c>
      <c r="W51" s="18">
        <v>9</v>
      </c>
      <c r="Y51" s="36">
        <f t="shared" si="15"/>
        <v>1.2089201877934271E-3</v>
      </c>
      <c r="AA51" s="221">
        <f t="shared" si="2"/>
        <v>1.2089201877934272</v>
      </c>
      <c r="AC51" s="130">
        <f t="shared" si="4"/>
        <v>19.326190476190476</v>
      </c>
      <c r="AZ51" s="295">
        <f t="shared" si="20"/>
        <v>7.269017779073156</v>
      </c>
      <c r="BA51" s="295"/>
    </row>
    <row r="52" spans="1:53" x14ac:dyDescent="0.25">
      <c r="A52" s="2">
        <v>21</v>
      </c>
      <c r="B52" s="367">
        <v>2741</v>
      </c>
      <c r="C52" s="101">
        <f t="shared" si="3"/>
        <v>1.0644660194174758</v>
      </c>
      <c r="D52" s="116">
        <f t="shared" si="13"/>
        <v>1.0871170241615637</v>
      </c>
      <c r="E52" s="116"/>
      <c r="F52" s="8">
        <f t="shared" si="5"/>
        <v>166</v>
      </c>
      <c r="G52" s="1">
        <f t="shared" si="6"/>
        <v>1.4690265486725664</v>
      </c>
      <c r="H52" s="8">
        <f t="shared" si="10"/>
        <v>172.71428571428572</v>
      </c>
      <c r="I52" s="221">
        <f t="shared" si="11"/>
        <v>0.96952686447473946</v>
      </c>
      <c r="K52" s="367">
        <v>43079</v>
      </c>
      <c r="L52" s="101">
        <f t="shared" si="16"/>
        <v>1.0614512751016385</v>
      </c>
      <c r="N52" s="8">
        <f t="shared" si="18"/>
        <v>2494</v>
      </c>
      <c r="O52" s="1">
        <f t="shared" si="19"/>
        <v>1.2915587778353186</v>
      </c>
      <c r="P52" s="8">
        <f t="shared" si="14"/>
        <v>2545.2857142857142</v>
      </c>
      <c r="R52" s="1">
        <f t="shared" si="21"/>
        <v>6.3627289398546854</v>
      </c>
      <c r="S52" s="1">
        <f t="shared" si="9"/>
        <v>1.0028402098019511</v>
      </c>
      <c r="U52" s="19">
        <v>8</v>
      </c>
      <c r="W52" s="19">
        <v>9</v>
      </c>
      <c r="Y52" s="36">
        <f t="shared" si="15"/>
        <v>1.2868544600938966E-3</v>
      </c>
      <c r="AA52" s="221">
        <f t="shared" si="2"/>
        <v>1.2868544600938967</v>
      </c>
      <c r="AC52" s="130">
        <f t="shared" si="4"/>
        <v>20.513809523809524</v>
      </c>
      <c r="AZ52" s="295">
        <f t="shared" si="20"/>
        <v>6.7856541505303927</v>
      </c>
      <c r="BA52" s="295"/>
    </row>
    <row r="53" spans="1:53" x14ac:dyDescent="0.25">
      <c r="A53" s="2">
        <v>22</v>
      </c>
      <c r="B53" s="367">
        <v>2906</v>
      </c>
      <c r="C53" s="101">
        <f t="shared" si="3"/>
        <v>1.0601970083910981</v>
      </c>
      <c r="D53" s="116">
        <f t="shared" si="13"/>
        <v>1.0766938440846485</v>
      </c>
      <c r="E53" s="116"/>
      <c r="F53" s="8">
        <f t="shared" si="5"/>
        <v>165</v>
      </c>
      <c r="G53" s="1">
        <f t="shared" si="6"/>
        <v>0.99397590361445787</v>
      </c>
      <c r="H53" s="8">
        <f t="shared" si="10"/>
        <v>167.14285714285714</v>
      </c>
      <c r="I53" s="221">
        <f t="shared" si="11"/>
        <v>0.96774193548387089</v>
      </c>
      <c r="K53" s="367">
        <v>45757</v>
      </c>
      <c r="L53" s="101">
        <f t="shared" si="16"/>
        <v>1.06216485990854</v>
      </c>
      <c r="N53" s="8">
        <f t="shared" si="18"/>
        <v>2678</v>
      </c>
      <c r="O53" s="1">
        <f t="shared" si="19"/>
        <v>1.0737770649558942</v>
      </c>
      <c r="P53" s="8">
        <f t="shared" si="14"/>
        <v>2491</v>
      </c>
      <c r="R53" s="1">
        <f t="shared" si="21"/>
        <v>6.3509408396529494</v>
      </c>
      <c r="S53" s="1">
        <f t="shared" si="9"/>
        <v>0.99814732007081142</v>
      </c>
      <c r="U53" s="19">
        <v>8</v>
      </c>
      <c r="W53" s="19">
        <v>9</v>
      </c>
      <c r="Y53" s="36">
        <f t="shared" si="15"/>
        <v>1.3643192488262911E-3</v>
      </c>
      <c r="AA53" s="221">
        <f t="shared" si="2"/>
        <v>1.3643192488262912</v>
      </c>
      <c r="AC53" s="130">
        <f t="shared" si="4"/>
        <v>21.789047619047619</v>
      </c>
      <c r="AZ53" s="295">
        <f t="shared" si="20"/>
        <v>6.7098698170556856</v>
      </c>
      <c r="BA53" s="295"/>
    </row>
    <row r="54" spans="1:53" x14ac:dyDescent="0.25">
      <c r="A54" s="2">
        <v>23</v>
      </c>
      <c r="B54" s="367">
        <v>3313</v>
      </c>
      <c r="C54" s="101">
        <f t="shared" si="3"/>
        <v>1.1400550584996558</v>
      </c>
      <c r="D54" s="116">
        <f t="shared" si="13"/>
        <v>1.0812310051738028</v>
      </c>
      <c r="E54" s="116"/>
      <c r="F54" s="8">
        <f t="shared" si="5"/>
        <v>407</v>
      </c>
      <c r="G54" s="1">
        <f t="shared" si="6"/>
        <v>2.4666666666666668</v>
      </c>
      <c r="H54" s="8">
        <f t="shared" si="10"/>
        <v>198.42857142857142</v>
      </c>
      <c r="I54" s="221">
        <f t="shared" si="11"/>
        <v>1.1871794871794872</v>
      </c>
      <c r="K54" s="367">
        <v>49492</v>
      </c>
      <c r="L54" s="101">
        <f t="shared" si="16"/>
        <v>1.0816268549074459</v>
      </c>
      <c r="N54" s="8">
        <f t="shared" si="18"/>
        <v>3735</v>
      </c>
      <c r="O54" s="1">
        <f t="shared" si="19"/>
        <v>1.3946975354742346</v>
      </c>
      <c r="P54" s="8">
        <f t="shared" si="14"/>
        <v>2723.8571428571427</v>
      </c>
      <c r="R54" s="1">
        <f t="shared" si="21"/>
        <v>6.6940111533177076</v>
      </c>
      <c r="S54" s="1">
        <f t="shared" si="9"/>
        <v>1.054018817420366</v>
      </c>
      <c r="U54" s="21">
        <v>9</v>
      </c>
      <c r="W54" s="21">
        <v>10</v>
      </c>
      <c r="Y54" s="36">
        <f t="shared" si="15"/>
        <v>1.5553990610328639E-3</v>
      </c>
      <c r="AA54" s="221">
        <f t="shared" si="2"/>
        <v>1.5553990610328638</v>
      </c>
      <c r="AC54" s="130">
        <f t="shared" si="4"/>
        <v>23.567619047619047</v>
      </c>
      <c r="AZ54" s="295">
        <f t="shared" si="20"/>
        <v>7.2848376776629777</v>
      </c>
      <c r="BA54" s="295"/>
    </row>
    <row r="55" spans="1:53" x14ac:dyDescent="0.25">
      <c r="A55" s="2">
        <v>24</v>
      </c>
      <c r="B55" s="367">
        <v>3670</v>
      </c>
      <c r="C55" s="101">
        <f t="shared" si="3"/>
        <v>1.1077573196498642</v>
      </c>
      <c r="D55" s="116">
        <f t="shared" si="13"/>
        <v>1.0805126418686601</v>
      </c>
      <c r="E55" s="116"/>
      <c r="F55" s="8">
        <f t="shared" si="5"/>
        <v>357</v>
      </c>
      <c r="G55" s="1">
        <f t="shared" si="6"/>
        <v>0.87714987714987713</v>
      </c>
      <c r="H55" s="8">
        <f t="shared" si="10"/>
        <v>218.42857142857142</v>
      </c>
      <c r="I55" s="221">
        <f t="shared" si="11"/>
        <v>1.1007919366450685</v>
      </c>
      <c r="K55" s="367">
        <v>52995</v>
      </c>
      <c r="L55" s="101">
        <f t="shared" si="16"/>
        <v>1.0707791158166977</v>
      </c>
      <c r="N55" s="8">
        <f t="shared" si="18"/>
        <v>3503</v>
      </c>
      <c r="O55" s="1">
        <f t="shared" si="19"/>
        <v>0.93788487282463184</v>
      </c>
      <c r="P55" s="8">
        <f t="shared" si="14"/>
        <v>2759</v>
      </c>
      <c r="R55" s="1">
        <f t="shared" si="21"/>
        <v>6.9251816209076331</v>
      </c>
      <c r="S55" s="1">
        <f t="shared" si="9"/>
        <v>1.0345339232778767</v>
      </c>
      <c r="U55" s="21">
        <v>9</v>
      </c>
      <c r="W55" s="21">
        <v>9</v>
      </c>
      <c r="Y55" s="36">
        <f t="shared" si="15"/>
        <v>1.7230046948356807E-3</v>
      </c>
      <c r="AA55" s="221">
        <f t="shared" si="2"/>
        <v>1.7230046948356808</v>
      </c>
      <c r="AC55" s="130">
        <f t="shared" si="4"/>
        <v>25.235714285714284</v>
      </c>
      <c r="AZ55" s="295">
        <f t="shared" si="20"/>
        <v>7.916947134054781</v>
      </c>
      <c r="BA55" s="295"/>
    </row>
    <row r="56" spans="1:53" s="296" customFormat="1" x14ac:dyDescent="0.25">
      <c r="A56" s="380">
        <v>25</v>
      </c>
      <c r="B56" s="291">
        <v>4016</v>
      </c>
      <c r="C56" s="292">
        <f t="shared" si="3"/>
        <v>1.0942779291553133</v>
      </c>
      <c r="D56" s="293">
        <f t="shared" si="13"/>
        <v>1.0802356715825139</v>
      </c>
      <c r="E56" s="293"/>
      <c r="F56" s="291">
        <f t="shared" si="5"/>
        <v>346</v>
      </c>
      <c r="G56" s="294">
        <f t="shared" si="6"/>
        <v>0.96918767507002801</v>
      </c>
      <c r="H56" s="291">
        <f t="shared" si="10"/>
        <v>238.42857142857142</v>
      </c>
      <c r="I56" s="295">
        <f t="shared" si="11"/>
        <v>1.091563113145847</v>
      </c>
      <c r="K56" s="291">
        <v>58509</v>
      </c>
      <c r="L56" s="292">
        <f t="shared" si="16"/>
        <v>1.1040475516558166</v>
      </c>
      <c r="N56" s="291">
        <f t="shared" si="18"/>
        <v>5514</v>
      </c>
      <c r="O56" s="294">
        <f t="shared" si="19"/>
        <v>1.5740793605481016</v>
      </c>
      <c r="P56" s="291">
        <f t="shared" si="14"/>
        <v>3130</v>
      </c>
      <c r="R56" s="294">
        <f t="shared" si="21"/>
        <v>6.8639012801449351</v>
      </c>
      <c r="S56" s="294">
        <f t="shared" si="9"/>
        <v>0.99115108539858532</v>
      </c>
      <c r="U56" s="298">
        <v>9</v>
      </c>
      <c r="W56" s="298">
        <v>10</v>
      </c>
      <c r="Y56" s="369">
        <f t="shared" si="15"/>
        <v>1.8854460093896714E-3</v>
      </c>
      <c r="AA56" s="295">
        <f t="shared" si="2"/>
        <v>1.8854460093896714</v>
      </c>
      <c r="AC56" s="299">
        <f t="shared" si="4"/>
        <v>27.861428571428572</v>
      </c>
      <c r="AZ56" s="295">
        <f t="shared" si="20"/>
        <v>7.6175262437243259</v>
      </c>
      <c r="BA56" s="295"/>
    </row>
    <row r="57" spans="1:53" x14ac:dyDescent="0.25">
      <c r="A57" s="245">
        <v>26</v>
      </c>
      <c r="B57" s="271">
        <v>4205</v>
      </c>
      <c r="C57" s="272">
        <f t="shared" si="3"/>
        <v>1.0470617529880477</v>
      </c>
      <c r="D57" s="273">
        <f t="shared" si="13"/>
        <v>1.0799589617561671</v>
      </c>
      <c r="E57" s="273"/>
      <c r="F57" s="271">
        <f t="shared" si="5"/>
        <v>189</v>
      </c>
      <c r="G57" s="274">
        <f t="shared" si="6"/>
        <v>0.54624277456647397</v>
      </c>
      <c r="H57" s="271">
        <f t="shared" si="10"/>
        <v>249</v>
      </c>
      <c r="I57" s="275">
        <f t="shared" si="11"/>
        <v>1.0443379269023367</v>
      </c>
      <c r="J57" s="276"/>
      <c r="K57" s="271">
        <v>61888</v>
      </c>
      <c r="L57" s="272">
        <f t="shared" si="16"/>
        <v>1.0577517988685501</v>
      </c>
      <c r="M57" s="276"/>
      <c r="N57" s="271">
        <f t="shared" si="18"/>
        <v>3379</v>
      </c>
      <c r="O57" s="274">
        <f t="shared" si="19"/>
        <v>0.61280377221617699</v>
      </c>
      <c r="P57" s="271">
        <f t="shared" si="14"/>
        <v>3319.1428571428573</v>
      </c>
      <c r="Q57" s="276"/>
      <c r="R57" s="274">
        <f t="shared" si="21"/>
        <v>6.7945320579110655</v>
      </c>
      <c r="S57" s="274">
        <f t="shared" si="9"/>
        <v>0.98989361597688874</v>
      </c>
      <c r="T57" s="276"/>
      <c r="U57" s="278">
        <v>9</v>
      </c>
      <c r="V57" s="276"/>
      <c r="W57" s="278">
        <v>10</v>
      </c>
      <c r="X57" s="276"/>
      <c r="Y57" s="279">
        <f t="shared" si="15"/>
        <v>1.9741784037558686E-3</v>
      </c>
      <c r="Z57" s="276"/>
      <c r="AA57" s="275">
        <f t="shared" si="2"/>
        <v>1.9741784037558685</v>
      </c>
      <c r="AB57" s="276"/>
      <c r="AC57" s="281">
        <f t="shared" si="4"/>
        <v>29.470476190476191</v>
      </c>
      <c r="AZ57" s="295">
        <f t="shared" si="20"/>
        <v>7.5019368167340961</v>
      </c>
      <c r="BA57" s="295"/>
    </row>
    <row r="58" spans="1:53" x14ac:dyDescent="0.25">
      <c r="A58" s="2">
        <v>27</v>
      </c>
      <c r="B58" s="367">
        <v>4543</v>
      </c>
      <c r="C58" s="101">
        <f t="shared" si="3"/>
        <v>1.0803804994054698</v>
      </c>
      <c r="D58" s="116">
        <f t="shared" si="13"/>
        <v>1.0848850839295607</v>
      </c>
      <c r="E58" s="116"/>
      <c r="F58" s="8">
        <f t="shared" si="5"/>
        <v>338</v>
      </c>
      <c r="G58" s="1">
        <f t="shared" si="6"/>
        <v>1.7883597883597884</v>
      </c>
      <c r="H58" s="8">
        <f t="shared" si="10"/>
        <v>281.14285714285717</v>
      </c>
      <c r="I58" s="221">
        <f t="shared" si="11"/>
        <v>1.1290877796901895</v>
      </c>
      <c r="K58" s="367">
        <v>66501</v>
      </c>
      <c r="L58" s="101">
        <f t="shared" si="16"/>
        <v>1.0745378748707342</v>
      </c>
      <c r="N58" s="8">
        <f t="shared" si="18"/>
        <v>4613</v>
      </c>
      <c r="O58" s="1">
        <f t="shared" si="19"/>
        <v>1.365196803788103</v>
      </c>
      <c r="P58" s="8">
        <f t="shared" si="14"/>
        <v>3702.2857142857142</v>
      </c>
      <c r="R58" s="1">
        <f t="shared" si="21"/>
        <v>6.8314762184027309</v>
      </c>
      <c r="S58" s="1">
        <f t="shared" si="9"/>
        <v>1.005437336990507</v>
      </c>
      <c r="U58" s="22">
        <v>8</v>
      </c>
      <c r="W58" s="22">
        <v>10</v>
      </c>
      <c r="Y58" s="36">
        <f t="shared" si="15"/>
        <v>2.1328638497652582E-3</v>
      </c>
      <c r="AA58" s="221">
        <f t="shared" si="2"/>
        <v>2.1328638497652581</v>
      </c>
      <c r="AC58" s="130">
        <f t="shared" si="4"/>
        <v>31.667142857142856</v>
      </c>
      <c r="AZ58" s="295">
        <f t="shared" si="20"/>
        <v>7.5937644698255911</v>
      </c>
      <c r="BA58" s="295"/>
    </row>
    <row r="59" spans="1:53" x14ac:dyDescent="0.25">
      <c r="A59" s="2">
        <v>28</v>
      </c>
      <c r="B59" s="367">
        <v>5017</v>
      </c>
      <c r="C59" s="101">
        <f t="shared" si="3"/>
        <v>1.1043363416244771</v>
      </c>
      <c r="D59" s="116">
        <f t="shared" si="13"/>
        <v>1.0905808442448466</v>
      </c>
      <c r="E59" s="116"/>
      <c r="F59" s="8">
        <f t="shared" si="5"/>
        <v>474</v>
      </c>
      <c r="G59" s="1">
        <f t="shared" si="6"/>
        <v>1.4023668639053255</v>
      </c>
      <c r="H59" s="8">
        <f t="shared" si="10"/>
        <v>325.14285714285717</v>
      </c>
      <c r="I59" s="221">
        <f t="shared" si="11"/>
        <v>1.1565040650406504</v>
      </c>
      <c r="K59" s="367">
        <v>71886</v>
      </c>
      <c r="L59" s="101">
        <f t="shared" si="16"/>
        <v>1.0809762259214146</v>
      </c>
      <c r="N59" s="8">
        <f t="shared" si="18"/>
        <v>5385</v>
      </c>
      <c r="O59" s="1">
        <f t="shared" si="19"/>
        <v>1.1673531324517668</v>
      </c>
      <c r="P59" s="8">
        <f t="shared" si="14"/>
        <v>4115.2857142857147</v>
      </c>
      <c r="R59" s="1">
        <f t="shared" si="21"/>
        <v>6.9791058064157134</v>
      </c>
      <c r="S59" s="1">
        <f t="shared" si="9"/>
        <v>1.0216102030210243</v>
      </c>
      <c r="U59" s="22">
        <v>8</v>
      </c>
      <c r="W59" s="22">
        <v>10</v>
      </c>
      <c r="Y59" s="36">
        <f t="shared" si="15"/>
        <v>2.3553990610328639E-3</v>
      </c>
      <c r="AA59" s="221">
        <f t="shared" si="2"/>
        <v>2.3553990610328639</v>
      </c>
      <c r="AC59" s="130">
        <f t="shared" si="4"/>
        <v>34.231428571428573</v>
      </c>
      <c r="AZ59" s="295">
        <f t="shared" si="20"/>
        <v>7.9008574304856456</v>
      </c>
      <c r="BA59" s="295"/>
    </row>
    <row r="60" spans="1:53" x14ac:dyDescent="0.25">
      <c r="A60" s="2">
        <v>29</v>
      </c>
      <c r="B60" s="367">
        <v>5466</v>
      </c>
      <c r="C60" s="101">
        <f t="shared" si="3"/>
        <v>1.0894957145704605</v>
      </c>
      <c r="D60" s="116">
        <f t="shared" si="13"/>
        <v>1.0947663736990412</v>
      </c>
      <c r="E60" s="116"/>
      <c r="F60" s="8">
        <f t="shared" si="5"/>
        <v>449</v>
      </c>
      <c r="G60" s="1">
        <f t="shared" si="6"/>
        <v>0.9472573839662447</v>
      </c>
      <c r="H60" s="8">
        <f t="shared" si="10"/>
        <v>365.71428571428572</v>
      </c>
      <c r="I60" s="221">
        <f t="shared" si="11"/>
        <v>1.1247803163444638</v>
      </c>
      <c r="K60" s="367">
        <v>78162</v>
      </c>
      <c r="L60" s="101">
        <f t="shared" si="16"/>
        <v>1.0873048994240881</v>
      </c>
      <c r="N60" s="8">
        <f t="shared" si="18"/>
        <v>6276</v>
      </c>
      <c r="O60" s="1">
        <f t="shared" si="19"/>
        <v>1.1654596100278551</v>
      </c>
      <c r="P60" s="8">
        <f t="shared" si="14"/>
        <v>4629.2857142857147</v>
      </c>
      <c r="R60" s="1">
        <f t="shared" si="21"/>
        <v>6.9931680356183312</v>
      </c>
      <c r="S60" s="1">
        <f t="shared" si="9"/>
        <v>1.0020149041428332</v>
      </c>
      <c r="U60" s="23">
        <v>8</v>
      </c>
      <c r="W60" s="23">
        <v>9</v>
      </c>
      <c r="Y60" s="36">
        <f t="shared" si="15"/>
        <v>2.5661971830985915E-3</v>
      </c>
      <c r="AA60" s="221">
        <f t="shared" si="2"/>
        <v>2.5661971830985917</v>
      </c>
      <c r="AC60" s="130">
        <f t="shared" si="4"/>
        <v>37.22</v>
      </c>
      <c r="AZ60" s="295">
        <f t="shared" si="20"/>
        <v>7.9000154297176355</v>
      </c>
      <c r="BA60" s="295"/>
    </row>
    <row r="61" spans="1:53" x14ac:dyDescent="0.25">
      <c r="A61" s="2">
        <v>30</v>
      </c>
      <c r="B61" s="367">
        <v>5901</v>
      </c>
      <c r="C61" s="101">
        <f t="shared" si="3"/>
        <v>1.0795828759604831</v>
      </c>
      <c r="D61" s="116">
        <f t="shared" si="13"/>
        <v>1.0861274904791594</v>
      </c>
      <c r="E61" s="116"/>
      <c r="F61" s="8">
        <f t="shared" si="5"/>
        <v>435</v>
      </c>
      <c r="G61" s="1">
        <f t="shared" si="6"/>
        <v>0.9688195991091314</v>
      </c>
      <c r="H61" s="8">
        <f t="shared" si="10"/>
        <v>369.71428571428572</v>
      </c>
      <c r="I61" s="221">
        <f t="shared" si="11"/>
        <v>1.0109375</v>
      </c>
      <c r="K61" s="367">
        <v>85380</v>
      </c>
      <c r="L61" s="101">
        <f t="shared" si="16"/>
        <v>1.092346664619636</v>
      </c>
      <c r="N61" s="8">
        <f t="shared" si="18"/>
        <v>7218</v>
      </c>
      <c r="O61" s="1">
        <f t="shared" si="19"/>
        <v>1.1500956022944551</v>
      </c>
      <c r="P61" s="8">
        <f t="shared" si="14"/>
        <v>5126.8571428571431</v>
      </c>
      <c r="R61" s="1">
        <f t="shared" si="21"/>
        <v>6.9114546732255802</v>
      </c>
      <c r="S61" s="1">
        <f t="shared" si="9"/>
        <v>0.98831525826684552</v>
      </c>
      <c r="U61" s="23">
        <v>8</v>
      </c>
      <c r="W61" s="23">
        <v>9</v>
      </c>
      <c r="Y61" s="36">
        <f t="shared" si="15"/>
        <v>2.7704225352112675E-3</v>
      </c>
      <c r="AA61" s="221">
        <f t="shared" si="2"/>
        <v>2.7704225352112677</v>
      </c>
      <c r="AC61" s="130">
        <f t="shared" si="4"/>
        <v>40.657142857142858</v>
      </c>
      <c r="AZ61" s="295">
        <f t="shared" ref="AZ61:AZ66" si="22">100*H61/P61</f>
        <v>7.2113241194828355</v>
      </c>
      <c r="BA61" s="295"/>
    </row>
    <row r="62" spans="1:53" x14ac:dyDescent="0.25">
      <c r="A62" s="5">
        <v>105</v>
      </c>
      <c r="B62" s="367">
        <v>6329</v>
      </c>
      <c r="C62" s="101">
        <f t="shared" si="3"/>
        <v>1.0725300796475175</v>
      </c>
      <c r="D62" s="116">
        <f t="shared" si="13"/>
        <v>1.0810950276216811</v>
      </c>
      <c r="E62" s="116"/>
      <c r="F62" s="8">
        <f t="shared" si="5"/>
        <v>428</v>
      </c>
      <c r="G62" s="1">
        <f t="shared" si="6"/>
        <v>0.98390804597701154</v>
      </c>
      <c r="H62" s="8">
        <f t="shared" si="10"/>
        <v>379.85714285714283</v>
      </c>
      <c r="I62" s="221">
        <f t="shared" si="11"/>
        <v>1.0274343122102008</v>
      </c>
      <c r="K62" s="367">
        <v>91589</v>
      </c>
      <c r="L62" s="101">
        <f t="shared" si="16"/>
        <v>1.0727219489341766</v>
      </c>
      <c r="N62" s="8">
        <f t="shared" si="18"/>
        <v>6209</v>
      </c>
      <c r="O62" s="1">
        <f t="shared" si="19"/>
        <v>0.86021058464948741</v>
      </c>
      <c r="P62" s="8">
        <f t="shared" si="14"/>
        <v>5513.4285714285716</v>
      </c>
      <c r="R62" s="1">
        <f t="shared" si="21"/>
        <v>6.910218476017862</v>
      </c>
      <c r="S62" s="1">
        <f t="shared" si="9"/>
        <v>0.99982113791290461</v>
      </c>
      <c r="U62" s="24">
        <v>9</v>
      </c>
      <c r="W62" s="24">
        <v>9</v>
      </c>
      <c r="Y62" s="36">
        <f t="shared" si="15"/>
        <v>2.9713615023474176E-3</v>
      </c>
      <c r="AA62" s="221">
        <f t="shared" si="2"/>
        <v>2.9713615023474178</v>
      </c>
      <c r="AC62" s="130">
        <f t="shared" si="4"/>
        <v>43.613809523809522</v>
      </c>
      <c r="AZ62" s="295">
        <f t="shared" si="22"/>
        <v>6.8896719697362281</v>
      </c>
      <c r="BA62" s="295"/>
    </row>
    <row r="63" spans="1:53" s="296" customFormat="1" x14ac:dyDescent="0.25">
      <c r="A63" s="380">
        <v>205</v>
      </c>
      <c r="B63" s="291">
        <v>6750</v>
      </c>
      <c r="C63" s="292">
        <f t="shared" si="3"/>
        <v>1.0665191973455521</v>
      </c>
      <c r="D63" s="293">
        <f t="shared" si="13"/>
        <v>1.077129494506001</v>
      </c>
      <c r="E63" s="293"/>
      <c r="F63" s="291">
        <f t="shared" si="5"/>
        <v>421</v>
      </c>
      <c r="G63" s="294">
        <f t="shared" si="6"/>
        <v>0.98364485981308414</v>
      </c>
      <c r="H63" s="291">
        <f t="shared" si="10"/>
        <v>390.57142857142856</v>
      </c>
      <c r="I63" s="295">
        <f t="shared" si="11"/>
        <v>1.0282060925159835</v>
      </c>
      <c r="K63" s="291">
        <v>96559</v>
      </c>
      <c r="L63" s="292">
        <f t="shared" si="16"/>
        <v>1.0542641583596284</v>
      </c>
      <c r="N63" s="291">
        <f t="shared" si="18"/>
        <v>4970</v>
      </c>
      <c r="O63" s="294">
        <f t="shared" si="19"/>
        <v>0.80045095828635848</v>
      </c>
      <c r="P63" s="291">
        <f t="shared" si="14"/>
        <v>5435.7142857142853</v>
      </c>
      <c r="R63" s="294">
        <f t="shared" si="21"/>
        <v>6.9905446411002599</v>
      </c>
      <c r="S63" s="294">
        <f t="shared" si="9"/>
        <v>1.0116242583879471</v>
      </c>
      <c r="U63" s="298">
        <v>9</v>
      </c>
      <c r="W63" s="298">
        <v>10</v>
      </c>
      <c r="Y63" s="369">
        <f t="shared" si="15"/>
        <v>3.1690140845070424E-3</v>
      </c>
      <c r="AA63" s="295">
        <f t="shared" si="2"/>
        <v>3.1690140845070425</v>
      </c>
      <c r="AC63" s="299">
        <f t="shared" si="4"/>
        <v>45.980476190476189</v>
      </c>
      <c r="AZ63" s="295">
        <f t="shared" si="22"/>
        <v>7.185282522996058</v>
      </c>
      <c r="BA63" s="295"/>
    </row>
    <row r="64" spans="1:53" x14ac:dyDescent="0.25">
      <c r="A64" s="245">
        <v>305</v>
      </c>
      <c r="B64" s="271">
        <v>7025</v>
      </c>
      <c r="C64" s="272">
        <f t="shared" si="3"/>
        <v>1.0407407407407407</v>
      </c>
      <c r="D64" s="273">
        <f t="shared" si="13"/>
        <v>1.0762264927563856</v>
      </c>
      <c r="E64" s="273"/>
      <c r="F64" s="271">
        <f t="shared" si="5"/>
        <v>275</v>
      </c>
      <c r="G64" s="274">
        <f t="shared" si="6"/>
        <v>0.65320665083135387</v>
      </c>
      <c r="H64" s="271">
        <f t="shared" si="10"/>
        <v>402.85714285714283</v>
      </c>
      <c r="I64" s="275">
        <f t="shared" si="11"/>
        <v>1.0314557425018287</v>
      </c>
      <c r="J64" s="276"/>
      <c r="K64" s="271">
        <v>101147</v>
      </c>
      <c r="L64" s="272">
        <f t="shared" si="16"/>
        <v>1.0475149908346193</v>
      </c>
      <c r="M64" s="276"/>
      <c r="N64" s="271">
        <f t="shared" si="18"/>
        <v>4588</v>
      </c>
      <c r="O64" s="274">
        <f t="shared" ref="O64:O80" si="23">N64/N63</f>
        <v>0.92313883299798793</v>
      </c>
      <c r="P64" s="271">
        <f t="shared" si="14"/>
        <v>5608.4285714285716</v>
      </c>
      <c r="Q64" s="276"/>
      <c r="R64" s="274">
        <f t="shared" si="21"/>
        <v>6.9453369847845217</v>
      </c>
      <c r="S64" s="274">
        <f t="shared" si="9"/>
        <v>0.99353302802045729</v>
      </c>
      <c r="T64" s="276"/>
      <c r="U64" s="278">
        <v>10</v>
      </c>
      <c r="V64" s="276"/>
      <c r="W64" s="278">
        <v>10</v>
      </c>
      <c r="X64" s="276"/>
      <c r="Y64" s="279">
        <f t="shared" si="15"/>
        <v>3.2981220657276994E-3</v>
      </c>
      <c r="Z64" s="276"/>
      <c r="AA64" s="275">
        <f t="shared" si="2"/>
        <v>3.2981220657276995</v>
      </c>
      <c r="AB64" s="276"/>
      <c r="AC64" s="281">
        <f t="shared" si="4"/>
        <v>48.165238095238095</v>
      </c>
      <c r="AZ64" s="295">
        <f t="shared" si="22"/>
        <v>7.1830663032680393</v>
      </c>
      <c r="BA64" s="295"/>
    </row>
    <row r="65" spans="1:53" x14ac:dyDescent="0.25">
      <c r="A65" s="2">
        <v>4</v>
      </c>
      <c r="B65" s="367">
        <v>7288</v>
      </c>
      <c r="C65" s="101">
        <f t="shared" si="3"/>
        <v>1.0374377224199289</v>
      </c>
      <c r="D65" s="116">
        <f t="shared" si="13"/>
        <v>1.0700918103298798</v>
      </c>
      <c r="E65" s="116"/>
      <c r="F65" s="8">
        <f t="shared" si="5"/>
        <v>263</v>
      </c>
      <c r="G65" s="1">
        <f t="shared" si="6"/>
        <v>0.95636363636363642</v>
      </c>
      <c r="H65" s="8">
        <f t="shared" si="10"/>
        <v>392.14285714285717</v>
      </c>
      <c r="I65" s="221">
        <f t="shared" si="11"/>
        <v>0.97340425531914909</v>
      </c>
      <c r="K65" s="367">
        <v>105222</v>
      </c>
      <c r="L65" s="101">
        <f t="shared" si="16"/>
        <v>1.0402878978120953</v>
      </c>
      <c r="N65" s="8">
        <f t="shared" si="18"/>
        <v>4075</v>
      </c>
      <c r="O65" s="1">
        <f t="shared" si="23"/>
        <v>0.88818657367044462</v>
      </c>
      <c r="P65" s="8">
        <f t="shared" si="14"/>
        <v>5531.5714285714284</v>
      </c>
      <c r="R65" s="1">
        <f t="shared" si="21"/>
        <v>6.9263081865009219</v>
      </c>
      <c r="S65" s="1">
        <f t="shared" si="9"/>
        <v>0.99726020518150715</v>
      </c>
      <c r="U65" s="25">
        <v>11</v>
      </c>
      <c r="W65" s="25">
        <v>10</v>
      </c>
      <c r="Y65" s="36">
        <f t="shared" si="15"/>
        <v>3.4215962441314553E-3</v>
      </c>
      <c r="AA65" s="221">
        <f t="shared" si="2"/>
        <v>3.4215962441314556</v>
      </c>
      <c r="AC65" s="130">
        <f t="shared" si="4"/>
        <v>50.105714285714285</v>
      </c>
      <c r="AZ65" s="295">
        <f t="shared" si="22"/>
        <v>7.0891764158983506</v>
      </c>
      <c r="BA65" s="295"/>
    </row>
    <row r="66" spans="1:53" x14ac:dyDescent="0.25">
      <c r="A66" s="2">
        <v>5</v>
      </c>
      <c r="B66" s="367">
        <v>7921</v>
      </c>
      <c r="C66" s="101">
        <f t="shared" si="3"/>
        <v>1.08685510428101</v>
      </c>
      <c r="D66" s="116">
        <f t="shared" si="13"/>
        <v>1.0675944907093846</v>
      </c>
      <c r="E66" s="116"/>
      <c r="F66" s="8">
        <f t="shared" si="5"/>
        <v>633</v>
      </c>
      <c r="G66" s="1">
        <f t="shared" si="6"/>
        <v>2.4068441064638781</v>
      </c>
      <c r="H66" s="8">
        <f t="shared" si="10"/>
        <v>414.85714285714283</v>
      </c>
      <c r="I66" s="221">
        <f t="shared" si="11"/>
        <v>1.0579234972677594</v>
      </c>
      <c r="K66" s="367">
        <v>114715</v>
      </c>
      <c r="L66" s="101">
        <f t="shared" si="16"/>
        <v>1.0902187755412367</v>
      </c>
      <c r="N66" s="8">
        <f t="shared" si="18"/>
        <v>9493</v>
      </c>
      <c r="O66" s="1">
        <f t="shared" si="23"/>
        <v>2.3295705521472394</v>
      </c>
      <c r="P66" s="8">
        <f t="shared" si="14"/>
        <v>6118.4285714285716</v>
      </c>
      <c r="R66" s="1">
        <f t="shared" si="21"/>
        <v>6.9049383254151593</v>
      </c>
      <c r="S66" s="1">
        <f t="shared" si="9"/>
        <v>0.99691468232276881</v>
      </c>
      <c r="U66" s="26">
        <v>10</v>
      </c>
      <c r="W66" s="26">
        <v>10</v>
      </c>
      <c r="Y66" s="36">
        <f t="shared" si="15"/>
        <v>3.7187793427230047E-3</v>
      </c>
      <c r="AA66" s="221">
        <f t="shared" si="2"/>
        <v>3.7187793427230047</v>
      </c>
      <c r="AC66" s="130">
        <f t="shared" si="4"/>
        <v>54.626190476190473</v>
      </c>
      <c r="AZ66" s="295">
        <f t="shared" si="22"/>
        <v>6.7804524971397875</v>
      </c>
      <c r="BA66" s="295"/>
    </row>
    <row r="67" spans="1:53" x14ac:dyDescent="0.25">
      <c r="A67" s="2">
        <v>6</v>
      </c>
      <c r="B67" s="367">
        <v>8536</v>
      </c>
      <c r="C67" s="101">
        <f t="shared" si="3"/>
        <v>1.0776417119050625</v>
      </c>
      <c r="D67" s="116">
        <f>SUM(C61:C67)/7</f>
        <v>1.0659010617571849</v>
      </c>
      <c r="E67" s="116"/>
      <c r="F67" s="8">
        <f t="shared" si="5"/>
        <v>615</v>
      </c>
      <c r="G67" s="1">
        <f t="shared" si="6"/>
        <v>0.97156398104265407</v>
      </c>
      <c r="H67" s="8">
        <f t="shared" si="10"/>
        <v>438.57142857142856</v>
      </c>
      <c r="I67" s="221">
        <f t="shared" si="11"/>
        <v>1.0571625344352618</v>
      </c>
      <c r="K67" s="367">
        <v>125218</v>
      </c>
      <c r="L67" s="101">
        <f t="shared" ref="L67:L84" si="24">K67/K66</f>
        <v>1.0915573377500762</v>
      </c>
      <c r="N67" s="8">
        <f t="shared" si="18"/>
        <v>10503</v>
      </c>
      <c r="O67" s="1">
        <f t="shared" si="23"/>
        <v>1.1063941851890866</v>
      </c>
      <c r="P67" s="8">
        <f t="shared" si="14"/>
        <v>6722.2857142857147</v>
      </c>
      <c r="R67" s="1">
        <f t="shared" si="21"/>
        <v>6.8169113066811482</v>
      </c>
      <c r="S67" s="1">
        <f t="shared" si="9"/>
        <v>0.98725158508512556</v>
      </c>
      <c r="U67" s="26">
        <v>10</v>
      </c>
      <c r="W67" s="26">
        <v>10</v>
      </c>
      <c r="Y67" s="36">
        <f t="shared" si="15"/>
        <v>4.0075117370892022E-3</v>
      </c>
      <c r="AA67" s="221">
        <f t="shared" si="2"/>
        <v>4.0075117370892022</v>
      </c>
      <c r="AC67" s="130">
        <f t="shared" si="4"/>
        <v>59.627619047619049</v>
      </c>
      <c r="AZ67" s="295">
        <f t="shared" ref="AZ67:AZ72" si="25">100*H67/P67</f>
        <v>6.5241414484869082</v>
      </c>
      <c r="BA67" s="295"/>
    </row>
    <row r="68" spans="1:53" x14ac:dyDescent="0.25">
      <c r="A68" s="2">
        <v>7</v>
      </c>
      <c r="B68" s="367">
        <v>9146</v>
      </c>
      <c r="C68" s="101">
        <f t="shared" si="3"/>
        <v>1.0714620431115276</v>
      </c>
      <c r="D68" s="116">
        <f t="shared" si="13"/>
        <v>1.0647409427787626</v>
      </c>
      <c r="E68" s="116"/>
      <c r="F68" s="8">
        <f t="shared" si="5"/>
        <v>610</v>
      </c>
      <c r="G68" s="1">
        <f t="shared" si="6"/>
        <v>0.99186991869918695</v>
      </c>
      <c r="H68" s="8">
        <f t="shared" si="10"/>
        <v>463.57142857142856</v>
      </c>
      <c r="I68" s="221">
        <f t="shared" si="11"/>
        <v>1.0570032573289903</v>
      </c>
      <c r="K68" s="367">
        <v>135106</v>
      </c>
      <c r="L68" s="101">
        <f t="shared" si="24"/>
        <v>1.0789662828027919</v>
      </c>
      <c r="N68" s="8">
        <f t="shared" ref="N68:N91" si="26">K68-K67</f>
        <v>9888</v>
      </c>
      <c r="O68" s="1">
        <f t="shared" si="23"/>
        <v>0.94144530134247362</v>
      </c>
      <c r="P68" s="8">
        <f t="shared" si="14"/>
        <v>7103.7142857142853</v>
      </c>
      <c r="R68" s="1">
        <f t="shared" si="21"/>
        <v>6.7694995040930825</v>
      </c>
      <c r="S68" s="1">
        <f t="shared" si="9"/>
        <v>0.99304497294227689</v>
      </c>
      <c r="U68" s="28">
        <v>10</v>
      </c>
      <c r="W68" s="28">
        <v>10</v>
      </c>
      <c r="Y68" s="36">
        <f t="shared" si="15"/>
        <v>4.2938967136150231E-3</v>
      </c>
      <c r="AA68" s="221">
        <f t="shared" si="2"/>
        <v>4.2938967136150232</v>
      </c>
      <c r="AC68" s="130">
        <f t="shared" si="4"/>
        <v>64.336190476190481</v>
      </c>
      <c r="AZ68" s="295">
        <f t="shared" si="25"/>
        <v>6.5257611712182761</v>
      </c>
      <c r="BA68" s="295"/>
    </row>
    <row r="69" spans="1:53" x14ac:dyDescent="0.25">
      <c r="A69" s="2">
        <v>8</v>
      </c>
      <c r="B69" s="367">
        <v>9897</v>
      </c>
      <c r="C69" s="101">
        <f t="shared" si="3"/>
        <v>1.0821123988628909</v>
      </c>
      <c r="D69" s="116">
        <f t="shared" si="13"/>
        <v>1.066109845523816</v>
      </c>
      <c r="E69" s="116"/>
      <c r="F69" s="8">
        <f t="shared" si="5"/>
        <v>751</v>
      </c>
      <c r="G69" s="1">
        <f t="shared" si="6"/>
        <v>1.2311475409836066</v>
      </c>
      <c r="H69" s="8">
        <f t="shared" si="10"/>
        <v>509.71428571428572</v>
      </c>
      <c r="I69" s="221">
        <f t="shared" si="11"/>
        <v>1.0995377503852082</v>
      </c>
      <c r="K69" s="367">
        <v>145328</v>
      </c>
      <c r="L69" s="101">
        <f t="shared" si="24"/>
        <v>1.0756591121045698</v>
      </c>
      <c r="N69" s="8">
        <f t="shared" si="26"/>
        <v>10222</v>
      </c>
      <c r="O69" s="1">
        <f t="shared" si="23"/>
        <v>1.0337783171521036</v>
      </c>
      <c r="P69" s="8">
        <f t="shared" si="14"/>
        <v>7677</v>
      </c>
      <c r="R69" s="1">
        <f t="shared" si="21"/>
        <v>6.8101122976989981</v>
      </c>
      <c r="S69" s="1">
        <f t="shared" si="9"/>
        <v>1.0059993790650785</v>
      </c>
      <c r="U69" s="26">
        <v>10</v>
      </c>
      <c r="W69" s="26">
        <v>10</v>
      </c>
      <c r="Y69" s="36">
        <f t="shared" si="15"/>
        <v>4.6464788732394364E-3</v>
      </c>
      <c r="AA69" s="221">
        <f t="shared" si="2"/>
        <v>4.6464788732394364</v>
      </c>
      <c r="AC69" s="130">
        <f t="shared" si="4"/>
        <v>69.203809523809525</v>
      </c>
      <c r="AZ69" s="295">
        <f t="shared" si="25"/>
        <v>6.6394983159344241</v>
      </c>
      <c r="BA69" s="295"/>
    </row>
    <row r="70" spans="1:53" s="296" customFormat="1" x14ac:dyDescent="0.25">
      <c r="A70" s="391">
        <v>9</v>
      </c>
      <c r="B70" s="291">
        <v>10627</v>
      </c>
      <c r="C70" s="292">
        <f t="shared" si="3"/>
        <v>1.0737597251692432</v>
      </c>
      <c r="D70" s="293">
        <f t="shared" si="13"/>
        <v>1.0671442066414865</v>
      </c>
      <c r="E70" s="293"/>
      <c r="F70" s="291">
        <f t="shared" si="5"/>
        <v>730</v>
      </c>
      <c r="G70" s="294">
        <f t="shared" ref="G70:G104" si="27">F70/F69</f>
        <v>0.9720372836218375</v>
      </c>
      <c r="H70" s="291">
        <f t="shared" si="10"/>
        <v>553.85714285714289</v>
      </c>
      <c r="I70" s="295">
        <f t="shared" si="11"/>
        <v>1.086603139013453</v>
      </c>
      <c r="K70" s="291">
        <v>155939</v>
      </c>
      <c r="L70" s="292">
        <f t="shared" si="24"/>
        <v>1.073014147308158</v>
      </c>
      <c r="N70" s="291">
        <f t="shared" si="26"/>
        <v>10611</v>
      </c>
      <c r="O70" s="294">
        <f t="shared" si="23"/>
        <v>1.0380551751125024</v>
      </c>
      <c r="P70" s="291">
        <f t="shared" si="14"/>
        <v>8482.8571428571431</v>
      </c>
      <c r="R70" s="294">
        <f t="shared" si="21"/>
        <v>6.8148442660271007</v>
      </c>
      <c r="S70" s="294">
        <f t="shared" si="9"/>
        <v>1.0006948443904078</v>
      </c>
      <c r="U70" s="298">
        <v>11</v>
      </c>
      <c r="W70" s="298">
        <v>11</v>
      </c>
      <c r="Y70" s="369">
        <f t="shared" si="15"/>
        <v>4.9892018779342726E-3</v>
      </c>
      <c r="AA70" s="295">
        <f t="shared" si="2"/>
        <v>4.9892018779342724</v>
      </c>
      <c r="AC70" s="299">
        <f t="shared" si="4"/>
        <v>74.256666666666661</v>
      </c>
      <c r="AZ70" s="295">
        <f t="shared" si="25"/>
        <v>6.5291343886830582</v>
      </c>
      <c r="BA70" s="295"/>
    </row>
    <row r="71" spans="1:53" x14ac:dyDescent="0.25">
      <c r="A71" s="245">
        <v>10</v>
      </c>
      <c r="B71" s="271">
        <v>11123</v>
      </c>
      <c r="C71" s="272">
        <f t="shared" si="3"/>
        <v>1.0466735673285028</v>
      </c>
      <c r="D71" s="273">
        <f t="shared" si="13"/>
        <v>1.0679917532968808</v>
      </c>
      <c r="E71" s="273"/>
      <c r="F71" s="271">
        <f t="shared" si="5"/>
        <v>496</v>
      </c>
      <c r="G71" s="274">
        <f t="shared" si="27"/>
        <v>0.67945205479452053</v>
      </c>
      <c r="H71" s="271">
        <f t="shared" si="10"/>
        <v>585.42857142857144</v>
      </c>
      <c r="I71" s="275">
        <f t="shared" si="11"/>
        <v>1.0570028372452926</v>
      </c>
      <c r="J71" s="276"/>
      <c r="K71" s="271">
        <v>162699</v>
      </c>
      <c r="L71" s="272">
        <f t="shared" si="24"/>
        <v>1.0433502844060818</v>
      </c>
      <c r="M71" s="276"/>
      <c r="N71" s="271">
        <f t="shared" si="26"/>
        <v>6760</v>
      </c>
      <c r="O71" s="274">
        <f t="shared" si="23"/>
        <v>0.63707473376684576</v>
      </c>
      <c r="P71" s="271">
        <f t="shared" si="14"/>
        <v>8793.1428571428569</v>
      </c>
      <c r="Q71" s="276"/>
      <c r="R71" s="274">
        <f t="shared" si="21"/>
        <v>6.8365509314746866</v>
      </c>
      <c r="S71" s="274">
        <f t="shared" si="9"/>
        <v>1.0031852034470981</v>
      </c>
      <c r="T71" s="276"/>
      <c r="U71" s="278">
        <v>11</v>
      </c>
      <c r="V71" s="276"/>
      <c r="W71" s="278">
        <v>11</v>
      </c>
      <c r="X71" s="276"/>
      <c r="Y71" s="279">
        <f t="shared" si="15"/>
        <v>5.2220657276995305E-3</v>
      </c>
      <c r="Z71" s="276"/>
      <c r="AA71" s="275">
        <f t="shared" si="2"/>
        <v>5.2220657276995306</v>
      </c>
      <c r="AB71" s="276"/>
      <c r="AC71" s="281">
        <f t="shared" si="4"/>
        <v>77.47571428571429</v>
      </c>
      <c r="AZ71" s="295">
        <f t="shared" si="25"/>
        <v>6.6577852872368082</v>
      </c>
      <c r="BA71" s="295"/>
    </row>
    <row r="72" spans="1:53" x14ac:dyDescent="0.25">
      <c r="A72" s="32">
        <v>11</v>
      </c>
      <c r="B72" s="367">
        <v>11519</v>
      </c>
      <c r="C72" s="101">
        <f t="shared" si="3"/>
        <v>1.0356019059606221</v>
      </c>
      <c r="D72" s="116">
        <f t="shared" si="13"/>
        <v>1.0677294938026942</v>
      </c>
      <c r="E72" s="116"/>
      <c r="F72" s="8">
        <f t="shared" si="5"/>
        <v>396</v>
      </c>
      <c r="G72" s="1">
        <f t="shared" si="27"/>
        <v>0.79838709677419351</v>
      </c>
      <c r="H72" s="8">
        <f t="shared" si="10"/>
        <v>604.42857142857144</v>
      </c>
      <c r="I72" s="221">
        <f t="shared" si="11"/>
        <v>1.0324548560273303</v>
      </c>
      <c r="K72" s="367">
        <v>168331</v>
      </c>
      <c r="L72" s="101">
        <f t="shared" si="24"/>
        <v>1.0346160701663809</v>
      </c>
      <c r="N72" s="8">
        <f t="shared" si="26"/>
        <v>5632</v>
      </c>
      <c r="O72" s="1">
        <f t="shared" si="23"/>
        <v>0.83313609467455618</v>
      </c>
      <c r="P72" s="8">
        <f t="shared" si="14"/>
        <v>9015.5714285714294</v>
      </c>
      <c r="R72" s="1">
        <f t="shared" si="21"/>
        <v>6.8430651513981378</v>
      </c>
      <c r="S72" s="1">
        <f t="shared" si="9"/>
        <v>1.0009528518091573</v>
      </c>
      <c r="U72" s="29">
        <v>11</v>
      </c>
      <c r="W72" s="29">
        <v>12</v>
      </c>
      <c r="Y72" s="36">
        <f t="shared" si="15"/>
        <v>5.4079812206572772E-3</v>
      </c>
      <c r="AA72" s="221">
        <f t="shared" si="2"/>
        <v>5.4079812206572768</v>
      </c>
      <c r="AC72" s="130">
        <f t="shared" si="4"/>
        <v>80.15761904761905</v>
      </c>
      <c r="AZ72" s="295">
        <f t="shared" si="25"/>
        <v>6.7042735584464968</v>
      </c>
      <c r="BA72" s="295"/>
    </row>
    <row r="73" spans="1:53" x14ac:dyDescent="0.25">
      <c r="A73" s="32">
        <v>12</v>
      </c>
      <c r="B73" s="367">
        <v>12400</v>
      </c>
      <c r="C73" s="101">
        <f t="shared" si="3"/>
        <v>1.0764823335358973</v>
      </c>
      <c r="D73" s="116">
        <f t="shared" si="13"/>
        <v>1.0662476694105352</v>
      </c>
      <c r="E73" s="116"/>
      <c r="F73" s="8">
        <f t="shared" si="5"/>
        <v>881</v>
      </c>
      <c r="G73" s="1">
        <f t="shared" si="27"/>
        <v>2.2247474747474749</v>
      </c>
      <c r="H73" s="8">
        <f t="shared" si="10"/>
        <v>639.85714285714289</v>
      </c>
      <c r="I73" s="221">
        <f t="shared" si="11"/>
        <v>1.0586149846372017</v>
      </c>
      <c r="K73" s="367">
        <v>177589</v>
      </c>
      <c r="L73" s="101">
        <f t="shared" si="24"/>
        <v>1.0549987821613369</v>
      </c>
      <c r="N73" s="8">
        <f t="shared" si="26"/>
        <v>9258</v>
      </c>
      <c r="O73" s="1">
        <f t="shared" si="23"/>
        <v>1.6438210227272727</v>
      </c>
      <c r="P73" s="8">
        <f t="shared" si="14"/>
        <v>8982</v>
      </c>
      <c r="R73" s="1">
        <f t="shared" si="21"/>
        <v>6.9824144513455222</v>
      </c>
      <c r="S73" s="1">
        <f t="shared" si="9"/>
        <v>1.020363579311957</v>
      </c>
      <c r="U73" s="35">
        <v>11</v>
      </c>
      <c r="W73" s="35">
        <v>11</v>
      </c>
      <c r="Y73" s="36">
        <f t="shared" si="15"/>
        <v>5.8215962441314556E-3</v>
      </c>
      <c r="AA73" s="221">
        <f t="shared" si="2"/>
        <v>5.821596244131455</v>
      </c>
      <c r="AC73" s="130">
        <f t="shared" si="4"/>
        <v>84.566190476190471</v>
      </c>
      <c r="AZ73" s="295">
        <f t="shared" ref="AZ73:AZ80" si="28">100*H73/P73</f>
        <v>7.1237713522282666</v>
      </c>
      <c r="BA73" s="295"/>
    </row>
    <row r="74" spans="1:53" x14ac:dyDescent="0.25">
      <c r="A74" s="32">
        <v>13</v>
      </c>
      <c r="B74" s="367">
        <v>13149</v>
      </c>
      <c r="C74" s="101">
        <f t="shared" si="3"/>
        <v>1.0604032258064515</v>
      </c>
      <c r="D74" s="116">
        <f t="shared" si="13"/>
        <v>1.0637850285393051</v>
      </c>
      <c r="E74" s="116"/>
      <c r="F74" s="8">
        <f t="shared" si="5"/>
        <v>749</v>
      </c>
      <c r="G74" s="1">
        <f t="shared" si="27"/>
        <v>0.85017026106696936</v>
      </c>
      <c r="H74" s="8">
        <f t="shared" si="10"/>
        <v>659</v>
      </c>
      <c r="I74" s="221">
        <f t="shared" si="11"/>
        <v>1.0299173922750613</v>
      </c>
      <c r="K74" s="367">
        <v>188974</v>
      </c>
      <c r="L74" s="101">
        <f t="shared" si="24"/>
        <v>1.064108700426265</v>
      </c>
      <c r="N74" s="8">
        <f t="shared" si="26"/>
        <v>11385</v>
      </c>
      <c r="O74" s="1">
        <f t="shared" si="23"/>
        <v>1.229747245625405</v>
      </c>
      <c r="P74" s="8">
        <f t="shared" si="14"/>
        <v>9108</v>
      </c>
      <c r="R74" s="1">
        <f t="shared" si="21"/>
        <v>6.9581000560923725</v>
      </c>
      <c r="S74" s="1">
        <f t="shared" si="9"/>
        <v>0.9965177668237003</v>
      </c>
      <c r="U74" s="35">
        <v>11</v>
      </c>
      <c r="W74" s="35">
        <v>11</v>
      </c>
      <c r="Y74" s="36">
        <f t="shared" si="15"/>
        <v>6.1732394366197183E-3</v>
      </c>
      <c r="AA74" s="221">
        <f t="shared" si="2"/>
        <v>6.1732394366197187</v>
      </c>
      <c r="AC74" s="130">
        <f t="shared" si="4"/>
        <v>89.987619047619049</v>
      </c>
      <c r="AZ74" s="295">
        <f t="shared" si="28"/>
        <v>7.2353974527887575</v>
      </c>
      <c r="BA74" s="295"/>
    </row>
    <row r="75" spans="1:53" x14ac:dyDescent="0.25">
      <c r="A75" s="32">
        <v>14</v>
      </c>
      <c r="B75" s="367">
        <v>13993</v>
      </c>
      <c r="C75" s="101">
        <f t="shared" si="3"/>
        <v>1.064187390676097</v>
      </c>
      <c r="D75" s="116">
        <f t="shared" si="13"/>
        <v>1.0627457924771007</v>
      </c>
      <c r="E75" s="116"/>
      <c r="F75" s="8">
        <f t="shared" si="5"/>
        <v>844</v>
      </c>
      <c r="G75" s="1">
        <f t="shared" si="27"/>
        <v>1.1268357810413885</v>
      </c>
      <c r="H75" s="8">
        <f t="shared" si="10"/>
        <v>692.42857142857144</v>
      </c>
      <c r="I75" s="221">
        <f t="shared" si="11"/>
        <v>1.0507262085410796</v>
      </c>
      <c r="K75" s="367">
        <v>202918</v>
      </c>
      <c r="L75" s="101">
        <f t="shared" si="24"/>
        <v>1.0737879284981002</v>
      </c>
      <c r="N75" s="8">
        <f t="shared" si="26"/>
        <v>13944</v>
      </c>
      <c r="O75" s="1">
        <f t="shared" si="23"/>
        <v>1.2247694334650856</v>
      </c>
      <c r="P75" s="8">
        <f t="shared" si="14"/>
        <v>9687.4285714285706</v>
      </c>
      <c r="R75" s="1">
        <f t="shared" si="21"/>
        <v>6.8958889797849379</v>
      </c>
      <c r="S75" s="1">
        <f t="shared" si="9"/>
        <v>0.99105918630000678</v>
      </c>
      <c r="U75" s="40">
        <v>11</v>
      </c>
      <c r="W75" s="40">
        <v>11</v>
      </c>
      <c r="Y75" s="36">
        <f t="shared" si="15"/>
        <v>6.5694835680751174E-3</v>
      </c>
      <c r="AA75" s="221">
        <f t="shared" si="2"/>
        <v>6.5694835680751176</v>
      </c>
      <c r="AC75" s="130">
        <f t="shared" si="4"/>
        <v>96.627619047619049</v>
      </c>
      <c r="AZ75" s="295">
        <f t="shared" si="28"/>
        <v>7.1477024715389614</v>
      </c>
      <c r="BA75" s="295"/>
    </row>
    <row r="76" spans="1:53" x14ac:dyDescent="0.25">
      <c r="A76" s="32">
        <v>15</v>
      </c>
      <c r="B76" s="367">
        <v>14817</v>
      </c>
      <c r="C76" s="101">
        <f t="shared" si="3"/>
        <v>1.0588865861502179</v>
      </c>
      <c r="D76" s="116">
        <f t="shared" si="13"/>
        <v>1.0594278192324331</v>
      </c>
      <c r="E76" s="116"/>
      <c r="F76" s="8">
        <f t="shared" si="5"/>
        <v>824</v>
      </c>
      <c r="G76" s="1">
        <f t="shared" si="27"/>
        <v>0.976303317535545</v>
      </c>
      <c r="H76" s="8">
        <f t="shared" si="10"/>
        <v>702.85714285714289</v>
      </c>
      <c r="I76" s="221">
        <f t="shared" si="11"/>
        <v>1.0150608623891066</v>
      </c>
      <c r="K76" s="367">
        <v>218223</v>
      </c>
      <c r="L76" s="101">
        <f t="shared" si="24"/>
        <v>1.075424555731872</v>
      </c>
      <c r="N76" s="8">
        <f t="shared" si="26"/>
        <v>15305</v>
      </c>
      <c r="O76" s="1">
        <f t="shared" si="23"/>
        <v>1.0976047045324153</v>
      </c>
      <c r="P76" s="8">
        <f t="shared" si="14"/>
        <v>10413.571428571429</v>
      </c>
      <c r="R76" s="1">
        <f t="shared" si="21"/>
        <v>6.7898434170550308</v>
      </c>
      <c r="S76" s="1">
        <f t="shared" si="9"/>
        <v>0.98462191560206724</v>
      </c>
      <c r="U76" s="40">
        <v>11</v>
      </c>
      <c r="W76" s="40">
        <v>11</v>
      </c>
      <c r="Y76" s="36">
        <f t="shared" si="15"/>
        <v>6.9563380281690143E-3</v>
      </c>
      <c r="AA76" s="221">
        <f t="shared" si="2"/>
        <v>6.9563380281690144</v>
      </c>
      <c r="AC76" s="130">
        <f t="shared" si="4"/>
        <v>103.91571428571429</v>
      </c>
      <c r="AZ76" s="295">
        <f t="shared" si="28"/>
        <v>6.7494341175663628</v>
      </c>
      <c r="BA76" s="295"/>
    </row>
    <row r="77" spans="1:53" s="296" customFormat="1" x14ac:dyDescent="0.25">
      <c r="A77" s="380">
        <v>16</v>
      </c>
      <c r="B77" s="291">
        <v>15633</v>
      </c>
      <c r="C77" s="292">
        <f t="shared" si="3"/>
        <v>1.0550718768981575</v>
      </c>
      <c r="D77" s="293">
        <f t="shared" si="13"/>
        <v>1.0567581266222781</v>
      </c>
      <c r="E77" s="293"/>
      <c r="F77" s="291">
        <f t="shared" si="5"/>
        <v>816</v>
      </c>
      <c r="G77" s="294">
        <f t="shared" si="27"/>
        <v>0.99029126213592233</v>
      </c>
      <c r="H77" s="291">
        <f t="shared" si="10"/>
        <v>715.14285714285711</v>
      </c>
      <c r="I77" s="295">
        <f t="shared" si="11"/>
        <v>1.0174796747967478</v>
      </c>
      <c r="K77" s="291">
        <v>233142</v>
      </c>
      <c r="L77" s="292">
        <f t="shared" si="24"/>
        <v>1.0683658459465777</v>
      </c>
      <c r="N77" s="291">
        <f t="shared" si="26"/>
        <v>14919</v>
      </c>
      <c r="O77" s="294">
        <f t="shared" si="23"/>
        <v>0.97477948382881408</v>
      </c>
      <c r="P77" s="291">
        <f t="shared" si="14"/>
        <v>11029</v>
      </c>
      <c r="R77" s="294">
        <f t="shared" si="21"/>
        <v>6.7053555343953475</v>
      </c>
      <c r="S77" s="294">
        <f t="shared" si="9"/>
        <v>0.9875567259110184</v>
      </c>
      <c r="U77" s="298">
        <v>12</v>
      </c>
      <c r="W77" s="298">
        <v>11</v>
      </c>
      <c r="Y77" s="369">
        <f t="shared" si="15"/>
        <v>7.3394366197183101E-3</v>
      </c>
      <c r="AA77" s="295">
        <f t="shared" si="2"/>
        <v>7.3394366197183096</v>
      </c>
      <c r="AC77" s="299">
        <f t="shared" si="4"/>
        <v>111.02</v>
      </c>
      <c r="AE77" s="296" t="s">
        <v>0</v>
      </c>
      <c r="AG77" s="296" t="s">
        <v>27</v>
      </c>
      <c r="AZ77" s="295">
        <f t="shared" si="28"/>
        <v>6.4842039817105546</v>
      </c>
      <c r="BA77" s="295"/>
    </row>
    <row r="78" spans="1:53" x14ac:dyDescent="0.25">
      <c r="A78" s="245">
        <v>17</v>
      </c>
      <c r="B78" s="271">
        <v>16118</v>
      </c>
      <c r="C78" s="272">
        <f t="shared" si="3"/>
        <v>1.0310241156527857</v>
      </c>
      <c r="D78" s="273">
        <f t="shared" si="13"/>
        <v>1.0545224906686042</v>
      </c>
      <c r="E78" s="273"/>
      <c r="F78" s="271">
        <f t="shared" si="5"/>
        <v>485</v>
      </c>
      <c r="G78" s="274">
        <f t="shared" si="27"/>
        <v>0.59436274509803921</v>
      </c>
      <c r="H78" s="271">
        <f t="shared" si="10"/>
        <v>713.57142857142856</v>
      </c>
      <c r="I78" s="275">
        <f t="shared" si="11"/>
        <v>0.99780263683579706</v>
      </c>
      <c r="J78" s="276"/>
      <c r="K78" s="271">
        <v>241080</v>
      </c>
      <c r="L78" s="272">
        <f t="shared" si="24"/>
        <v>1.034047919293821</v>
      </c>
      <c r="M78" s="276"/>
      <c r="N78" s="271">
        <f t="shared" si="26"/>
        <v>7938</v>
      </c>
      <c r="O78" s="274">
        <f t="shared" si="23"/>
        <v>0.53207319525437358</v>
      </c>
      <c r="P78" s="271">
        <f t="shared" si="14"/>
        <v>11197.285714285714</v>
      </c>
      <c r="Q78" s="276"/>
      <c r="R78" s="274">
        <f t="shared" si="21"/>
        <v>6.6857474697195949</v>
      </c>
      <c r="S78" s="274">
        <f t="shared" si="9"/>
        <v>0.99707576062519399</v>
      </c>
      <c r="T78" s="276"/>
      <c r="U78" s="278">
        <v>12</v>
      </c>
      <c r="V78" s="276"/>
      <c r="W78" s="278">
        <v>12</v>
      </c>
      <c r="X78" s="276"/>
      <c r="Y78" s="279">
        <f t="shared" si="15"/>
        <v>7.5671361502347417E-3</v>
      </c>
      <c r="Z78" s="276"/>
      <c r="AA78" s="275">
        <f t="shared" si="2"/>
        <v>7.5671361502347416</v>
      </c>
      <c r="AB78" s="276"/>
      <c r="AC78" s="281">
        <f t="shared" si="4"/>
        <v>114.8</v>
      </c>
      <c r="AE78" t="s">
        <v>25</v>
      </c>
      <c r="AG78" t="s">
        <v>29</v>
      </c>
      <c r="AZ78" s="295">
        <f t="shared" si="28"/>
        <v>6.3727178780571823</v>
      </c>
      <c r="BA78" s="295"/>
    </row>
    <row r="79" spans="1:53" x14ac:dyDescent="0.25">
      <c r="A79" s="32">
        <v>18</v>
      </c>
      <c r="B79" s="367">
        <v>16792</v>
      </c>
      <c r="C79" s="101">
        <f t="shared" si="3"/>
        <v>1.0418166025561484</v>
      </c>
      <c r="D79" s="116">
        <f t="shared" si="13"/>
        <v>1.055410304467965</v>
      </c>
      <c r="E79" s="116"/>
      <c r="F79" s="8">
        <f t="shared" si="5"/>
        <v>674</v>
      </c>
      <c r="G79" s="1">
        <f t="shared" si="27"/>
        <v>1.3896907216494845</v>
      </c>
      <c r="H79" s="8">
        <f t="shared" si="10"/>
        <v>753.28571428571433</v>
      </c>
      <c r="I79" s="221">
        <f t="shared" si="11"/>
        <v>1.0556556556556558</v>
      </c>
      <c r="K79" s="367">
        <v>254220</v>
      </c>
      <c r="L79" s="101">
        <f t="shared" si="24"/>
        <v>1.0545047287207565</v>
      </c>
      <c r="N79" s="8">
        <f t="shared" si="26"/>
        <v>13140</v>
      </c>
      <c r="O79" s="1">
        <f t="shared" si="23"/>
        <v>1.655328798185941</v>
      </c>
      <c r="P79" s="8">
        <f t="shared" si="14"/>
        <v>12269.857142857143</v>
      </c>
      <c r="R79" s="1">
        <f t="shared" si="21"/>
        <v>6.6053024939029186</v>
      </c>
      <c r="S79" s="1">
        <f t="shared" si="9"/>
        <v>0.98796769154368758</v>
      </c>
      <c r="U79" s="41">
        <v>12</v>
      </c>
      <c r="W79" s="41">
        <v>12</v>
      </c>
      <c r="Y79" s="36">
        <f t="shared" si="15"/>
        <v>7.8835680751173712E-3</v>
      </c>
      <c r="AA79" s="221">
        <f t="shared" si="2"/>
        <v>7.8835680751173705</v>
      </c>
      <c r="AC79" s="130">
        <f t="shared" si="4"/>
        <v>121.05714285714286</v>
      </c>
      <c r="AE79" t="s">
        <v>26</v>
      </c>
      <c r="AF79" s="67" t="s">
        <v>37</v>
      </c>
      <c r="AG79" t="s">
        <v>28</v>
      </c>
      <c r="AZ79" s="295">
        <f t="shared" si="28"/>
        <v>6.1393193540499951</v>
      </c>
      <c r="BA79" s="295"/>
    </row>
    <row r="80" spans="1:53" x14ac:dyDescent="0.25">
      <c r="A80" s="32">
        <v>19</v>
      </c>
      <c r="B80" s="367">
        <v>17971</v>
      </c>
      <c r="C80" s="101">
        <f t="shared" si="3"/>
        <v>1.0702120057170081</v>
      </c>
      <c r="D80" s="116">
        <f t="shared" si="13"/>
        <v>1.0545145433509808</v>
      </c>
      <c r="E80" s="116"/>
      <c r="F80" s="8">
        <f t="shared" si="5"/>
        <v>1179</v>
      </c>
      <c r="G80" s="1">
        <f t="shared" si="27"/>
        <v>1.7492581602373887</v>
      </c>
      <c r="H80" s="8">
        <f t="shared" si="10"/>
        <v>795.85714285714289</v>
      </c>
      <c r="I80" s="221">
        <f t="shared" si="11"/>
        <v>1.0565143182249195</v>
      </c>
      <c r="K80" s="367">
        <v>271628</v>
      </c>
      <c r="L80" s="101">
        <f t="shared" si="24"/>
        <v>1.0684761230430335</v>
      </c>
      <c r="N80" s="8">
        <f t="shared" si="26"/>
        <v>17408</v>
      </c>
      <c r="O80" s="1">
        <f t="shared" si="23"/>
        <v>1.3248097412480975</v>
      </c>
      <c r="P80" s="8">
        <f t="shared" si="14"/>
        <v>13434.142857142857</v>
      </c>
      <c r="R80" s="1">
        <f t="shared" si="21"/>
        <v>6.6160336931391459</v>
      </c>
      <c r="S80" s="1">
        <f t="shared" si="9"/>
        <v>1.0016246340339647</v>
      </c>
      <c r="U80" s="42">
        <v>12</v>
      </c>
      <c r="W80" s="42">
        <v>12</v>
      </c>
      <c r="Y80" s="36">
        <f t="shared" si="15"/>
        <v>8.4370892018779346E-3</v>
      </c>
      <c r="AA80" s="221">
        <f t="shared" si="2"/>
        <v>8.4370892018779351</v>
      </c>
      <c r="AC80" s="130">
        <f t="shared" si="4"/>
        <v>129.34666666666666</v>
      </c>
      <c r="AZ80" s="295">
        <f t="shared" si="28"/>
        <v>5.9241378576973389</v>
      </c>
      <c r="BA80" s="295"/>
    </row>
    <row r="81" spans="1:53" x14ac:dyDescent="0.25">
      <c r="A81" s="32">
        <v>20</v>
      </c>
      <c r="B81" s="367">
        <v>18859</v>
      </c>
      <c r="C81" s="101">
        <f t="shared" si="3"/>
        <v>1.0494129430749541</v>
      </c>
      <c r="D81" s="116">
        <f>SUM(C75:C81)/7</f>
        <v>1.0529445029607669</v>
      </c>
      <c r="E81" s="116"/>
      <c r="F81" s="8">
        <f t="shared" si="5"/>
        <v>888</v>
      </c>
      <c r="G81" s="1">
        <f t="shared" si="27"/>
        <v>0.7531806615776081</v>
      </c>
      <c r="H81" s="8">
        <f t="shared" si="10"/>
        <v>815.71428571428567</v>
      </c>
      <c r="I81" s="221">
        <f t="shared" si="11"/>
        <v>1.0249506372285047</v>
      </c>
      <c r="K81" s="367">
        <v>291579</v>
      </c>
      <c r="L81" s="101">
        <f t="shared" si="24"/>
        <v>1.073449717996672</v>
      </c>
      <c r="N81" s="8">
        <f t="shared" si="26"/>
        <v>19951</v>
      </c>
      <c r="O81" s="1">
        <f t="shared" ref="O81:O91" si="29">N81/N80</f>
        <v>1.1460822610294117</v>
      </c>
      <c r="P81" s="8">
        <f t="shared" si="14"/>
        <v>14657.857142857143</v>
      </c>
      <c r="R81" s="1">
        <f t="shared" si="21"/>
        <v>6.4678869191539858</v>
      </c>
      <c r="S81" s="1">
        <f t="shared" si="9"/>
        <v>0.97760791724220075</v>
      </c>
      <c r="U81" s="42">
        <v>13</v>
      </c>
      <c r="W81" s="42">
        <v>12</v>
      </c>
      <c r="Y81" s="36">
        <f t="shared" si="15"/>
        <v>8.8539906103286391E-3</v>
      </c>
      <c r="AA81" s="221">
        <f t="shared" si="2"/>
        <v>8.8539906103286388</v>
      </c>
      <c r="AC81" s="130">
        <f t="shared" si="4"/>
        <v>138.84714285714287</v>
      </c>
      <c r="AZ81" s="295">
        <f>100*H81/P81</f>
        <v>5.5650309439111147</v>
      </c>
      <c r="BA81" s="295"/>
    </row>
    <row r="82" spans="1:53" x14ac:dyDescent="0.25">
      <c r="A82" s="32">
        <v>21</v>
      </c>
      <c r="B82" s="367">
        <v>20047</v>
      </c>
      <c r="C82" s="101">
        <f t="shared" si="3"/>
        <v>1.0629937960655389</v>
      </c>
      <c r="D82" s="116">
        <f t="shared" si="13"/>
        <v>1.052773989444973</v>
      </c>
      <c r="E82" s="116"/>
      <c r="F82" s="8">
        <f t="shared" si="5"/>
        <v>1188</v>
      </c>
      <c r="G82" s="1">
        <f t="shared" si="27"/>
        <v>1.3378378378378379</v>
      </c>
      <c r="H82" s="8">
        <f t="shared" si="10"/>
        <v>864.85714285714289</v>
      </c>
      <c r="I82" s="221">
        <f t="shared" si="11"/>
        <v>1.0602451838879161</v>
      </c>
      <c r="K82" s="367">
        <v>310087</v>
      </c>
      <c r="L82" s="101">
        <f t="shared" si="24"/>
        <v>1.0634750787951122</v>
      </c>
      <c r="N82" s="8">
        <f t="shared" si="26"/>
        <v>18508</v>
      </c>
      <c r="O82" s="1">
        <f t="shared" si="29"/>
        <v>0.92767279835597216</v>
      </c>
      <c r="P82" s="8">
        <f t="shared" si="14"/>
        <v>15309.857142857143</v>
      </c>
      <c r="R82" s="1">
        <f t="shared" ref="R82:R113" si="30">100*B82/K82</f>
        <v>6.4649598338530803</v>
      </c>
      <c r="S82" s="1">
        <f t="shared" si="9"/>
        <v>0.99954744334007495</v>
      </c>
      <c r="U82" s="43">
        <v>13</v>
      </c>
      <c r="W82" s="43">
        <v>12</v>
      </c>
      <c r="Y82" s="36">
        <f t="shared" si="15"/>
        <v>9.4117370892018784E-3</v>
      </c>
      <c r="AA82" s="221">
        <f t="shared" ref="AA82:AA145" si="31">100000*B82/213000000</f>
        <v>9.4117370892018783</v>
      </c>
      <c r="AC82" s="130">
        <f t="shared" si="4"/>
        <v>147.6604761904762</v>
      </c>
      <c r="AZ82" s="295">
        <f>100*H82/P82</f>
        <v>5.6490216387201526</v>
      </c>
      <c r="BA82" s="295"/>
    </row>
    <row r="83" spans="1:53" x14ac:dyDescent="0.25">
      <c r="A83" s="32">
        <v>22</v>
      </c>
      <c r="B83" s="367">
        <v>21048</v>
      </c>
      <c r="C83" s="101">
        <f t="shared" si="3"/>
        <v>1.0499326582531052</v>
      </c>
      <c r="D83" s="116">
        <f t="shared" si="13"/>
        <v>1.0514948568882425</v>
      </c>
      <c r="E83" s="116"/>
      <c r="F83" s="8">
        <f t="shared" si="5"/>
        <v>1001</v>
      </c>
      <c r="G83" s="1">
        <f t="shared" si="27"/>
        <v>0.84259259259259256</v>
      </c>
      <c r="H83" s="8">
        <f t="shared" si="10"/>
        <v>890.14285714285711</v>
      </c>
      <c r="I83" s="221">
        <f t="shared" si="11"/>
        <v>1.0292368681863231</v>
      </c>
      <c r="K83" s="367">
        <v>330890</v>
      </c>
      <c r="L83" s="101">
        <f t="shared" si="24"/>
        <v>1.0670876237959024</v>
      </c>
      <c r="N83" s="8">
        <f t="shared" si="26"/>
        <v>20803</v>
      </c>
      <c r="O83" s="1">
        <f t="shared" si="29"/>
        <v>1.1240004322455155</v>
      </c>
      <c r="P83" s="8">
        <f t="shared" si="14"/>
        <v>16095.285714285714</v>
      </c>
      <c r="R83" s="1">
        <f t="shared" si="30"/>
        <v>6.361026322947203</v>
      </c>
      <c r="S83" s="1">
        <f t="shared" si="9"/>
        <v>0.98392356432569927</v>
      </c>
      <c r="U83" s="44">
        <v>13</v>
      </c>
      <c r="W83" s="44">
        <v>11</v>
      </c>
      <c r="Y83" s="36">
        <f t="shared" si="15"/>
        <v>9.8816901408450702E-3</v>
      </c>
      <c r="AA83" s="221">
        <f t="shared" si="31"/>
        <v>9.8816901408450697</v>
      </c>
      <c r="AC83" s="130">
        <f t="shared" si="4"/>
        <v>157.56666666666666</v>
      </c>
      <c r="AE83" s="8">
        <v>135430</v>
      </c>
      <c r="AG83" s="8">
        <v>174412</v>
      </c>
      <c r="AZ83" s="295">
        <f>100*H83/P83</f>
        <v>5.5304570104822171</v>
      </c>
      <c r="BA83" s="295"/>
    </row>
    <row r="84" spans="1:53" s="385" customFormat="1" x14ac:dyDescent="0.25">
      <c r="A84" s="380">
        <v>23</v>
      </c>
      <c r="B84" s="291">
        <v>22013</v>
      </c>
      <c r="C84" s="292">
        <f t="shared" si="3"/>
        <v>1.0458475864690231</v>
      </c>
      <c r="D84" s="293">
        <f t="shared" si="13"/>
        <v>1.0501771011126519</v>
      </c>
      <c r="E84" s="293"/>
      <c r="F84" s="291">
        <f t="shared" si="5"/>
        <v>965</v>
      </c>
      <c r="G84" s="294">
        <f t="shared" si="27"/>
        <v>0.96403596403596403</v>
      </c>
      <c r="H84" s="291">
        <f t="shared" si="10"/>
        <v>911.42857142857144</v>
      </c>
      <c r="I84" s="295">
        <f t="shared" si="11"/>
        <v>1.0239126945915584</v>
      </c>
      <c r="J84" s="296"/>
      <c r="K84" s="291">
        <v>347398</v>
      </c>
      <c r="L84" s="292">
        <f t="shared" si="24"/>
        <v>1.0498896914382423</v>
      </c>
      <c r="M84" s="296"/>
      <c r="N84" s="291">
        <f t="shared" si="26"/>
        <v>16508</v>
      </c>
      <c r="O84" s="294">
        <f t="shared" si="29"/>
        <v>0.79353939335672741</v>
      </c>
      <c r="P84" s="291">
        <f t="shared" si="14"/>
        <v>16322.285714285714</v>
      </c>
      <c r="Q84" s="296"/>
      <c r="R84" s="294">
        <f t="shared" si="30"/>
        <v>6.3365361919182037</v>
      </c>
      <c r="S84" s="294">
        <f t="shared" si="9"/>
        <v>0.9961499717520973</v>
      </c>
      <c r="T84" s="296"/>
      <c r="U84" s="431">
        <v>13</v>
      </c>
      <c r="V84" s="296"/>
      <c r="W84" s="431">
        <v>12</v>
      </c>
      <c r="X84" s="296"/>
      <c r="Y84" s="369">
        <f t="shared" si="15"/>
        <v>1.0334741784037559E-2</v>
      </c>
      <c r="Z84" s="296"/>
      <c r="AA84" s="295">
        <f t="shared" si="31"/>
        <v>10.334741784037559</v>
      </c>
      <c r="AB84" s="296"/>
      <c r="AC84" s="299">
        <f t="shared" si="4"/>
        <v>165.42761904761906</v>
      </c>
      <c r="AD84" s="296"/>
      <c r="AE84" s="291">
        <v>142587</v>
      </c>
      <c r="AF84" s="296"/>
      <c r="AG84" s="291">
        <v>182798</v>
      </c>
      <c r="AZ84" s="384">
        <f>100*H84/P84</f>
        <v>5.5839518274751434</v>
      </c>
      <c r="BA84" s="384"/>
    </row>
    <row r="85" spans="1:53" x14ac:dyDescent="0.25">
      <c r="A85" s="245">
        <v>24</v>
      </c>
      <c r="B85" s="271">
        <v>22666</v>
      </c>
      <c r="C85" s="272">
        <f t="shared" ref="C85:C104" si="32">B85/B84</f>
        <v>1.0296642892836052</v>
      </c>
      <c r="D85" s="273">
        <f t="shared" si="13"/>
        <v>1.0499828402027691</v>
      </c>
      <c r="E85" s="273"/>
      <c r="F85" s="271">
        <f t="shared" si="5"/>
        <v>653</v>
      </c>
      <c r="G85" s="274">
        <f t="shared" si="27"/>
        <v>0.67668393782383418</v>
      </c>
      <c r="H85" s="271">
        <f t="shared" si="10"/>
        <v>935.42857142857144</v>
      </c>
      <c r="I85" s="275">
        <f t="shared" si="11"/>
        <v>1.026332288401254</v>
      </c>
      <c r="J85" s="276"/>
      <c r="K85" s="271">
        <v>363211</v>
      </c>
      <c r="L85" s="272">
        <f t="shared" ref="L85:L107" si="33">K85/K84</f>
        <v>1.0455183967668207</v>
      </c>
      <c r="M85" s="276"/>
      <c r="N85" s="271">
        <f t="shared" si="26"/>
        <v>15813</v>
      </c>
      <c r="O85" s="274">
        <f t="shared" si="29"/>
        <v>0.95789920038769083</v>
      </c>
      <c r="P85" s="271">
        <f t="shared" si="14"/>
        <v>17447.285714285714</v>
      </c>
      <c r="Q85" s="276"/>
      <c r="R85" s="274">
        <f t="shared" si="30"/>
        <v>6.2404497661139118</v>
      </c>
      <c r="S85" s="274">
        <f t="shared" si="9"/>
        <v>0.98483612767384754</v>
      </c>
      <c r="T85" s="276"/>
      <c r="U85" s="278">
        <v>14</v>
      </c>
      <c r="V85" s="276"/>
      <c r="W85" s="278">
        <v>12</v>
      </c>
      <c r="X85" s="276"/>
      <c r="Y85" s="279">
        <f t="shared" si="15"/>
        <v>1.0641314553990611E-2</v>
      </c>
      <c r="Z85" s="276"/>
      <c r="AA85" s="275">
        <f t="shared" si="31"/>
        <v>10.641314553990611</v>
      </c>
      <c r="AB85" s="276"/>
      <c r="AC85" s="281">
        <f t="shared" si="4"/>
        <v>172.95761904761906</v>
      </c>
      <c r="AD85" s="276"/>
      <c r="AE85" s="271">
        <v>149911</v>
      </c>
      <c r="AF85" s="276"/>
      <c r="AG85" s="271">
        <v>190634</v>
      </c>
      <c r="AH85" s="276"/>
      <c r="AI85" s="276"/>
      <c r="AJ85" s="276"/>
      <c r="AK85" s="276"/>
      <c r="AL85" s="276"/>
      <c r="AM85" s="276"/>
      <c r="AN85" s="276"/>
      <c r="AO85" s="276"/>
      <c r="AP85" s="276"/>
      <c r="AQ85" s="276"/>
      <c r="AR85" s="276"/>
      <c r="AS85" s="276"/>
      <c r="AT85" s="276"/>
      <c r="AU85" s="276"/>
      <c r="AV85" s="276"/>
      <c r="AW85" s="276"/>
      <c r="AX85" s="276"/>
      <c r="AY85" s="276"/>
      <c r="AZ85" s="275">
        <f>100*H85/P85</f>
        <v>5.3614561413564124</v>
      </c>
      <c r="BA85" s="275"/>
    </row>
    <row r="86" spans="1:53" x14ac:dyDescent="0.25">
      <c r="A86" s="32">
        <v>25</v>
      </c>
      <c r="B86" s="367">
        <v>23473</v>
      </c>
      <c r="C86" s="101">
        <f t="shared" si="32"/>
        <v>1.0356039883525987</v>
      </c>
      <c r="D86" s="116">
        <f t="shared" si="13"/>
        <v>1.0490953238879761</v>
      </c>
      <c r="E86" s="116"/>
      <c r="F86" s="8">
        <f t="shared" si="5"/>
        <v>807</v>
      </c>
      <c r="G86" s="1">
        <f t="shared" si="27"/>
        <v>1.2358346094946402</v>
      </c>
      <c r="H86" s="8">
        <f t="shared" si="10"/>
        <v>954.42857142857144</v>
      </c>
      <c r="I86" s="221">
        <f t="shared" si="11"/>
        <v>1.0203115455100795</v>
      </c>
      <c r="K86" s="367">
        <v>374898</v>
      </c>
      <c r="L86" s="101">
        <f t="shared" si="33"/>
        <v>1.0321768889158092</v>
      </c>
      <c r="N86" s="8">
        <f t="shared" si="26"/>
        <v>11687</v>
      </c>
      <c r="O86" s="1">
        <f t="shared" si="29"/>
        <v>0.73907544425472715</v>
      </c>
      <c r="P86" s="8">
        <f t="shared" si="14"/>
        <v>17239.714285714286</v>
      </c>
      <c r="R86" s="1">
        <f t="shared" si="30"/>
        <v>6.2611697048263792</v>
      </c>
      <c r="S86" s="1">
        <f t="shared" si="9"/>
        <v>1.0033202636811498</v>
      </c>
      <c r="U86" s="45">
        <v>14</v>
      </c>
      <c r="W86" s="45">
        <v>12</v>
      </c>
      <c r="Y86" s="36">
        <f t="shared" si="15"/>
        <v>1.1020187793427231E-2</v>
      </c>
      <c r="AA86" s="221">
        <f t="shared" si="31"/>
        <v>11.02018779342723</v>
      </c>
      <c r="AC86" s="130">
        <f t="shared" si="4"/>
        <v>178.52285714285713</v>
      </c>
      <c r="AE86" s="8">
        <v>153833</v>
      </c>
      <c r="AG86" s="8">
        <v>197592</v>
      </c>
      <c r="AZ86" s="295">
        <f t="shared" ref="AZ86:AZ92" si="34">100*H86/P86</f>
        <v>5.5362203549942821</v>
      </c>
      <c r="BA86" s="295"/>
    </row>
    <row r="87" spans="1:53" x14ac:dyDescent="0.25">
      <c r="A87" s="32">
        <v>26</v>
      </c>
      <c r="B87" s="367">
        <v>24512</v>
      </c>
      <c r="C87" s="101">
        <f t="shared" si="32"/>
        <v>1.0442636220338262</v>
      </c>
      <c r="D87" s="116">
        <f t="shared" si="13"/>
        <v>1.045388411933236</v>
      </c>
      <c r="E87" s="116"/>
      <c r="F87" s="8">
        <f t="shared" si="5"/>
        <v>1039</v>
      </c>
      <c r="G87" s="1">
        <f t="shared" si="27"/>
        <v>1.2874845105328376</v>
      </c>
      <c r="H87" s="8">
        <f t="shared" si="10"/>
        <v>934.42857142857144</v>
      </c>
      <c r="I87" s="221">
        <f t="shared" ref="I87:I94" si="35">H87/H86</f>
        <v>0.97904505313575807</v>
      </c>
      <c r="K87" s="367">
        <v>391222</v>
      </c>
      <c r="L87" s="101">
        <f t="shared" si="33"/>
        <v>1.0435425102294491</v>
      </c>
      <c r="N87" s="8">
        <f t="shared" si="26"/>
        <v>16324</v>
      </c>
      <c r="O87" s="1">
        <f t="shared" si="29"/>
        <v>1.3967656370326003</v>
      </c>
      <c r="P87" s="8">
        <f t="shared" si="14"/>
        <v>17084.857142857141</v>
      </c>
      <c r="R87" s="1">
        <f t="shared" si="30"/>
        <v>6.2654963166693083</v>
      </c>
      <c r="S87" s="1">
        <f t="shared" si="9"/>
        <v>1.0006910229313213</v>
      </c>
      <c r="U87" s="46">
        <v>14</v>
      </c>
      <c r="W87" s="46">
        <v>13</v>
      </c>
      <c r="Y87" s="36">
        <f t="shared" si="15"/>
        <v>1.1507981220657278E-2</v>
      </c>
      <c r="AA87" s="221">
        <f t="shared" si="31"/>
        <v>11.507981220657276</v>
      </c>
      <c r="AC87" s="130">
        <f t="shared" si="4"/>
        <v>186.29619047619047</v>
      </c>
      <c r="AE87" s="8">
        <v>158593</v>
      </c>
      <c r="AG87" s="8">
        <v>208117</v>
      </c>
      <c r="AZ87" s="295">
        <f t="shared" si="34"/>
        <v>5.4693379266518392</v>
      </c>
      <c r="BA87" s="295"/>
    </row>
    <row r="88" spans="1:53" x14ac:dyDescent="0.25">
      <c r="A88" s="32">
        <v>27</v>
      </c>
      <c r="B88" s="367">
        <v>25598</v>
      </c>
      <c r="C88" s="101">
        <f t="shared" si="32"/>
        <v>1.0443048302872062</v>
      </c>
      <c r="D88" s="116">
        <f t="shared" si="13"/>
        <v>1.0446586815349863</v>
      </c>
      <c r="E88" s="116"/>
      <c r="F88" s="8">
        <f t="shared" si="5"/>
        <v>1086</v>
      </c>
      <c r="G88" s="1">
        <f t="shared" si="27"/>
        <v>1.0452358036573628</v>
      </c>
      <c r="H88" s="8">
        <f t="shared" ref="H88:H132" si="36">SUM(F82:F88)/7</f>
        <v>962.71428571428567</v>
      </c>
      <c r="I88" s="221">
        <f t="shared" si="35"/>
        <v>1.0302706008255618</v>
      </c>
      <c r="K88" s="367">
        <v>411821</v>
      </c>
      <c r="L88" s="101">
        <f t="shared" si="33"/>
        <v>1.0526529694137856</v>
      </c>
      <c r="N88" s="8">
        <f t="shared" si="26"/>
        <v>20599</v>
      </c>
      <c r="O88" s="1">
        <f t="shared" si="29"/>
        <v>1.2618843420730212</v>
      </c>
      <c r="P88" s="8">
        <f t="shared" si="14"/>
        <v>17177.428571428572</v>
      </c>
      <c r="R88" s="1">
        <f t="shared" si="30"/>
        <v>6.2158073531947133</v>
      </c>
      <c r="S88" s="1">
        <f t="shared" si="9"/>
        <v>0.99206942898643191</v>
      </c>
      <c r="U88" s="46">
        <v>15</v>
      </c>
      <c r="W88" s="46">
        <v>13</v>
      </c>
      <c r="Y88" s="36">
        <f t="shared" si="15"/>
        <v>1.2017840375586855E-2</v>
      </c>
      <c r="AA88" s="221">
        <f t="shared" si="31"/>
        <v>12.017840375586854</v>
      </c>
      <c r="AC88" s="130">
        <f t="shared" si="4"/>
        <v>196.10523809523809</v>
      </c>
      <c r="AE88" s="8">
        <v>166576</v>
      </c>
      <c r="AG88" s="8">
        <v>219576</v>
      </c>
      <c r="AZ88" s="295">
        <f t="shared" si="34"/>
        <v>5.6045308627600994</v>
      </c>
      <c r="BA88" s="295"/>
    </row>
    <row r="89" spans="1:53" x14ac:dyDescent="0.25">
      <c r="A89" s="32">
        <v>28</v>
      </c>
      <c r="B89" s="367">
        <v>26754</v>
      </c>
      <c r="C89" s="101">
        <f t="shared" si="32"/>
        <v>1.0451597781076647</v>
      </c>
      <c r="D89" s="116">
        <f t="shared" ref="D89:D100" si="37">SUM(C83:C89)/7</f>
        <v>1.0421109646838613</v>
      </c>
      <c r="E89" s="116"/>
      <c r="F89" s="8">
        <f t="shared" si="5"/>
        <v>1156</v>
      </c>
      <c r="G89" s="1">
        <f t="shared" si="27"/>
        <v>1.0644567219152854</v>
      </c>
      <c r="H89" s="8">
        <f t="shared" si="36"/>
        <v>958.14285714285711</v>
      </c>
      <c r="I89" s="221">
        <f t="shared" si="35"/>
        <v>0.99525152099718062</v>
      </c>
      <c r="K89" s="367">
        <v>438238</v>
      </c>
      <c r="L89" s="101">
        <f t="shared" si="33"/>
        <v>1.0641468016444038</v>
      </c>
      <c r="N89" s="8">
        <f t="shared" si="26"/>
        <v>26417</v>
      </c>
      <c r="O89" s="1">
        <f t="shared" si="29"/>
        <v>1.2824408951890869</v>
      </c>
      <c r="P89" s="8">
        <f t="shared" ref="P89:P132" si="38">SUM(N83:N89)/7</f>
        <v>18307.285714285714</v>
      </c>
      <c r="R89" s="1">
        <f t="shared" si="30"/>
        <v>6.1049019026191251</v>
      </c>
      <c r="S89" s="1">
        <f t="shared" si="9"/>
        <v>0.98215751482088864</v>
      </c>
      <c r="U89" s="47">
        <v>15</v>
      </c>
      <c r="W89" s="47">
        <v>13</v>
      </c>
      <c r="Y89" s="36">
        <f t="shared" si="15"/>
        <v>1.256056338028169E-2</v>
      </c>
      <c r="AA89" s="221">
        <f t="shared" si="31"/>
        <v>12.560563380281691</v>
      </c>
      <c r="AC89" s="130">
        <f t="shared" si="4"/>
        <v>208.6847619047619</v>
      </c>
      <c r="AE89" s="8">
        <v>177604</v>
      </c>
      <c r="AG89" s="8">
        <v>233880</v>
      </c>
      <c r="AZ89" s="295">
        <f t="shared" si="34"/>
        <v>5.2336696553284794</v>
      </c>
      <c r="BA89" s="295"/>
    </row>
    <row r="90" spans="1:53" x14ac:dyDescent="0.25">
      <c r="A90" s="32">
        <v>29</v>
      </c>
      <c r="B90" s="367">
        <v>27878</v>
      </c>
      <c r="C90" s="101">
        <f t="shared" si="32"/>
        <v>1.0420124093593481</v>
      </c>
      <c r="D90" s="116">
        <f t="shared" si="37"/>
        <v>1.0409795005561817</v>
      </c>
      <c r="E90" s="116"/>
      <c r="F90" s="8">
        <f t="shared" si="5"/>
        <v>1124</v>
      </c>
      <c r="G90" s="1">
        <f t="shared" si="27"/>
        <v>0.97231833910034604</v>
      </c>
      <c r="H90" s="8">
        <f t="shared" si="36"/>
        <v>975.71428571428567</v>
      </c>
      <c r="I90" s="221">
        <f t="shared" si="35"/>
        <v>1.0183390487550321</v>
      </c>
      <c r="K90" s="367">
        <v>465166</v>
      </c>
      <c r="L90" s="101">
        <f t="shared" si="33"/>
        <v>1.0614460635545069</v>
      </c>
      <c r="N90" s="8">
        <f t="shared" si="26"/>
        <v>26928</v>
      </c>
      <c r="O90" s="1">
        <f t="shared" si="29"/>
        <v>1.019343604497104</v>
      </c>
      <c r="P90" s="8">
        <f t="shared" si="38"/>
        <v>19182.285714285714</v>
      </c>
      <c r="R90" s="1">
        <f t="shared" si="30"/>
        <v>5.993129334474145</v>
      </c>
      <c r="S90" s="1">
        <f t="shared" si="9"/>
        <v>0.9816913408392316</v>
      </c>
      <c r="U90" s="35">
        <v>15</v>
      </c>
      <c r="W90" s="35">
        <v>12</v>
      </c>
      <c r="Y90" s="36">
        <f t="shared" si="15"/>
        <v>1.3088262910798122E-2</v>
      </c>
      <c r="AA90" s="221">
        <f t="shared" si="31"/>
        <v>13.088262910798122</v>
      </c>
      <c r="AC90" s="130">
        <f t="shared" si="4"/>
        <v>221.50761904761904</v>
      </c>
      <c r="AE90" s="8">
        <v>189476</v>
      </c>
      <c r="AG90" s="8">
        <v>247812</v>
      </c>
      <c r="AZ90" s="295">
        <f t="shared" si="34"/>
        <v>5.0865381751020289</v>
      </c>
      <c r="BA90" s="295"/>
    </row>
    <row r="91" spans="1:53" s="296" customFormat="1" x14ac:dyDescent="0.25">
      <c r="A91" s="380">
        <v>30</v>
      </c>
      <c r="B91" s="291">
        <v>28834</v>
      </c>
      <c r="C91" s="292">
        <f t="shared" si="32"/>
        <v>1.0342922734772939</v>
      </c>
      <c r="D91" s="293">
        <f t="shared" si="37"/>
        <v>1.0393287415573631</v>
      </c>
      <c r="E91" s="293"/>
      <c r="F91" s="291">
        <f t="shared" si="5"/>
        <v>956</v>
      </c>
      <c r="G91" s="294">
        <f t="shared" si="27"/>
        <v>0.85053380782918153</v>
      </c>
      <c r="H91" s="291">
        <f t="shared" si="36"/>
        <v>974.42857142857144</v>
      </c>
      <c r="I91" s="295">
        <f t="shared" si="35"/>
        <v>0.99868228404099568</v>
      </c>
      <c r="K91" s="291">
        <v>498440</v>
      </c>
      <c r="L91" s="292">
        <f t="shared" si="33"/>
        <v>1.0715314532876437</v>
      </c>
      <c r="N91" s="291">
        <f t="shared" si="26"/>
        <v>33274</v>
      </c>
      <c r="O91" s="294">
        <f t="shared" si="29"/>
        <v>1.2356654783125371</v>
      </c>
      <c r="P91" s="291">
        <f t="shared" si="38"/>
        <v>21577.428571428572</v>
      </c>
      <c r="R91" s="294">
        <f t="shared" si="30"/>
        <v>5.7848487280314584</v>
      </c>
      <c r="S91" s="294">
        <f t="shared" si="9"/>
        <v>0.96524676928885911</v>
      </c>
      <c r="U91" s="298">
        <v>16</v>
      </c>
      <c r="W91" s="298">
        <v>13</v>
      </c>
      <c r="Y91" s="369">
        <f t="shared" si="15"/>
        <v>1.3537089201877935E-2</v>
      </c>
      <c r="AA91" s="295">
        <f t="shared" si="31"/>
        <v>13.537089201877935</v>
      </c>
      <c r="AC91" s="299">
        <f t="shared" si="4"/>
        <v>237.35238095238094</v>
      </c>
      <c r="AE91" s="291">
        <v>200892</v>
      </c>
      <c r="AG91" s="291">
        <v>268714</v>
      </c>
      <c r="AZ91" s="295">
        <f t="shared" si="34"/>
        <v>4.5159624475311499</v>
      </c>
      <c r="BA91" s="295"/>
    </row>
    <row r="92" spans="1:53" x14ac:dyDescent="0.25">
      <c r="A92" s="245">
        <v>31</v>
      </c>
      <c r="B92" s="271">
        <v>29314</v>
      </c>
      <c r="C92" s="272">
        <f t="shared" si="32"/>
        <v>1.0166470139418742</v>
      </c>
      <c r="D92" s="273">
        <f t="shared" si="37"/>
        <v>1.037469130794259</v>
      </c>
      <c r="E92" s="273"/>
      <c r="F92" s="271">
        <f t="shared" si="5"/>
        <v>480</v>
      </c>
      <c r="G92" s="274">
        <f t="shared" si="27"/>
        <v>0.502092050209205</v>
      </c>
      <c r="H92" s="271">
        <f t="shared" si="36"/>
        <v>949.71428571428567</v>
      </c>
      <c r="I92" s="275">
        <f t="shared" si="35"/>
        <v>0.97463714997800899</v>
      </c>
      <c r="J92" s="276"/>
      <c r="K92" s="271">
        <v>514849</v>
      </c>
      <c r="L92" s="272">
        <f t="shared" si="33"/>
        <v>1.032920712623385</v>
      </c>
      <c r="M92" s="277" t="s">
        <v>36</v>
      </c>
      <c r="N92" s="271">
        <f>K92-K91</f>
        <v>16409</v>
      </c>
      <c r="O92" s="274">
        <f t="shared" ref="O92:O106" si="39">N92/N91</f>
        <v>0.49314780308949929</v>
      </c>
      <c r="P92" s="271">
        <f t="shared" si="38"/>
        <v>21662.571428571428</v>
      </c>
      <c r="Q92" s="276"/>
      <c r="R92" s="274">
        <f t="shared" si="30"/>
        <v>5.6937082523225255</v>
      </c>
      <c r="S92" s="274">
        <f t="shared" si="9"/>
        <v>0.98424496819298035</v>
      </c>
      <c r="T92" s="276"/>
      <c r="U92" s="278">
        <v>16</v>
      </c>
      <c r="V92" s="276"/>
      <c r="W92" s="278">
        <v>13</v>
      </c>
      <c r="X92" s="276"/>
      <c r="Y92" s="279">
        <f t="shared" si="15"/>
        <v>1.3762441314553991E-2</v>
      </c>
      <c r="Z92" s="276"/>
      <c r="AA92" s="275">
        <f t="shared" si="31"/>
        <v>13.762441314553991</v>
      </c>
      <c r="AB92" s="276"/>
      <c r="AC92" s="281">
        <f t="shared" si="4"/>
        <v>245.16619047619048</v>
      </c>
      <c r="AD92" s="276"/>
      <c r="AE92" s="271">
        <v>206555</v>
      </c>
      <c r="AF92" s="276"/>
      <c r="AG92" s="271">
        <v>278980</v>
      </c>
      <c r="AH92" s="276"/>
      <c r="AI92" s="276"/>
      <c r="AJ92" s="276"/>
      <c r="AK92" s="276"/>
      <c r="AL92" s="276"/>
      <c r="AM92" s="276"/>
      <c r="AN92" s="276"/>
      <c r="AO92" s="276"/>
      <c r="AP92" s="276"/>
      <c r="AQ92" s="276"/>
      <c r="AR92" s="276"/>
      <c r="AS92" s="276"/>
      <c r="AT92" s="276"/>
      <c r="AU92" s="276"/>
      <c r="AV92" s="276"/>
      <c r="AW92" s="276"/>
      <c r="AX92" s="276"/>
      <c r="AY92" s="276"/>
      <c r="AZ92" s="275">
        <f t="shared" si="34"/>
        <v>4.3841253511652747</v>
      </c>
      <c r="BA92" s="275"/>
    </row>
    <row r="93" spans="1:53" x14ac:dyDescent="0.25">
      <c r="A93" s="20">
        <v>106</v>
      </c>
      <c r="B93" s="367">
        <v>29937</v>
      </c>
      <c r="C93" s="101">
        <f t="shared" si="32"/>
        <v>1.0212526437879512</v>
      </c>
      <c r="D93" s="116">
        <f t="shared" si="37"/>
        <v>1.035418938713595</v>
      </c>
      <c r="E93" s="116"/>
      <c r="F93" s="8">
        <f t="shared" si="5"/>
        <v>623</v>
      </c>
      <c r="G93" s="1">
        <f t="shared" si="27"/>
        <v>1.2979166666666666</v>
      </c>
      <c r="H93" s="8">
        <f t="shared" si="36"/>
        <v>923.42857142857144</v>
      </c>
      <c r="I93" s="221">
        <f t="shared" si="35"/>
        <v>0.9723225030084236</v>
      </c>
      <c r="K93" s="367">
        <v>526447</v>
      </c>
      <c r="L93" s="101">
        <f t="shared" si="33"/>
        <v>1.0225269933514487</v>
      </c>
      <c r="M93" s="50"/>
      <c r="N93" s="8">
        <f>K93-K92</f>
        <v>11598</v>
      </c>
      <c r="O93" s="1">
        <f t="shared" si="39"/>
        <v>0.70680723992930705</v>
      </c>
      <c r="P93" s="8">
        <f t="shared" si="38"/>
        <v>21649.857142857141</v>
      </c>
      <c r="R93" s="1">
        <f t="shared" si="30"/>
        <v>5.6866123275467428</v>
      </c>
      <c r="S93" s="1">
        <f t="shared" si="9"/>
        <v>0.9987537252593004</v>
      </c>
      <c r="U93" s="49">
        <v>17</v>
      </c>
      <c r="W93" s="49">
        <v>17</v>
      </c>
      <c r="Y93" s="36">
        <f t="shared" si="15"/>
        <v>1.4054929577464789E-2</v>
      </c>
      <c r="AA93" s="221">
        <f t="shared" si="31"/>
        <v>14.054929577464788</v>
      </c>
      <c r="AC93" s="130">
        <f t="shared" si="4"/>
        <v>250.68904761904761</v>
      </c>
      <c r="AE93" s="8">
        <v>211080</v>
      </c>
      <c r="AG93" s="8">
        <v>285430</v>
      </c>
      <c r="AZ93" s="295">
        <f t="shared" ref="AZ93:AZ103" si="40">100*H93/P93</f>
        <v>4.2652871348540744</v>
      </c>
      <c r="BA93" s="295"/>
    </row>
    <row r="94" spans="1:53" x14ac:dyDescent="0.25">
      <c r="A94" s="20">
        <v>206</v>
      </c>
      <c r="B94" s="367">
        <v>31199</v>
      </c>
      <c r="C94" s="101">
        <f t="shared" si="32"/>
        <v>1.0421551925710659</v>
      </c>
      <c r="D94" s="116">
        <f t="shared" si="37"/>
        <v>1.0351177345046292</v>
      </c>
      <c r="E94" s="116"/>
      <c r="F94" s="8">
        <f t="shared" si="5"/>
        <v>1262</v>
      </c>
      <c r="G94" s="1">
        <f t="shared" si="27"/>
        <v>2.0256821829855536</v>
      </c>
      <c r="H94" s="8">
        <f t="shared" si="36"/>
        <v>955.28571428571433</v>
      </c>
      <c r="I94" s="221">
        <f t="shared" si="35"/>
        <v>1.0344987623762376</v>
      </c>
      <c r="K94" s="367">
        <v>555383</v>
      </c>
      <c r="L94" s="101">
        <f t="shared" si="33"/>
        <v>1.0549646973009628</v>
      </c>
      <c r="N94" s="8">
        <f>K94-K93</f>
        <v>28936</v>
      </c>
      <c r="O94" s="1">
        <f t="shared" si="39"/>
        <v>2.4949129160200036</v>
      </c>
      <c r="P94" s="8">
        <f t="shared" si="38"/>
        <v>23451.571428571428</v>
      </c>
      <c r="R94" s="1">
        <f t="shared" si="30"/>
        <v>5.6175648156317353</v>
      </c>
      <c r="S94" s="1">
        <f t="shared" si="9"/>
        <v>0.98785788305270406</v>
      </c>
      <c r="U94" s="48">
        <v>16</v>
      </c>
      <c r="W94" s="48">
        <v>14</v>
      </c>
      <c r="Y94" s="36">
        <f t="shared" si="15"/>
        <v>1.4647417840375586E-2</v>
      </c>
      <c r="AA94" s="221">
        <f t="shared" si="31"/>
        <v>14.647417840375587</v>
      </c>
      <c r="AC94" s="130">
        <f t="shared" si="4"/>
        <v>264.46809523809526</v>
      </c>
      <c r="AE94" s="8">
        <v>223638</v>
      </c>
      <c r="AG94" s="8">
        <v>300546</v>
      </c>
      <c r="AZ94" s="295">
        <f t="shared" si="40"/>
        <v>4.0734400984399466</v>
      </c>
      <c r="BA94" s="295"/>
    </row>
    <row r="95" spans="1:53" x14ac:dyDescent="0.25">
      <c r="A95" s="32">
        <v>306</v>
      </c>
      <c r="B95" s="367">
        <v>32548</v>
      </c>
      <c r="C95" s="101">
        <f t="shared" si="32"/>
        <v>1.0432385653386327</v>
      </c>
      <c r="D95" s="116">
        <f t="shared" si="37"/>
        <v>1.0349654109405473</v>
      </c>
      <c r="E95" s="116"/>
      <c r="F95" s="8">
        <f t="shared" si="5"/>
        <v>1349</v>
      </c>
      <c r="G95" s="1">
        <f t="shared" si="27"/>
        <v>1.0689381933438986</v>
      </c>
      <c r="H95" s="8">
        <f t="shared" si="36"/>
        <v>992.85714285714289</v>
      </c>
      <c r="I95" s="221">
        <f>H95/H94</f>
        <v>1.0393300433677284</v>
      </c>
      <c r="K95" s="367">
        <v>584016</v>
      </c>
      <c r="L95" s="101">
        <f t="shared" si="33"/>
        <v>1.0515554131113123</v>
      </c>
      <c r="N95" s="8">
        <f>K95-K94</f>
        <v>28633</v>
      </c>
      <c r="O95" s="1">
        <f t="shared" si="39"/>
        <v>0.98952861487420518</v>
      </c>
      <c r="P95" s="8">
        <f t="shared" si="38"/>
        <v>24599.285714285714</v>
      </c>
      <c r="R95" s="1">
        <f t="shared" si="30"/>
        <v>5.5731349826032162</v>
      </c>
      <c r="S95" s="1">
        <f t="shared" si="9"/>
        <v>0.99209090869679217</v>
      </c>
      <c r="U95" s="51">
        <v>17</v>
      </c>
      <c r="W95" s="51">
        <v>14</v>
      </c>
      <c r="Y95" s="36">
        <f t="shared" si="15"/>
        <v>1.5280751173708921E-2</v>
      </c>
      <c r="AA95" s="221">
        <f t="shared" si="31"/>
        <v>15.28075117370892</v>
      </c>
      <c r="AC95" s="130">
        <f t="shared" si="4"/>
        <v>278.10285714285715</v>
      </c>
      <c r="AE95" s="8">
        <v>238617</v>
      </c>
      <c r="AG95" s="8">
        <v>312851</v>
      </c>
      <c r="AZ95" s="295">
        <f t="shared" si="40"/>
        <v>4.0361218386132007</v>
      </c>
      <c r="BA95" s="295"/>
    </row>
    <row r="96" spans="1:53" x14ac:dyDescent="0.25">
      <c r="A96" s="20">
        <v>4</v>
      </c>
      <c r="B96" s="367">
        <v>34021</v>
      </c>
      <c r="C96" s="101">
        <f t="shared" si="32"/>
        <v>1.0452562369423621</v>
      </c>
      <c r="D96" s="116">
        <f t="shared" si="37"/>
        <v>1.0349791907740753</v>
      </c>
      <c r="E96" s="116"/>
      <c r="F96" s="8">
        <f t="shared" si="5"/>
        <v>1473</v>
      </c>
      <c r="G96" s="1">
        <f t="shared" si="27"/>
        <v>1.0919199406968125</v>
      </c>
      <c r="H96" s="8">
        <f t="shared" si="36"/>
        <v>1038.1428571428571</v>
      </c>
      <c r="I96" s="221">
        <f t="shared" ref="I96:I159" si="41">H96/H95</f>
        <v>1.0456115107913668</v>
      </c>
      <c r="K96" s="367">
        <v>614941</v>
      </c>
      <c r="L96" s="101">
        <f t="shared" si="33"/>
        <v>1.0529523163748939</v>
      </c>
      <c r="M96" s="60"/>
      <c r="N96" s="8">
        <f>K96-K95</f>
        <v>30925</v>
      </c>
      <c r="O96" s="1">
        <f t="shared" si="39"/>
        <v>1.0800474976425802</v>
      </c>
      <c r="P96" s="8">
        <f t="shared" si="38"/>
        <v>25243.285714285714</v>
      </c>
      <c r="R96" s="1">
        <f t="shared" si="30"/>
        <v>5.532400669332505</v>
      </c>
      <c r="S96" s="1">
        <f t="shared" si="9"/>
        <v>0.99269095161020415</v>
      </c>
      <c r="U96" s="52">
        <v>17</v>
      </c>
      <c r="W96" s="52">
        <v>14</v>
      </c>
      <c r="Y96" s="36">
        <f t="shared" ref="Y96:Y159" si="42">100*B96/213000000</f>
        <v>1.5972300469483568E-2</v>
      </c>
      <c r="AA96" s="221">
        <f t="shared" si="31"/>
        <v>15.972300469483567</v>
      </c>
      <c r="AC96" s="130">
        <f t="shared" si="4"/>
        <v>292.82904761904763</v>
      </c>
      <c r="AE96" s="8">
        <v>254963</v>
      </c>
      <c r="AG96" s="8">
        <v>325957</v>
      </c>
      <c r="AZ96" s="295">
        <f t="shared" si="40"/>
        <v>4.1125504377401629</v>
      </c>
      <c r="BA96" s="295"/>
    </row>
    <row r="97" spans="1:53" x14ac:dyDescent="0.25">
      <c r="A97" s="32">
        <v>5</v>
      </c>
      <c r="B97" s="367">
        <v>35026</v>
      </c>
      <c r="C97" s="101">
        <f t="shared" si="32"/>
        <v>1.0295405778783693</v>
      </c>
      <c r="D97" s="116">
        <f t="shared" si="37"/>
        <v>1.0331975005625069</v>
      </c>
      <c r="E97" s="116"/>
      <c r="F97" s="8">
        <v>904</v>
      </c>
      <c r="G97" s="1">
        <f t="shared" si="27"/>
        <v>0.61371350984385609</v>
      </c>
      <c r="H97" s="8">
        <f t="shared" si="36"/>
        <v>1006.7142857142857</v>
      </c>
      <c r="I97" s="221">
        <f t="shared" si="41"/>
        <v>0.96972615935048845</v>
      </c>
      <c r="K97" s="367">
        <v>645771</v>
      </c>
      <c r="L97" s="101">
        <f t="shared" si="33"/>
        <v>1.050134890989542</v>
      </c>
      <c r="M97" s="53"/>
      <c r="N97" s="8">
        <v>27075</v>
      </c>
      <c r="O97" s="1">
        <f t="shared" si="39"/>
        <v>0.87550525464834272</v>
      </c>
      <c r="P97" s="8">
        <f t="shared" si="38"/>
        <v>25264.285714285714</v>
      </c>
      <c r="R97" s="1">
        <f t="shared" si="30"/>
        <v>5.4239041393930663</v>
      </c>
      <c r="S97" s="1">
        <f t="shared" si="9"/>
        <v>0.98038888785823808</v>
      </c>
      <c r="U97" s="55">
        <v>18</v>
      </c>
      <c r="W97" s="55">
        <v>15</v>
      </c>
      <c r="Y97" s="36">
        <f t="shared" si="42"/>
        <v>1.6444131455399059E-2</v>
      </c>
      <c r="AA97" s="221">
        <f t="shared" si="31"/>
        <v>16.444131455399059</v>
      </c>
      <c r="AC97" s="130">
        <f t="shared" si="4"/>
        <v>307.51</v>
      </c>
      <c r="AE97" s="38">
        <f>AE96+11977</f>
        <v>266940</v>
      </c>
      <c r="AG97" s="54" t="s">
        <v>33</v>
      </c>
      <c r="AZ97" s="295">
        <f t="shared" si="40"/>
        <v>3.9847328244274807</v>
      </c>
      <c r="BA97" s="295"/>
    </row>
    <row r="98" spans="1:53" s="296" customFormat="1" x14ac:dyDescent="0.25">
      <c r="A98" s="380">
        <v>6</v>
      </c>
      <c r="B98" s="291">
        <f>B97+F98</f>
        <v>35551</v>
      </c>
      <c r="C98" s="292">
        <f t="shared" si="32"/>
        <v>1.0149888654142636</v>
      </c>
      <c r="D98" s="293">
        <f t="shared" si="37"/>
        <v>1.0304398708392168</v>
      </c>
      <c r="E98" s="293"/>
      <c r="F98" s="291">
        <v>525</v>
      </c>
      <c r="G98" s="294">
        <f t="shared" si="27"/>
        <v>0.58075221238938057</v>
      </c>
      <c r="H98" s="291">
        <f t="shared" si="36"/>
        <v>945.14285714285711</v>
      </c>
      <c r="I98" s="295">
        <f t="shared" si="41"/>
        <v>0.93883922236412665</v>
      </c>
      <c r="K98" s="291">
        <f>K97+N98</f>
        <v>664683</v>
      </c>
      <c r="L98" s="292">
        <f t="shared" si="33"/>
        <v>1.0292859233381493</v>
      </c>
      <c r="M98" s="388"/>
      <c r="N98" s="291">
        <v>18912</v>
      </c>
      <c r="O98" s="294">
        <f t="shared" si="39"/>
        <v>0.69850415512465369</v>
      </c>
      <c r="P98" s="291">
        <f t="shared" si="38"/>
        <v>23212.571428571428</v>
      </c>
      <c r="R98" s="294">
        <f t="shared" si="30"/>
        <v>5.3485646541283591</v>
      </c>
      <c r="S98" s="294">
        <f t="shared" si="9"/>
        <v>0.98610973141698299</v>
      </c>
      <c r="U98" s="298">
        <v>19</v>
      </c>
      <c r="W98" s="298">
        <v>15</v>
      </c>
      <c r="Y98" s="369">
        <f t="shared" si="42"/>
        <v>1.6690610328638496E-2</v>
      </c>
      <c r="AA98" s="295">
        <f t="shared" si="31"/>
        <v>16.690610328638499</v>
      </c>
      <c r="AC98" s="299">
        <f t="shared" si="4"/>
        <v>316.5157142857143</v>
      </c>
      <c r="AE98" s="309">
        <f>AE97+10209</f>
        <v>277149</v>
      </c>
      <c r="AG98" s="307" t="s">
        <v>33</v>
      </c>
      <c r="AZ98" s="295">
        <f t="shared" si="40"/>
        <v>4.0716852936832257</v>
      </c>
      <c r="BA98" s="295"/>
    </row>
    <row r="99" spans="1:53" x14ac:dyDescent="0.25">
      <c r="A99" s="245">
        <v>7</v>
      </c>
      <c r="B99" s="271">
        <f>B98+F99</f>
        <v>36400</v>
      </c>
      <c r="C99" s="272">
        <f t="shared" si="32"/>
        <v>1.0238811847767995</v>
      </c>
      <c r="D99" s="273">
        <f t="shared" si="37"/>
        <v>1.0314733238156348</v>
      </c>
      <c r="E99" s="273"/>
      <c r="F99" s="276">
        <v>849</v>
      </c>
      <c r="G99" s="274">
        <f t="shared" si="27"/>
        <v>1.6171428571428572</v>
      </c>
      <c r="H99" s="271">
        <f t="shared" si="36"/>
        <v>997.85714285714289</v>
      </c>
      <c r="I99" s="275">
        <f t="shared" si="41"/>
        <v>1.0557738814993956</v>
      </c>
      <c r="J99" s="276"/>
      <c r="K99" s="271">
        <f>K98+N99</f>
        <v>684314</v>
      </c>
      <c r="L99" s="272">
        <f t="shared" si="33"/>
        <v>1.0295343795463401</v>
      </c>
      <c r="M99" s="285"/>
      <c r="N99" s="271">
        <v>19631</v>
      </c>
      <c r="O99" s="274">
        <f t="shared" si="39"/>
        <v>1.0380181895093064</v>
      </c>
      <c r="P99" s="271">
        <f t="shared" si="38"/>
        <v>23672.857142857141</v>
      </c>
      <c r="Q99" s="276"/>
      <c r="R99" s="274">
        <f t="shared" si="30"/>
        <v>5.319195573961661</v>
      </c>
      <c r="S99" s="274">
        <f t="shared" si="9"/>
        <v>0.9945089791250763</v>
      </c>
      <c r="T99" s="276"/>
      <c r="U99" s="278">
        <v>19</v>
      </c>
      <c r="V99" s="276"/>
      <c r="W99" s="278">
        <v>16</v>
      </c>
      <c r="X99" s="276"/>
      <c r="Y99" s="279">
        <f t="shared" si="42"/>
        <v>1.7089201877934272E-2</v>
      </c>
      <c r="Z99" s="276"/>
      <c r="AA99" s="275">
        <f t="shared" si="31"/>
        <v>17.089201877934272</v>
      </c>
      <c r="AB99" s="276"/>
      <c r="AC99" s="281">
        <f t="shared" si="4"/>
        <v>325.86380952380955</v>
      </c>
      <c r="AD99" s="276"/>
      <c r="AE99" s="271">
        <v>283952</v>
      </c>
      <c r="AF99" s="276"/>
      <c r="AG99" s="271">
        <v>371351</v>
      </c>
      <c r="AH99" s="276"/>
      <c r="AI99" s="276"/>
      <c r="AJ99" s="276"/>
      <c r="AK99" s="276"/>
      <c r="AL99" s="276"/>
      <c r="AM99" s="276"/>
      <c r="AN99" s="276"/>
      <c r="AO99" s="276"/>
      <c r="AP99" s="276"/>
      <c r="AQ99" s="276"/>
      <c r="AR99" s="276"/>
      <c r="AS99" s="276"/>
      <c r="AT99" s="276"/>
      <c r="AU99" s="276"/>
      <c r="AV99" s="276"/>
      <c r="AW99" s="276"/>
      <c r="AX99" s="276"/>
      <c r="AY99" s="276"/>
      <c r="AZ99" s="275">
        <f t="shared" si="40"/>
        <v>4.2151952205660494</v>
      </c>
      <c r="BA99" s="275"/>
    </row>
    <row r="100" spans="1:53" x14ac:dyDescent="0.25">
      <c r="A100" s="32">
        <v>8</v>
      </c>
      <c r="B100" s="367">
        <v>37312</v>
      </c>
      <c r="C100" s="101">
        <f t="shared" si="32"/>
        <v>1.0250549450549451</v>
      </c>
      <c r="D100" s="116">
        <f t="shared" si="37"/>
        <v>1.0320165097109197</v>
      </c>
      <c r="E100" s="116"/>
      <c r="F100" s="8">
        <f t="shared" ref="F100:F106" si="43">B100-B99</f>
        <v>912</v>
      </c>
      <c r="G100" s="1">
        <f t="shared" si="27"/>
        <v>1.0742049469964665</v>
      </c>
      <c r="H100" s="8">
        <f t="shared" si="36"/>
        <v>1039.1428571428571</v>
      </c>
      <c r="I100" s="221">
        <f t="shared" si="41"/>
        <v>1.0413743736578382</v>
      </c>
      <c r="K100" s="367">
        <v>710887</v>
      </c>
      <c r="L100" s="101">
        <f t="shared" si="33"/>
        <v>1.0388315890073856</v>
      </c>
      <c r="M100" s="53"/>
      <c r="N100" s="8">
        <f t="shared" ref="N100:N106" si="44">K100-K99</f>
        <v>26573</v>
      </c>
      <c r="O100" s="1">
        <f t="shared" si="39"/>
        <v>1.3536243696194794</v>
      </c>
      <c r="P100" s="8">
        <f t="shared" si="38"/>
        <v>25812.142857142859</v>
      </c>
      <c r="R100" s="1">
        <f t="shared" si="30"/>
        <v>5.2486541461582501</v>
      </c>
      <c r="S100" s="1">
        <f t="shared" si="9"/>
        <v>0.98673832785003757</v>
      </c>
      <c r="U100" s="56">
        <v>20</v>
      </c>
      <c r="W100" s="56">
        <v>15</v>
      </c>
      <c r="Y100" s="36">
        <f t="shared" si="42"/>
        <v>1.7517370892018779E-2</v>
      </c>
      <c r="AA100" s="221">
        <f t="shared" si="31"/>
        <v>17.517370892018779</v>
      </c>
      <c r="AC100" s="130">
        <f t="shared" si="4"/>
        <v>338.51761904761906</v>
      </c>
      <c r="AE100" s="38">
        <f>AE99+6088</f>
        <v>290040</v>
      </c>
      <c r="AG100" s="54" t="s">
        <v>33</v>
      </c>
      <c r="AI100" s="62" t="s">
        <v>41</v>
      </c>
      <c r="AK100" s="490" t="s">
        <v>46</v>
      </c>
      <c r="AL100" s="490"/>
      <c r="AM100" s="490"/>
      <c r="AN100" s="490"/>
      <c r="AO100" s="490"/>
      <c r="AP100" s="490"/>
      <c r="AZ100" s="295">
        <f t="shared" si="40"/>
        <v>4.0257907407919857</v>
      </c>
      <c r="BA100" s="295"/>
    </row>
    <row r="101" spans="1:53" x14ac:dyDescent="0.25">
      <c r="A101" s="32">
        <v>9</v>
      </c>
      <c r="B101" s="367">
        <v>38497</v>
      </c>
      <c r="C101" s="101">
        <f t="shared" si="32"/>
        <v>1.0317592195540308</v>
      </c>
      <c r="D101" s="116">
        <f>SUM(C95:C101)/7</f>
        <v>1.0305313707084862</v>
      </c>
      <c r="E101" s="116"/>
      <c r="F101" s="8">
        <f t="shared" si="43"/>
        <v>1185</v>
      </c>
      <c r="G101" s="1">
        <f t="shared" si="27"/>
        <v>1.299342105263158</v>
      </c>
      <c r="H101" s="8">
        <f t="shared" si="36"/>
        <v>1028.1428571428571</v>
      </c>
      <c r="I101" s="221">
        <f t="shared" si="41"/>
        <v>0.98941435248831455</v>
      </c>
      <c r="K101" s="367">
        <v>742084</v>
      </c>
      <c r="L101" s="101">
        <f t="shared" si="33"/>
        <v>1.043884611759675</v>
      </c>
      <c r="M101" s="53"/>
      <c r="N101" s="8">
        <f t="shared" si="44"/>
        <v>31197</v>
      </c>
      <c r="O101" s="1">
        <f t="shared" si="39"/>
        <v>1.1740112143905468</v>
      </c>
      <c r="P101" s="8">
        <f t="shared" si="38"/>
        <v>26135.142857142859</v>
      </c>
      <c r="R101" s="1">
        <f t="shared" si="30"/>
        <v>5.18768764722053</v>
      </c>
      <c r="S101" s="1">
        <f t="shared" si="9"/>
        <v>0.98838435582913298</v>
      </c>
      <c r="U101" s="57">
        <v>20</v>
      </c>
      <c r="W101" s="57">
        <v>15</v>
      </c>
      <c r="Y101" s="36">
        <f t="shared" si="42"/>
        <v>1.8073708920187795E-2</v>
      </c>
      <c r="AA101" s="221">
        <f t="shared" si="31"/>
        <v>18.073708920187794</v>
      </c>
      <c r="AC101" s="130">
        <f t="shared" si="4"/>
        <v>353.37333333333333</v>
      </c>
      <c r="AE101" s="38">
        <v>352602</v>
      </c>
      <c r="AG101" s="38">
        <v>311064</v>
      </c>
      <c r="AH101" s="60" t="s">
        <v>37</v>
      </c>
      <c r="AI101" s="62" t="s">
        <v>43</v>
      </c>
      <c r="AK101" s="490" t="s">
        <v>48</v>
      </c>
      <c r="AL101" s="490"/>
      <c r="AM101" s="490"/>
      <c r="AN101" s="490"/>
      <c r="AO101" s="490"/>
      <c r="AP101" s="490"/>
      <c r="AZ101" s="295">
        <f t="shared" si="40"/>
        <v>3.9339477222787047</v>
      </c>
      <c r="BA101" s="295"/>
    </row>
    <row r="102" spans="1:53" x14ac:dyDescent="0.25">
      <c r="A102" s="32">
        <v>10</v>
      </c>
      <c r="B102" s="63">
        <v>39797</v>
      </c>
      <c r="C102" s="101">
        <f t="shared" si="32"/>
        <v>1.0337688651063719</v>
      </c>
      <c r="D102" s="116">
        <f t="shared" ref="D102:D109" si="45">SUM(C96:C102)/7</f>
        <v>1.0291785563895917</v>
      </c>
      <c r="E102" s="116"/>
      <c r="F102" s="8">
        <f t="shared" si="43"/>
        <v>1300</v>
      </c>
      <c r="G102" s="1">
        <f t="shared" si="27"/>
        <v>1.0970464135021096</v>
      </c>
      <c r="H102" s="8">
        <f t="shared" si="36"/>
        <v>1021.1428571428571</v>
      </c>
      <c r="I102" s="221">
        <f t="shared" si="41"/>
        <v>0.99319160761428371</v>
      </c>
      <c r="K102" s="367">
        <v>775184</v>
      </c>
      <c r="L102" s="101">
        <f t="shared" si="33"/>
        <v>1.0446041148980438</v>
      </c>
      <c r="M102" s="53"/>
      <c r="N102" s="8">
        <f t="shared" si="44"/>
        <v>33100</v>
      </c>
      <c r="O102" s="1">
        <f t="shared" si="39"/>
        <v>1.0609994550758086</v>
      </c>
      <c r="P102" s="8">
        <f t="shared" si="38"/>
        <v>26773.285714285714</v>
      </c>
      <c r="R102" s="1">
        <f t="shared" si="30"/>
        <v>5.1338778922165575</v>
      </c>
      <c r="S102" s="1">
        <f t="shared" si="9"/>
        <v>0.98962741038720736</v>
      </c>
      <c r="U102" s="58">
        <v>20</v>
      </c>
      <c r="W102" s="58">
        <v>16</v>
      </c>
      <c r="Y102" s="36">
        <f t="shared" si="42"/>
        <v>1.8684037558685446E-2</v>
      </c>
      <c r="AA102" s="221">
        <f t="shared" si="31"/>
        <v>18.684037558685446</v>
      </c>
      <c r="AC102" s="130">
        <f t="shared" si="4"/>
        <v>369.13523809523809</v>
      </c>
      <c r="AE102" s="38">
        <v>379409</v>
      </c>
      <c r="AG102" s="38">
        <v>407341</v>
      </c>
      <c r="AH102" s="60"/>
      <c r="AI102" s="62"/>
      <c r="AK102" s="79" t="s">
        <v>0</v>
      </c>
      <c r="AL102" s="79"/>
      <c r="AM102" s="79" t="s">
        <v>47</v>
      </c>
      <c r="AN102" s="79"/>
      <c r="AO102" s="173" t="s">
        <v>8</v>
      </c>
      <c r="AP102" s="94" t="s">
        <v>75</v>
      </c>
      <c r="AQ102" s="79" t="s">
        <v>78</v>
      </c>
      <c r="AZ102" s="295">
        <f t="shared" si="40"/>
        <v>3.8140363795467764</v>
      </c>
      <c r="BA102" s="295"/>
    </row>
    <row r="103" spans="1:53" x14ac:dyDescent="0.25">
      <c r="A103" s="32">
        <v>11</v>
      </c>
      <c r="B103" s="63">
        <v>41058</v>
      </c>
      <c r="C103" s="101">
        <f t="shared" si="32"/>
        <v>1.0316858054627234</v>
      </c>
      <c r="D103" s="116">
        <f t="shared" si="45"/>
        <v>1.0272399233210721</v>
      </c>
      <c r="E103" s="116"/>
      <c r="F103" s="8">
        <f t="shared" si="43"/>
        <v>1261</v>
      </c>
      <c r="G103" s="1">
        <f t="shared" si="27"/>
        <v>0.97</v>
      </c>
      <c r="H103" s="8">
        <f t="shared" si="36"/>
        <v>990.85714285714289</v>
      </c>
      <c r="I103" s="221">
        <f t="shared" si="41"/>
        <v>0.97034135422495804</v>
      </c>
      <c r="K103" s="367">
        <v>805649</v>
      </c>
      <c r="L103" s="101">
        <f t="shared" si="33"/>
        <v>1.0393003467563831</v>
      </c>
      <c r="M103" s="53"/>
      <c r="N103" s="8">
        <f t="shared" si="44"/>
        <v>30465</v>
      </c>
      <c r="O103" s="1">
        <f t="shared" si="39"/>
        <v>0.92039274924471304</v>
      </c>
      <c r="P103" s="8">
        <f t="shared" si="38"/>
        <v>26707.571428571428</v>
      </c>
      <c r="R103" s="1">
        <f t="shared" si="30"/>
        <v>5.0962640057891218</v>
      </c>
      <c r="S103" s="1">
        <f t="shared" si="9"/>
        <v>0.99267339675443744</v>
      </c>
      <c r="U103" s="62">
        <v>20</v>
      </c>
      <c r="W103" s="62">
        <v>16</v>
      </c>
      <c r="Y103" s="36">
        <f t="shared" si="42"/>
        <v>1.9276056338028168E-2</v>
      </c>
      <c r="AA103" s="221">
        <f t="shared" si="31"/>
        <v>19.27605633802817</v>
      </c>
      <c r="AC103" s="130">
        <f t="shared" si="4"/>
        <v>383.64238095238096</v>
      </c>
      <c r="AE103" s="38">
        <v>345595</v>
      </c>
      <c r="AF103" s="60" t="s">
        <v>37</v>
      </c>
      <c r="AG103" s="38">
        <v>416314</v>
      </c>
      <c r="AH103" s="60"/>
      <c r="AI103" s="62"/>
      <c r="AK103" s="79" t="s">
        <v>1</v>
      </c>
      <c r="AL103" s="79"/>
      <c r="AM103" s="79" t="s">
        <v>12</v>
      </c>
      <c r="AN103" s="79"/>
      <c r="AO103" s="173" t="s">
        <v>15</v>
      </c>
      <c r="AP103" s="178" t="s">
        <v>77</v>
      </c>
      <c r="AQ103" s="79" t="s">
        <v>79</v>
      </c>
      <c r="AZ103" s="295">
        <f t="shared" si="40"/>
        <v>3.7100233748589222</v>
      </c>
      <c r="BA103" s="295"/>
    </row>
    <row r="104" spans="1:53" x14ac:dyDescent="0.25">
      <c r="A104" s="32">
        <v>12</v>
      </c>
      <c r="B104" s="63">
        <v>41901</v>
      </c>
      <c r="C104" s="101">
        <f t="shared" si="32"/>
        <v>1.0205319304398655</v>
      </c>
      <c r="D104" s="116">
        <f t="shared" si="45"/>
        <v>1.0259529736870001</v>
      </c>
      <c r="E104" s="116"/>
      <c r="F104" s="8">
        <f t="shared" si="43"/>
        <v>843</v>
      </c>
      <c r="G104" s="1">
        <f t="shared" si="27"/>
        <v>0.66851704996034889</v>
      </c>
      <c r="H104" s="8">
        <f t="shared" si="36"/>
        <v>982.14285714285711</v>
      </c>
      <c r="I104" s="221">
        <f t="shared" si="41"/>
        <v>0.99120530565167242</v>
      </c>
      <c r="K104" s="367">
        <v>829802</v>
      </c>
      <c r="L104" s="101">
        <f t="shared" si="33"/>
        <v>1.0299795568541636</v>
      </c>
      <c r="M104" s="53"/>
      <c r="N104" s="8">
        <f t="shared" si="44"/>
        <v>24153</v>
      </c>
      <c r="O104" s="1">
        <f t="shared" si="39"/>
        <v>0.79281142294436235</v>
      </c>
      <c r="P104" s="8">
        <f t="shared" si="38"/>
        <v>26290.142857142859</v>
      </c>
      <c r="R104" s="1">
        <f t="shared" si="30"/>
        <v>5.049517836785161</v>
      </c>
      <c r="S104" s="1">
        <f t="shared" si="9"/>
        <v>0.99082736511474689</v>
      </c>
      <c r="U104" s="61">
        <v>22</v>
      </c>
      <c r="W104" s="61">
        <v>16</v>
      </c>
      <c r="Y104" s="36">
        <f t="shared" si="42"/>
        <v>1.9671830985915493E-2</v>
      </c>
      <c r="AA104" s="221">
        <f t="shared" si="31"/>
        <v>19.671830985915491</v>
      </c>
      <c r="AC104" s="130">
        <f t="shared" si="4"/>
        <v>395.14380952380952</v>
      </c>
      <c r="AE104" s="62" t="s">
        <v>33</v>
      </c>
      <c r="AF104" s="60"/>
      <c r="AG104" s="54" t="s">
        <v>33</v>
      </c>
      <c r="AH104" s="60"/>
      <c r="AK104" s="80"/>
      <c r="AL104" s="80"/>
      <c r="AM104" s="80"/>
      <c r="AN104" s="79"/>
      <c r="AO104" s="173" t="s">
        <v>71</v>
      </c>
      <c r="AP104" s="94" t="s">
        <v>76</v>
      </c>
      <c r="AQ104" s="79" t="s">
        <v>80</v>
      </c>
      <c r="AZ104" s="295">
        <f t="shared" ref="AZ104:AZ122" si="46">100*H104/P104</f>
        <v>3.735783645146741</v>
      </c>
      <c r="BA104" s="295"/>
    </row>
    <row r="105" spans="1:53" s="296" customFormat="1" x14ac:dyDescent="0.25">
      <c r="A105" s="380">
        <v>13</v>
      </c>
      <c r="B105" s="390">
        <v>42791</v>
      </c>
      <c r="C105" s="292">
        <f t="shared" ref="C105:C113" si="47">B105/B104</f>
        <v>1.0212405431851268</v>
      </c>
      <c r="D105" s="293">
        <f t="shared" si="45"/>
        <v>1.0268460705114091</v>
      </c>
      <c r="E105" s="293"/>
      <c r="F105" s="291">
        <f t="shared" si="43"/>
        <v>890</v>
      </c>
      <c r="G105" s="294">
        <f t="shared" ref="G105:G146" si="48">F105/F104</f>
        <v>1.055753262158956</v>
      </c>
      <c r="H105" s="291">
        <f t="shared" si="36"/>
        <v>1034.2857142857142</v>
      </c>
      <c r="I105" s="295">
        <f t="shared" si="41"/>
        <v>1.0530909090909091</v>
      </c>
      <c r="K105" s="291">
        <v>850796</v>
      </c>
      <c r="L105" s="292">
        <f t="shared" si="33"/>
        <v>1.0253000113280035</v>
      </c>
      <c r="M105" s="388"/>
      <c r="N105" s="291">
        <f t="shared" si="44"/>
        <v>20994</v>
      </c>
      <c r="O105" s="294">
        <f t="shared" si="39"/>
        <v>0.86920879393864114</v>
      </c>
      <c r="P105" s="291">
        <f t="shared" si="38"/>
        <v>26587.571428571428</v>
      </c>
      <c r="R105" s="294">
        <f t="shared" si="30"/>
        <v>5.0295252916092696</v>
      </c>
      <c r="S105" s="294">
        <f t="shared" si="9"/>
        <v>0.99604070213788576</v>
      </c>
      <c r="U105" s="298">
        <v>22</v>
      </c>
      <c r="W105" s="298">
        <v>17</v>
      </c>
      <c r="Y105" s="369">
        <f t="shared" si="42"/>
        <v>2.0089671361502349E-2</v>
      </c>
      <c r="AA105" s="295">
        <f t="shared" si="31"/>
        <v>20.089671361502347</v>
      </c>
      <c r="AC105" s="299">
        <f t="shared" si="4"/>
        <v>405.1409523809524</v>
      </c>
      <c r="AE105" s="291">
        <v>379245</v>
      </c>
      <c r="AF105" s="387"/>
      <c r="AG105" s="309">
        <v>428549</v>
      </c>
      <c r="AH105" s="387"/>
      <c r="AI105" s="298" t="s">
        <v>42</v>
      </c>
      <c r="AK105" s="291"/>
      <c r="AL105" s="291"/>
      <c r="AZ105" s="295">
        <f t="shared" si="46"/>
        <v>3.890109772020224</v>
      </c>
      <c r="BA105" s="295"/>
    </row>
    <row r="106" spans="1:53" x14ac:dyDescent="0.25">
      <c r="A106" s="245">
        <v>14</v>
      </c>
      <c r="B106" s="288">
        <v>43389</v>
      </c>
      <c r="C106" s="272">
        <f t="shared" si="47"/>
        <v>1.0139749012642845</v>
      </c>
      <c r="D106" s="273">
        <f t="shared" si="45"/>
        <v>1.0254308871524784</v>
      </c>
      <c r="E106" s="273"/>
      <c r="F106" s="271">
        <f t="shared" si="43"/>
        <v>598</v>
      </c>
      <c r="G106" s="274">
        <f t="shared" si="48"/>
        <v>0.67191011235955056</v>
      </c>
      <c r="H106" s="271">
        <f t="shared" si="36"/>
        <v>998.42857142857144</v>
      </c>
      <c r="I106" s="275">
        <f t="shared" si="41"/>
        <v>0.96533149171270727</v>
      </c>
      <c r="J106" s="276"/>
      <c r="K106" s="271">
        <v>867882</v>
      </c>
      <c r="L106" s="272">
        <f t="shared" si="33"/>
        <v>1.0200823699218144</v>
      </c>
      <c r="M106" s="285"/>
      <c r="N106" s="271">
        <f t="shared" si="44"/>
        <v>17086</v>
      </c>
      <c r="O106" s="274">
        <f t="shared" si="39"/>
        <v>0.81385157664094498</v>
      </c>
      <c r="P106" s="271">
        <f t="shared" si="38"/>
        <v>26224</v>
      </c>
      <c r="Q106" s="276"/>
      <c r="R106" s="274">
        <f t="shared" si="30"/>
        <v>4.9994123625101112</v>
      </c>
      <c r="S106" s="274">
        <f t="shared" si="9"/>
        <v>0.9940127691276559</v>
      </c>
      <c r="T106" s="276"/>
      <c r="U106" s="278">
        <v>22</v>
      </c>
      <c r="V106" s="276"/>
      <c r="W106" s="278">
        <v>18</v>
      </c>
      <c r="X106" s="276"/>
      <c r="Y106" s="279">
        <f t="shared" si="42"/>
        <v>2.0370422535211267E-2</v>
      </c>
      <c r="Z106" s="276"/>
      <c r="AA106" s="275">
        <f t="shared" si="31"/>
        <v>20.370422535211269</v>
      </c>
      <c r="AB106" s="276"/>
      <c r="AC106" s="281">
        <f t="shared" si="4"/>
        <v>413.27714285714285</v>
      </c>
      <c r="AD106" s="276"/>
      <c r="AE106" s="271">
        <v>388492</v>
      </c>
      <c r="AF106" s="286"/>
      <c r="AG106" s="271">
        <v>435800</v>
      </c>
      <c r="AH106" s="286"/>
      <c r="AI106" s="287" t="s">
        <v>44</v>
      </c>
      <c r="AJ106" s="276"/>
      <c r="AK106" s="276"/>
      <c r="AL106" s="271"/>
      <c r="AM106" s="271">
        <v>867624</v>
      </c>
      <c r="AN106" s="276"/>
      <c r="AO106" s="276"/>
      <c r="AP106" s="271">
        <f t="shared" ref="AP106:AP169" si="49">AK106-AK105-F106</f>
        <v>-598</v>
      </c>
      <c r="AQ106" s="271">
        <f t="shared" ref="AQ106:AQ169" si="50">N106-AO106</f>
        <v>17086</v>
      </c>
      <c r="AZ106" s="295">
        <f t="shared" si="46"/>
        <v>3.8073084633487317</v>
      </c>
      <c r="BA106" s="295"/>
    </row>
    <row r="107" spans="1:53" x14ac:dyDescent="0.25">
      <c r="A107" s="305">
        <v>15</v>
      </c>
      <c r="B107" s="390">
        <v>44118</v>
      </c>
      <c r="C107" s="292">
        <f t="shared" si="47"/>
        <v>1.0168014934660858</v>
      </c>
      <c r="D107" s="293">
        <f t="shared" si="45"/>
        <v>1.0242518226397841</v>
      </c>
      <c r="E107" s="293"/>
      <c r="F107" s="291">
        <f t="shared" ref="F107:F146" si="51">B107-B106</f>
        <v>729</v>
      </c>
      <c r="G107" s="294">
        <f t="shared" si="48"/>
        <v>1.2190635451505016</v>
      </c>
      <c r="H107" s="291">
        <f t="shared" si="36"/>
        <v>972.28571428571433</v>
      </c>
      <c r="I107" s="295">
        <f t="shared" si="41"/>
        <v>0.97381599656603235</v>
      </c>
      <c r="J107" s="296"/>
      <c r="K107" s="291">
        <v>891556</v>
      </c>
      <c r="L107" s="292">
        <f t="shared" si="33"/>
        <v>1.0272779018345812</v>
      </c>
      <c r="M107" s="388"/>
      <c r="N107" s="291">
        <f>K107-K106</f>
        <v>23674</v>
      </c>
      <c r="O107" s="294">
        <f>N107/N106</f>
        <v>1.3855788364743065</v>
      </c>
      <c r="P107" s="291">
        <f t="shared" si="38"/>
        <v>25809.857142857141</v>
      </c>
      <c r="Q107" s="296"/>
      <c r="R107" s="294">
        <f t="shared" si="30"/>
        <v>4.9484272440542156</v>
      </c>
      <c r="S107" s="294">
        <f t="shared" si="9"/>
        <v>0.98980177773727451</v>
      </c>
      <c r="T107" s="296"/>
      <c r="U107" s="298">
        <v>23</v>
      </c>
      <c r="V107" s="296"/>
      <c r="W107" s="298">
        <v>18</v>
      </c>
      <c r="X107" s="296"/>
      <c r="Y107" s="369">
        <f t="shared" si="42"/>
        <v>2.0712676056338027E-2</v>
      </c>
      <c r="Z107" s="296"/>
      <c r="AA107" s="295">
        <f t="shared" si="31"/>
        <v>20.712676056338029</v>
      </c>
      <c r="AB107" s="296"/>
      <c r="AC107" s="299">
        <f t="shared" si="4"/>
        <v>424.55047619047622</v>
      </c>
      <c r="AD107" s="296"/>
      <c r="AE107" s="291">
        <v>412252</v>
      </c>
      <c r="AF107" s="387"/>
      <c r="AG107" s="291">
        <v>432060</v>
      </c>
      <c r="AH107" s="387"/>
      <c r="AI107" s="368" t="s">
        <v>42</v>
      </c>
      <c r="AJ107" s="296"/>
      <c r="AK107" s="296"/>
      <c r="AL107" s="296"/>
      <c r="AM107" s="291">
        <v>888271</v>
      </c>
      <c r="AN107" s="296"/>
      <c r="AO107" s="291">
        <f t="shared" ref="AO107:AO138" si="52">AM107-AM106</f>
        <v>20647</v>
      </c>
      <c r="AP107" s="291">
        <f t="shared" si="49"/>
        <v>-729</v>
      </c>
      <c r="AQ107" s="291">
        <f t="shared" si="50"/>
        <v>3027</v>
      </c>
      <c r="AR107" s="296"/>
      <c r="AS107" s="296"/>
      <c r="AT107" s="296"/>
      <c r="AU107" s="296"/>
      <c r="AV107" s="296"/>
      <c r="AW107" s="296"/>
      <c r="AX107" s="296"/>
      <c r="AY107" s="296"/>
      <c r="AZ107" s="295">
        <f t="shared" si="46"/>
        <v>3.7671100188742956</v>
      </c>
      <c r="BA107" s="295"/>
    </row>
    <row r="108" spans="1:53" x14ac:dyDescent="0.25">
      <c r="A108" s="32">
        <v>16</v>
      </c>
      <c r="B108" s="63">
        <v>45456</v>
      </c>
      <c r="C108" s="101">
        <f t="shared" si="47"/>
        <v>1.030327757377941</v>
      </c>
      <c r="D108" s="116">
        <f t="shared" si="45"/>
        <v>1.0240473280431999</v>
      </c>
      <c r="E108" s="116"/>
      <c r="F108" s="8">
        <f t="shared" si="51"/>
        <v>1338</v>
      </c>
      <c r="G108" s="1">
        <f t="shared" si="48"/>
        <v>1.8353909465020577</v>
      </c>
      <c r="H108" s="8">
        <f t="shared" si="36"/>
        <v>994.14285714285711</v>
      </c>
      <c r="I108" s="221">
        <f t="shared" si="41"/>
        <v>1.0224801645606816</v>
      </c>
      <c r="K108" s="367">
        <v>928834</v>
      </c>
      <c r="L108" s="101">
        <f t="shared" ref="L108:L114" si="53">K108/K107</f>
        <v>1.0418122922172022</v>
      </c>
      <c r="M108" s="53"/>
      <c r="N108" s="8">
        <f t="shared" ref="N108:N113" si="54">K108-K107</f>
        <v>37278</v>
      </c>
      <c r="O108" s="1">
        <f t="shared" ref="O108:O114" si="55">N108/N107</f>
        <v>1.5746388443017656</v>
      </c>
      <c r="P108" s="8">
        <f t="shared" si="38"/>
        <v>26678.571428571428</v>
      </c>
      <c r="R108" s="1">
        <f t="shared" si="30"/>
        <v>4.8938777004287095</v>
      </c>
      <c r="S108" s="1">
        <f t="shared" si="9"/>
        <v>0.98897638766114015</v>
      </c>
      <c r="U108" s="69">
        <v>23</v>
      </c>
      <c r="W108" s="69">
        <v>18</v>
      </c>
      <c r="Y108" s="36">
        <f t="shared" si="42"/>
        <v>2.1340845070422537E-2</v>
      </c>
      <c r="AA108" s="221">
        <f t="shared" si="31"/>
        <v>21.340845070422535</v>
      </c>
      <c r="AC108" s="130">
        <f t="shared" si="4"/>
        <v>442.30190476190478</v>
      </c>
      <c r="AE108" s="38">
        <v>441729</v>
      </c>
      <c r="AF108" s="60"/>
      <c r="AG108" s="38">
        <v>436219</v>
      </c>
      <c r="AH108" s="60"/>
      <c r="AI108" s="68" t="s">
        <v>42</v>
      </c>
      <c r="AK108" s="8">
        <v>45241</v>
      </c>
      <c r="AM108" s="8">
        <v>923189</v>
      </c>
      <c r="AO108" s="8">
        <f t="shared" si="52"/>
        <v>34918</v>
      </c>
      <c r="AP108" s="291">
        <f t="shared" si="49"/>
        <v>43903</v>
      </c>
      <c r="AQ108" s="291">
        <f t="shared" si="50"/>
        <v>2360</v>
      </c>
      <c r="AZ108" s="295">
        <f t="shared" si="46"/>
        <v>3.7263721552878177</v>
      </c>
      <c r="BA108" s="295"/>
    </row>
    <row r="109" spans="1:53" x14ac:dyDescent="0.25">
      <c r="A109" s="32">
        <v>17</v>
      </c>
      <c r="B109" s="63">
        <v>46665</v>
      </c>
      <c r="C109" s="101">
        <f t="shared" si="47"/>
        <v>1.0265971488912355</v>
      </c>
      <c r="D109" s="116">
        <f t="shared" si="45"/>
        <v>1.0230227971553234</v>
      </c>
      <c r="E109" s="116"/>
      <c r="F109" s="8">
        <f t="shared" si="51"/>
        <v>1209</v>
      </c>
      <c r="G109" s="1">
        <f t="shared" si="48"/>
        <v>0.9035874439461884</v>
      </c>
      <c r="H109" s="8">
        <f t="shared" si="36"/>
        <v>981.14285714285711</v>
      </c>
      <c r="I109" s="221">
        <f t="shared" si="41"/>
        <v>0.98692340853570915</v>
      </c>
      <c r="J109" s="68"/>
      <c r="K109" s="367">
        <v>960309</v>
      </c>
      <c r="L109" s="101">
        <f t="shared" si="53"/>
        <v>1.0338865717663221</v>
      </c>
      <c r="M109" s="53"/>
      <c r="N109" s="8">
        <f t="shared" si="54"/>
        <v>31475</v>
      </c>
      <c r="O109" s="1">
        <f t="shared" si="55"/>
        <v>0.84433177745587207</v>
      </c>
      <c r="P109" s="8">
        <f t="shared" si="38"/>
        <v>26446.428571428572</v>
      </c>
      <c r="R109" s="1">
        <f t="shared" si="30"/>
        <v>4.8593733891903543</v>
      </c>
      <c r="S109" s="1">
        <f t="shared" si="9"/>
        <v>0.99294949458272475</v>
      </c>
      <c r="U109" s="70">
        <v>24</v>
      </c>
      <c r="W109" s="70">
        <v>19</v>
      </c>
      <c r="Y109" s="36">
        <f t="shared" si="42"/>
        <v>2.1908450704225351E-2</v>
      </c>
      <c r="AA109" s="221">
        <f t="shared" si="31"/>
        <v>21.908450704225352</v>
      </c>
      <c r="AC109" s="130">
        <f t="shared" ref="AC109:AC114" si="56">100000*K109/210000000</f>
        <v>457.29</v>
      </c>
      <c r="AE109" s="8">
        <v>463474</v>
      </c>
      <c r="AF109" s="60"/>
      <c r="AG109" s="8">
        <v>445393</v>
      </c>
      <c r="AH109" s="60"/>
      <c r="AI109" s="68" t="s">
        <v>42</v>
      </c>
      <c r="AK109" s="8">
        <v>46510</v>
      </c>
      <c r="AM109" s="8">
        <v>955377</v>
      </c>
      <c r="AO109" s="8">
        <f t="shared" si="52"/>
        <v>32188</v>
      </c>
      <c r="AP109" s="291">
        <f t="shared" si="49"/>
        <v>60</v>
      </c>
      <c r="AQ109" s="291">
        <f t="shared" si="50"/>
        <v>-713</v>
      </c>
      <c r="AZ109" s="295">
        <f t="shared" si="46"/>
        <v>3.7099257258609044</v>
      </c>
      <c r="BA109" s="295"/>
    </row>
    <row r="110" spans="1:53" x14ac:dyDescent="0.25">
      <c r="A110" s="32">
        <v>18</v>
      </c>
      <c r="B110" s="63">
        <v>47869</v>
      </c>
      <c r="C110" s="101">
        <f t="shared" si="47"/>
        <v>1.0258009214614807</v>
      </c>
      <c r="D110" s="116">
        <f>SUM(C104:C110)/7</f>
        <v>1.0221820994408601</v>
      </c>
      <c r="E110" s="116"/>
      <c r="F110" s="8">
        <f t="shared" si="51"/>
        <v>1204</v>
      </c>
      <c r="G110" s="1">
        <f t="shared" si="48"/>
        <v>0.99586435070306034</v>
      </c>
      <c r="H110" s="8">
        <f t="shared" si="36"/>
        <v>973</v>
      </c>
      <c r="I110" s="221">
        <f t="shared" si="41"/>
        <v>0.99170064065230057</v>
      </c>
      <c r="J110" s="68"/>
      <c r="K110" s="367">
        <v>983359</v>
      </c>
      <c r="L110" s="101">
        <f t="shared" si="53"/>
        <v>1.0240026908005653</v>
      </c>
      <c r="M110" s="53"/>
      <c r="N110" s="8">
        <f t="shared" si="54"/>
        <v>23050</v>
      </c>
      <c r="O110" s="1">
        <f t="shared" si="55"/>
        <v>0.73232724384432091</v>
      </c>
      <c r="P110" s="8">
        <f t="shared" si="38"/>
        <v>25387.142857142859</v>
      </c>
      <c r="R110" s="1">
        <f t="shared" si="30"/>
        <v>4.8679068376859318</v>
      </c>
      <c r="S110" s="1">
        <f>R110/R109</f>
        <v>1.0017560800152876</v>
      </c>
      <c r="U110" s="71">
        <v>24</v>
      </c>
      <c r="W110" s="71">
        <v>19</v>
      </c>
      <c r="Y110" s="36">
        <f t="shared" si="42"/>
        <v>2.2473708920187793E-2</v>
      </c>
      <c r="AA110" s="221">
        <f t="shared" si="31"/>
        <v>22.473708920187793</v>
      </c>
      <c r="AC110" s="130">
        <f t="shared" si="56"/>
        <v>468.2661904761905</v>
      </c>
      <c r="AE110" s="8">
        <v>482102</v>
      </c>
      <c r="AF110" s="60"/>
      <c r="AG110" s="8">
        <v>448292</v>
      </c>
      <c r="AH110" s="60"/>
      <c r="AI110" s="68" t="s">
        <v>42</v>
      </c>
      <c r="AK110" s="8">
        <f>AK109+1238</f>
        <v>47748</v>
      </c>
      <c r="AL110" s="67"/>
      <c r="AM110" s="8">
        <v>978142</v>
      </c>
      <c r="AO110" s="8">
        <f t="shared" si="52"/>
        <v>22765</v>
      </c>
      <c r="AP110" s="291">
        <f t="shared" si="49"/>
        <v>34</v>
      </c>
      <c r="AQ110" s="291">
        <f t="shared" si="50"/>
        <v>285</v>
      </c>
      <c r="AZ110" s="295">
        <f t="shared" si="46"/>
        <v>3.8326486973158516</v>
      </c>
      <c r="BA110" s="295"/>
    </row>
    <row r="111" spans="1:53" x14ac:dyDescent="0.25">
      <c r="A111" s="32">
        <v>19</v>
      </c>
      <c r="B111" s="63">
        <v>49090</v>
      </c>
      <c r="C111" s="101">
        <f t="shared" si="47"/>
        <v>1.0255071131630074</v>
      </c>
      <c r="D111" s="116">
        <f t="shared" ref="D111:D125" si="57">SUM(C105:C111)/7</f>
        <v>1.0228928398298802</v>
      </c>
      <c r="E111" s="116"/>
      <c r="F111" s="8">
        <f t="shared" si="51"/>
        <v>1221</v>
      </c>
      <c r="G111" s="1">
        <f t="shared" si="48"/>
        <v>1.0141196013289036</v>
      </c>
      <c r="H111" s="8">
        <f t="shared" si="36"/>
        <v>1027</v>
      </c>
      <c r="I111" s="221">
        <f t="shared" si="41"/>
        <v>1.0554984583761562</v>
      </c>
      <c r="J111" s="68"/>
      <c r="K111" s="63">
        <v>1038568</v>
      </c>
      <c r="L111" s="101">
        <f t="shared" si="53"/>
        <v>1.0561432803279371</v>
      </c>
      <c r="M111" s="53"/>
      <c r="N111" s="8">
        <f t="shared" si="54"/>
        <v>55209</v>
      </c>
      <c r="O111" s="1">
        <f t="shared" si="55"/>
        <v>2.3951843817787419</v>
      </c>
      <c r="P111" s="8">
        <f t="shared" si="38"/>
        <v>29823.714285714286</v>
      </c>
      <c r="R111" s="1">
        <f t="shared" si="30"/>
        <v>4.726700610841081</v>
      </c>
      <c r="S111" s="1">
        <f>R111/R110</f>
        <v>0.97099241387454815</v>
      </c>
      <c r="U111" s="72">
        <v>24</v>
      </c>
      <c r="W111" s="72">
        <v>19</v>
      </c>
      <c r="Y111" s="36">
        <f t="shared" si="42"/>
        <v>2.3046948356807512E-2</v>
      </c>
      <c r="AA111" s="221">
        <f t="shared" si="31"/>
        <v>23.046948356807512</v>
      </c>
      <c r="AC111" s="130">
        <f t="shared" si="56"/>
        <v>494.55619047619047</v>
      </c>
      <c r="AE111" s="8">
        <v>507200</v>
      </c>
      <c r="AF111" s="60"/>
      <c r="AG111" s="8">
        <v>476759</v>
      </c>
      <c r="AH111" s="60"/>
      <c r="AI111" s="68" t="s">
        <v>42</v>
      </c>
      <c r="AK111" s="8">
        <v>48954</v>
      </c>
      <c r="AL111" s="67"/>
      <c r="AM111" s="8">
        <v>1032913</v>
      </c>
      <c r="AO111" s="8">
        <f t="shared" si="52"/>
        <v>54771</v>
      </c>
      <c r="AP111" s="291">
        <f t="shared" si="49"/>
        <v>-15</v>
      </c>
      <c r="AQ111" s="291">
        <f t="shared" si="50"/>
        <v>438</v>
      </c>
      <c r="AZ111" s="295">
        <f t="shared" si="46"/>
        <v>3.4435683971527928</v>
      </c>
      <c r="BA111" s="295"/>
    </row>
    <row r="112" spans="1:53" s="296" customFormat="1" x14ac:dyDescent="0.25">
      <c r="A112" s="380">
        <v>20</v>
      </c>
      <c r="B112" s="390">
        <v>50058</v>
      </c>
      <c r="C112" s="292">
        <f t="shared" si="47"/>
        <v>1.0197188836830311</v>
      </c>
      <c r="D112" s="293">
        <f t="shared" si="57"/>
        <v>1.0226754599010095</v>
      </c>
      <c r="E112" s="293"/>
      <c r="F112" s="291">
        <f t="shared" si="51"/>
        <v>968</v>
      </c>
      <c r="G112" s="294">
        <f t="shared" si="48"/>
        <v>0.7927927927927928</v>
      </c>
      <c r="H112" s="291">
        <f t="shared" si="36"/>
        <v>1038.1428571428571</v>
      </c>
      <c r="I112" s="295">
        <f t="shared" si="41"/>
        <v>1.0108499095840868</v>
      </c>
      <c r="K112" s="390">
        <v>1070139</v>
      </c>
      <c r="L112" s="292">
        <f t="shared" si="53"/>
        <v>1.0303985872855701</v>
      </c>
      <c r="M112" s="388"/>
      <c r="N112" s="291">
        <f t="shared" si="54"/>
        <v>31571</v>
      </c>
      <c r="O112" s="294">
        <f t="shared" si="55"/>
        <v>0.57184517017153003</v>
      </c>
      <c r="P112" s="291">
        <f t="shared" si="38"/>
        <v>31334.714285714286</v>
      </c>
      <c r="R112" s="294">
        <f t="shared" si="30"/>
        <v>4.6777100918665706</v>
      </c>
      <c r="S112" s="294">
        <f>R112/R111</f>
        <v>0.98963536661024254</v>
      </c>
      <c r="U112" s="298">
        <v>25</v>
      </c>
      <c r="W112" s="298">
        <v>19</v>
      </c>
      <c r="Y112" s="369">
        <f t="shared" si="42"/>
        <v>2.3501408450704225E-2</v>
      </c>
      <c r="AA112" s="295">
        <f t="shared" si="31"/>
        <v>23.501408450704226</v>
      </c>
      <c r="AC112" s="299">
        <f t="shared" si="56"/>
        <v>509.59</v>
      </c>
      <c r="AE112" s="291">
        <v>520734</v>
      </c>
      <c r="AF112" s="387"/>
      <c r="AG112" s="291">
        <v>496869</v>
      </c>
      <c r="AH112" s="387"/>
      <c r="AI112" s="368" t="s">
        <v>42</v>
      </c>
      <c r="AK112" s="291">
        <v>49976</v>
      </c>
      <c r="AM112" s="291">
        <v>1067579</v>
      </c>
      <c r="AO112" s="291">
        <f t="shared" si="52"/>
        <v>34666</v>
      </c>
      <c r="AP112" s="291">
        <f t="shared" si="49"/>
        <v>54</v>
      </c>
      <c r="AQ112" s="291">
        <f t="shared" si="50"/>
        <v>-3095</v>
      </c>
      <c r="AZ112" s="295">
        <f t="shared" si="46"/>
        <v>3.3130758674769649</v>
      </c>
      <c r="BA112" s="295"/>
    </row>
    <row r="113" spans="1:53" x14ac:dyDescent="0.25">
      <c r="A113" s="245">
        <v>21</v>
      </c>
      <c r="B113" s="288">
        <v>50659</v>
      </c>
      <c r="C113" s="272">
        <f t="shared" si="47"/>
        <v>1.0120060729553717</v>
      </c>
      <c r="D113" s="273">
        <f t="shared" si="57"/>
        <v>1.0223941987140219</v>
      </c>
      <c r="E113" s="273"/>
      <c r="F113" s="271">
        <f t="shared" si="51"/>
        <v>601</v>
      </c>
      <c r="G113" s="274">
        <f t="shared" si="48"/>
        <v>0.62086776859504134</v>
      </c>
      <c r="H113" s="271">
        <f t="shared" si="36"/>
        <v>1038.5714285714287</v>
      </c>
      <c r="I113" s="275">
        <f t="shared" si="41"/>
        <v>1.0004128250997661</v>
      </c>
      <c r="J113" s="276"/>
      <c r="K113" s="288">
        <v>1086990</v>
      </c>
      <c r="L113" s="272">
        <f t="shared" si="53"/>
        <v>1.0157465525506499</v>
      </c>
      <c r="M113" s="285"/>
      <c r="N113" s="271">
        <f t="shared" si="54"/>
        <v>16851</v>
      </c>
      <c r="O113" s="274">
        <f t="shared" si="55"/>
        <v>0.53374932691394006</v>
      </c>
      <c r="P113" s="271">
        <f t="shared" si="38"/>
        <v>31301.142857142859</v>
      </c>
      <c r="Q113" s="276"/>
      <c r="R113" s="274">
        <f t="shared" si="30"/>
        <v>4.6604844570787218</v>
      </c>
      <c r="S113" s="274">
        <f>R113/R112</f>
        <v>0.9963175069746627</v>
      </c>
      <c r="T113" s="276"/>
      <c r="U113" s="278">
        <v>25</v>
      </c>
      <c r="V113" s="276"/>
      <c r="W113" s="278">
        <v>20</v>
      </c>
      <c r="X113" s="276"/>
      <c r="Y113" s="279">
        <f t="shared" si="42"/>
        <v>2.3783568075117372E-2</v>
      </c>
      <c r="Z113" s="276"/>
      <c r="AA113" s="275">
        <f t="shared" si="31"/>
        <v>23.783568075117373</v>
      </c>
      <c r="AB113" s="276"/>
      <c r="AC113" s="281">
        <f t="shared" si="56"/>
        <v>517.61428571428576</v>
      </c>
      <c r="AD113" s="276"/>
      <c r="AE113" s="271">
        <v>549386</v>
      </c>
      <c r="AF113" s="286"/>
      <c r="AG113" s="271">
        <v>485035</v>
      </c>
      <c r="AH113" s="286"/>
      <c r="AI113" s="278" t="s">
        <v>49</v>
      </c>
      <c r="AJ113" s="276"/>
      <c r="AK113" s="271">
        <v>50617</v>
      </c>
      <c r="AL113" s="276"/>
      <c r="AM113" s="271">
        <v>1085038</v>
      </c>
      <c r="AN113" s="276"/>
      <c r="AO113" s="271">
        <f t="shared" si="52"/>
        <v>17459</v>
      </c>
      <c r="AP113" s="271">
        <f t="shared" si="49"/>
        <v>40</v>
      </c>
      <c r="AQ113" s="271">
        <f t="shared" si="50"/>
        <v>-608</v>
      </c>
      <c r="AR113" s="276"/>
      <c r="AS113" s="276"/>
      <c r="AT113" s="276"/>
      <c r="AU113" s="276"/>
      <c r="AV113" s="276"/>
      <c r="AW113" s="276"/>
      <c r="AX113" s="276"/>
      <c r="AY113" s="276"/>
      <c r="AZ113" s="275">
        <f t="shared" si="46"/>
        <v>3.3179984299979921</v>
      </c>
      <c r="BA113" s="275"/>
    </row>
    <row r="114" spans="1:53" x14ac:dyDescent="0.25">
      <c r="A114" s="32">
        <v>22</v>
      </c>
      <c r="B114" s="63">
        <v>51407</v>
      </c>
      <c r="C114" s="101">
        <f t="shared" ref="C114:C120" si="58">B114/B113</f>
        <v>1.0147653921317041</v>
      </c>
      <c r="D114" s="116">
        <f t="shared" si="57"/>
        <v>1.0221033270948243</v>
      </c>
      <c r="E114" s="116"/>
      <c r="F114" s="8">
        <f t="shared" si="51"/>
        <v>748</v>
      </c>
      <c r="G114" s="1">
        <f t="shared" si="48"/>
        <v>1.2445923460898503</v>
      </c>
      <c r="H114" s="8">
        <f t="shared" si="36"/>
        <v>1041.2857142857142</v>
      </c>
      <c r="I114" s="221">
        <f t="shared" si="41"/>
        <v>1.0026134800550204</v>
      </c>
      <c r="K114" s="63">
        <v>1111348</v>
      </c>
      <c r="L114" s="101">
        <f t="shared" si="53"/>
        <v>1.0224086698129697</v>
      </c>
      <c r="M114" s="53"/>
      <c r="N114" s="8">
        <f t="shared" ref="N114:N145" si="59">K114-K113</f>
        <v>24358</v>
      </c>
      <c r="O114" s="1">
        <f t="shared" si="55"/>
        <v>1.4454928490890748</v>
      </c>
      <c r="P114" s="8">
        <f t="shared" si="38"/>
        <v>31398.857142857141</v>
      </c>
      <c r="R114" s="1">
        <f t="shared" ref="R114:R133" si="60">100*B114/K114</f>
        <v>4.6256438127391242</v>
      </c>
      <c r="S114" s="1">
        <f>R114/R113</f>
        <v>0.99252424406508233</v>
      </c>
      <c r="U114" s="74">
        <v>27</v>
      </c>
      <c r="W114" s="74">
        <v>21</v>
      </c>
      <c r="Y114" s="36">
        <f t="shared" si="42"/>
        <v>2.4134741784037558E-2</v>
      </c>
      <c r="AA114" s="221">
        <f t="shared" si="31"/>
        <v>24.134741784037558</v>
      </c>
      <c r="AC114" s="130">
        <f t="shared" si="56"/>
        <v>529.21333333333337</v>
      </c>
      <c r="AE114" s="8">
        <v>571649</v>
      </c>
      <c r="AF114" s="60"/>
      <c r="AG114" s="8">
        <v>483550</v>
      </c>
      <c r="AH114" s="60"/>
      <c r="AI114" s="73" t="s">
        <v>42</v>
      </c>
      <c r="AK114" s="8">
        <v>51271</v>
      </c>
      <c r="AM114" s="8">
        <v>1106470</v>
      </c>
      <c r="AO114" s="8">
        <f t="shared" si="52"/>
        <v>21432</v>
      </c>
      <c r="AP114" s="291">
        <f t="shared" si="49"/>
        <v>-94</v>
      </c>
      <c r="AQ114" s="291">
        <f t="shared" si="50"/>
        <v>2926</v>
      </c>
      <c r="AZ114" s="295">
        <f t="shared" si="46"/>
        <v>3.3163172453956467</v>
      </c>
      <c r="BA114" s="295"/>
    </row>
    <row r="115" spans="1:53" x14ac:dyDescent="0.25">
      <c r="A115" s="32">
        <v>23</v>
      </c>
      <c r="B115" s="63">
        <v>52771</v>
      </c>
      <c r="C115" s="101">
        <f t="shared" si="58"/>
        <v>1.0265333514890969</v>
      </c>
      <c r="D115" s="116">
        <f t="shared" si="57"/>
        <v>1.0215612691107041</v>
      </c>
      <c r="E115" s="116"/>
      <c r="F115" s="8">
        <f t="shared" si="51"/>
        <v>1364</v>
      </c>
      <c r="G115" s="1">
        <f t="shared" si="48"/>
        <v>1.8235294117647058</v>
      </c>
      <c r="H115" s="8">
        <f t="shared" si="36"/>
        <v>1045</v>
      </c>
      <c r="I115" s="221">
        <f t="shared" si="41"/>
        <v>1.0035670187954453</v>
      </c>
      <c r="K115" s="63">
        <v>1151479</v>
      </c>
      <c r="L115" s="101">
        <f t="shared" ref="L115:L146" si="61">K115/K114</f>
        <v>1.0361102013050818</v>
      </c>
      <c r="M115" s="53"/>
      <c r="N115" s="8">
        <f t="shared" si="59"/>
        <v>40131</v>
      </c>
      <c r="O115" s="1">
        <f t="shared" ref="O115:O146" si="62">N115/N114</f>
        <v>1.6475490598571312</v>
      </c>
      <c r="P115" s="8">
        <f t="shared" si="38"/>
        <v>31806.428571428572</v>
      </c>
      <c r="R115" s="1">
        <f t="shared" si="60"/>
        <v>4.5828886154241628</v>
      </c>
      <c r="S115" s="1">
        <f t="shared" ref="S115:S178" si="63">R115/R114</f>
        <v>0.99075691967522173</v>
      </c>
      <c r="U115" s="75">
        <v>27</v>
      </c>
      <c r="W115" s="75">
        <v>22</v>
      </c>
      <c r="Y115" s="36">
        <f t="shared" si="42"/>
        <v>2.4775117370892018E-2</v>
      </c>
      <c r="AA115" s="221">
        <f t="shared" si="31"/>
        <v>24.775117370892019</v>
      </c>
      <c r="AC115" s="130">
        <f>100000*K115/210000000</f>
        <v>548.32333333333338</v>
      </c>
      <c r="AE115" s="8">
        <v>613345</v>
      </c>
      <c r="AF115" s="60"/>
      <c r="AG115" s="8">
        <v>479916</v>
      </c>
      <c r="AH115" s="60"/>
      <c r="AI115" s="74" t="s">
        <v>42</v>
      </c>
      <c r="AK115" s="8">
        <v>52645</v>
      </c>
      <c r="AM115" s="8">
        <v>1145906</v>
      </c>
      <c r="AO115" s="8">
        <f t="shared" si="52"/>
        <v>39436</v>
      </c>
      <c r="AP115" s="291">
        <f t="shared" si="49"/>
        <v>10</v>
      </c>
      <c r="AQ115" s="291">
        <f t="shared" si="50"/>
        <v>695</v>
      </c>
      <c r="AZ115" s="295">
        <f t="shared" si="46"/>
        <v>3.2854993375103865</v>
      </c>
      <c r="BA115" s="295"/>
    </row>
    <row r="116" spans="1:53" x14ac:dyDescent="0.25">
      <c r="A116" s="32">
        <v>24</v>
      </c>
      <c r="B116" s="63">
        <v>53874</v>
      </c>
      <c r="C116" s="101">
        <f t="shared" si="58"/>
        <v>1.02090163157795</v>
      </c>
      <c r="D116" s="116">
        <f t="shared" si="57"/>
        <v>1.0207476237802346</v>
      </c>
      <c r="E116" s="116"/>
      <c r="F116" s="8">
        <f t="shared" si="51"/>
        <v>1103</v>
      </c>
      <c r="G116" s="1">
        <f t="shared" si="48"/>
        <v>0.80865102639296182</v>
      </c>
      <c r="H116" s="8">
        <f t="shared" si="36"/>
        <v>1029.8571428571429</v>
      </c>
      <c r="I116" s="221">
        <f t="shared" si="41"/>
        <v>0.98550922761449078</v>
      </c>
      <c r="K116" s="63">
        <v>1192474</v>
      </c>
      <c r="L116" s="101">
        <f t="shared" si="61"/>
        <v>1.0356020387692697</v>
      </c>
      <c r="M116" s="53"/>
      <c r="N116" s="8">
        <f t="shared" si="59"/>
        <v>40995</v>
      </c>
      <c r="O116" s="1">
        <f t="shared" si="62"/>
        <v>1.0215294909172461</v>
      </c>
      <c r="P116" s="8">
        <f t="shared" si="38"/>
        <v>33166.428571428572</v>
      </c>
      <c r="R116" s="1">
        <f t="shared" si="60"/>
        <v>4.5178343511053489</v>
      </c>
      <c r="S116" s="1">
        <f t="shared" si="63"/>
        <v>0.9858049649952505</v>
      </c>
      <c r="U116" s="76">
        <v>27</v>
      </c>
      <c r="W116" s="76">
        <v>21</v>
      </c>
      <c r="Y116" s="36">
        <f t="shared" si="42"/>
        <v>2.5292957746478873E-2</v>
      </c>
      <c r="AA116" s="221">
        <f t="shared" si="31"/>
        <v>25.292957746478873</v>
      </c>
      <c r="AC116" s="130">
        <f>100000*K116/210000000</f>
        <v>567.84476190476187</v>
      </c>
      <c r="AE116" s="8">
        <v>649908</v>
      </c>
      <c r="AF116" s="60"/>
      <c r="AG116" s="8">
        <v>484893</v>
      </c>
      <c r="AH116" s="60"/>
      <c r="AI116" s="75" t="s">
        <v>42</v>
      </c>
      <c r="AK116" s="8">
        <v>53830</v>
      </c>
      <c r="AM116" s="8">
        <v>1188631</v>
      </c>
      <c r="AO116" s="8">
        <f t="shared" si="52"/>
        <v>42725</v>
      </c>
      <c r="AP116" s="291">
        <f t="shared" si="49"/>
        <v>82</v>
      </c>
      <c r="AQ116" s="291">
        <f t="shared" si="50"/>
        <v>-1730</v>
      </c>
      <c r="AZ116" s="295">
        <f t="shared" si="46"/>
        <v>3.1051192040143865</v>
      </c>
      <c r="BA116" s="295"/>
    </row>
    <row r="117" spans="1:53" x14ac:dyDescent="0.25">
      <c r="A117" s="32">
        <v>25</v>
      </c>
      <c r="B117" s="367">
        <v>55054</v>
      </c>
      <c r="C117" s="101">
        <f t="shared" si="58"/>
        <v>1.021902958755615</v>
      </c>
      <c r="D117" s="116">
        <f t="shared" si="57"/>
        <v>1.0201907719651109</v>
      </c>
      <c r="E117" s="116"/>
      <c r="F117" s="8">
        <f t="shared" si="51"/>
        <v>1180</v>
      </c>
      <c r="G117" s="1">
        <f t="shared" si="48"/>
        <v>1.069809610154125</v>
      </c>
      <c r="H117" s="8">
        <f t="shared" si="36"/>
        <v>1026.4285714285713</v>
      </c>
      <c r="I117" s="221">
        <f t="shared" si="41"/>
        <v>0.99667082813150221</v>
      </c>
      <c r="K117" s="63">
        <v>1233147</v>
      </c>
      <c r="L117" s="101">
        <f t="shared" si="61"/>
        <v>1.0341080811824828</v>
      </c>
      <c r="M117" s="53"/>
      <c r="N117" s="8">
        <f t="shared" si="59"/>
        <v>40673</v>
      </c>
      <c r="O117" s="1">
        <f t="shared" si="62"/>
        <v>0.99214538358336379</v>
      </c>
      <c r="P117" s="8">
        <f t="shared" si="38"/>
        <v>35684</v>
      </c>
      <c r="R117" s="1">
        <f t="shared" si="60"/>
        <v>4.4645123411888443</v>
      </c>
      <c r="S117" s="1">
        <f t="shared" si="63"/>
        <v>0.98819744023960099</v>
      </c>
      <c r="U117" s="78">
        <v>28</v>
      </c>
      <c r="W117" s="78">
        <v>21</v>
      </c>
      <c r="Y117" s="36">
        <f t="shared" si="42"/>
        <v>2.5846948356807512E-2</v>
      </c>
      <c r="AA117" s="221">
        <f t="shared" si="31"/>
        <v>25.846948356807513</v>
      </c>
      <c r="AC117" s="130">
        <f>100000*K117/210000000</f>
        <v>587.21285714285716</v>
      </c>
      <c r="AE117" s="8">
        <v>673729</v>
      </c>
      <c r="AF117" s="60"/>
      <c r="AG117" s="8">
        <v>499414</v>
      </c>
      <c r="AH117" s="60"/>
      <c r="AI117" s="76" t="s">
        <v>51</v>
      </c>
      <c r="AK117" s="8">
        <v>54971</v>
      </c>
      <c r="AM117" s="8">
        <v>1228114</v>
      </c>
      <c r="AO117" s="8">
        <f t="shared" si="52"/>
        <v>39483</v>
      </c>
      <c r="AP117" s="291">
        <f t="shared" si="49"/>
        <v>-39</v>
      </c>
      <c r="AQ117" s="291">
        <f t="shared" si="50"/>
        <v>1190</v>
      </c>
      <c r="AZ117" s="295">
        <f t="shared" si="46"/>
        <v>2.8764392204589488</v>
      </c>
      <c r="BA117" s="295"/>
    </row>
    <row r="118" spans="1:53" x14ac:dyDescent="0.25">
      <c r="A118" s="32">
        <v>26</v>
      </c>
      <c r="B118" s="367">
        <v>56109</v>
      </c>
      <c r="C118" s="101">
        <f t="shared" si="58"/>
        <v>1.0191630035964689</v>
      </c>
      <c r="D118" s="116">
        <f t="shared" si="57"/>
        <v>1.0192844705984625</v>
      </c>
      <c r="E118" s="116"/>
      <c r="F118" s="8">
        <f t="shared" si="51"/>
        <v>1055</v>
      </c>
      <c r="G118" s="1">
        <f t="shared" si="48"/>
        <v>0.89406779661016944</v>
      </c>
      <c r="H118" s="8">
        <f t="shared" si="36"/>
        <v>1002.7142857142857</v>
      </c>
      <c r="I118" s="221">
        <f t="shared" si="41"/>
        <v>0.97689631176061242</v>
      </c>
      <c r="K118" s="63">
        <v>1280054</v>
      </c>
      <c r="L118" s="101">
        <f t="shared" si="61"/>
        <v>1.0380384495927899</v>
      </c>
      <c r="M118" s="53"/>
      <c r="N118" s="8">
        <f t="shared" si="59"/>
        <v>46907</v>
      </c>
      <c r="O118" s="1">
        <f t="shared" si="62"/>
        <v>1.153271211860448</v>
      </c>
      <c r="P118" s="8">
        <f t="shared" si="38"/>
        <v>34498</v>
      </c>
      <c r="R118" s="1">
        <f t="shared" si="60"/>
        <v>4.3833307032359574</v>
      </c>
      <c r="S118" s="1">
        <f t="shared" si="63"/>
        <v>0.98181623618689129</v>
      </c>
      <c r="U118" s="81">
        <v>28</v>
      </c>
      <c r="W118" s="81">
        <v>21</v>
      </c>
      <c r="Y118" s="36">
        <f t="shared" si="42"/>
        <v>2.6342253521126759E-2</v>
      </c>
      <c r="AA118" s="221">
        <f t="shared" si="31"/>
        <v>26.342253521126761</v>
      </c>
      <c r="AC118" s="130">
        <f t="shared" ref="AC118:AC131" si="64">100000*K118/210000000</f>
        <v>609.54952380952386</v>
      </c>
      <c r="AE118" s="8">
        <v>673729</v>
      </c>
      <c r="AF118" s="60"/>
      <c r="AG118" s="8">
        <v>499414</v>
      </c>
      <c r="AH118" s="60"/>
      <c r="AI118" s="78" t="s">
        <v>51</v>
      </c>
      <c r="AK118" s="8">
        <v>55961</v>
      </c>
      <c r="AM118" s="8">
        <v>1274974</v>
      </c>
      <c r="AO118" s="8">
        <f t="shared" si="52"/>
        <v>46860</v>
      </c>
      <c r="AP118" s="291">
        <f t="shared" si="49"/>
        <v>-65</v>
      </c>
      <c r="AQ118" s="291">
        <f t="shared" si="50"/>
        <v>47</v>
      </c>
      <c r="AZ118" s="295">
        <f t="shared" si="46"/>
        <v>2.9065867172424071</v>
      </c>
      <c r="BA118" s="295"/>
    </row>
    <row r="119" spans="1:53" s="296" customFormat="1" x14ac:dyDescent="0.25">
      <c r="A119" s="380">
        <v>27</v>
      </c>
      <c r="B119" s="291">
        <v>57103</v>
      </c>
      <c r="C119" s="292">
        <f t="shared" si="58"/>
        <v>1.0177155180095885</v>
      </c>
      <c r="D119" s="293">
        <f t="shared" si="57"/>
        <v>1.0189982755022566</v>
      </c>
      <c r="E119" s="293"/>
      <c r="F119" s="291">
        <f t="shared" si="51"/>
        <v>994</v>
      </c>
      <c r="G119" s="294">
        <f t="shared" si="48"/>
        <v>0.94218009478672982</v>
      </c>
      <c r="H119" s="291">
        <f t="shared" si="36"/>
        <v>1006.4285714285714</v>
      </c>
      <c r="I119" s="295">
        <f t="shared" si="41"/>
        <v>1.0037042313719904</v>
      </c>
      <c r="K119" s="291">
        <v>1315941</v>
      </c>
      <c r="L119" s="292">
        <f t="shared" si="61"/>
        <v>1.0280355360008249</v>
      </c>
      <c r="M119" s="388"/>
      <c r="N119" s="291">
        <f t="shared" si="59"/>
        <v>35887</v>
      </c>
      <c r="O119" s="294">
        <f t="shared" si="62"/>
        <v>0.76506704756219757</v>
      </c>
      <c r="P119" s="291">
        <f t="shared" si="38"/>
        <v>35114.571428571428</v>
      </c>
      <c r="R119" s="294">
        <f t="shared" si="60"/>
        <v>4.3393282829549351</v>
      </c>
      <c r="S119" s="294">
        <f t="shared" si="63"/>
        <v>0.98996141900757384</v>
      </c>
      <c r="U119" s="298">
        <v>29</v>
      </c>
      <c r="W119" s="298">
        <v>22</v>
      </c>
      <c r="Y119" s="369">
        <f t="shared" si="42"/>
        <v>2.6808920187793427E-2</v>
      </c>
      <c r="AA119" s="295">
        <f t="shared" si="31"/>
        <v>26.808920187793426</v>
      </c>
      <c r="AC119" s="299">
        <f t="shared" si="64"/>
        <v>626.63857142857148</v>
      </c>
      <c r="AE119" s="291">
        <v>715905</v>
      </c>
      <c r="AF119" s="387"/>
      <c r="AG119" s="291">
        <v>715905</v>
      </c>
      <c r="AH119" s="387"/>
      <c r="AI119" s="298" t="s">
        <v>49</v>
      </c>
      <c r="AK119" s="291">
        <v>57070</v>
      </c>
      <c r="AM119" s="291">
        <v>1313667</v>
      </c>
      <c r="AO119" s="291">
        <f t="shared" si="52"/>
        <v>38693</v>
      </c>
      <c r="AP119" s="291">
        <f t="shared" si="49"/>
        <v>115</v>
      </c>
      <c r="AQ119" s="291">
        <f t="shared" si="50"/>
        <v>-2806</v>
      </c>
      <c r="AZ119" s="295">
        <f t="shared" si="46"/>
        <v>2.8661280217410763</v>
      </c>
      <c r="BA119" s="295"/>
    </row>
    <row r="120" spans="1:53" x14ac:dyDescent="0.25">
      <c r="A120" s="245">
        <v>28</v>
      </c>
      <c r="B120" s="271">
        <v>57658</v>
      </c>
      <c r="C120" s="272">
        <f t="shared" si="58"/>
        <v>1.00971927919724</v>
      </c>
      <c r="D120" s="273">
        <f t="shared" si="57"/>
        <v>1.0186715906796662</v>
      </c>
      <c r="E120" s="273"/>
      <c r="F120" s="271">
        <f t="shared" si="51"/>
        <v>555</v>
      </c>
      <c r="G120" s="274">
        <f t="shared" si="48"/>
        <v>0.55835010060362178</v>
      </c>
      <c r="H120" s="271">
        <f t="shared" si="36"/>
        <v>999.85714285714289</v>
      </c>
      <c r="I120" s="275">
        <f t="shared" si="41"/>
        <v>0.99347054648687017</v>
      </c>
      <c r="J120" s="276"/>
      <c r="K120" s="271">
        <v>1345254</v>
      </c>
      <c r="L120" s="272">
        <f t="shared" si="61"/>
        <v>1.0222753147747505</v>
      </c>
      <c r="M120" s="285"/>
      <c r="N120" s="271">
        <f t="shared" si="59"/>
        <v>29313</v>
      </c>
      <c r="O120" s="274">
        <f t="shared" si="62"/>
        <v>0.81681388803745092</v>
      </c>
      <c r="P120" s="271">
        <f t="shared" si="38"/>
        <v>36894.857142857145</v>
      </c>
      <c r="Q120" s="276"/>
      <c r="R120" s="274">
        <f t="shared" si="60"/>
        <v>4.2860307421498094</v>
      </c>
      <c r="S120" s="274">
        <f t="shared" si="63"/>
        <v>0.98771755964754249</v>
      </c>
      <c r="T120" s="276"/>
      <c r="U120" s="278">
        <v>29</v>
      </c>
      <c r="V120" s="276"/>
      <c r="W120" s="278">
        <v>22</v>
      </c>
      <c r="X120" s="276"/>
      <c r="Y120" s="279">
        <f t="shared" si="42"/>
        <v>2.7069483568075117E-2</v>
      </c>
      <c r="Z120" s="276"/>
      <c r="AA120" s="275">
        <f t="shared" si="31"/>
        <v>27.069483568075118</v>
      </c>
      <c r="AB120" s="276"/>
      <c r="AC120" s="281">
        <f t="shared" si="64"/>
        <v>640.5971428571429</v>
      </c>
      <c r="AD120" s="276"/>
      <c r="AE120" s="271">
        <v>733848</v>
      </c>
      <c r="AF120" s="286"/>
      <c r="AG120" s="271">
        <v>552673</v>
      </c>
      <c r="AH120" s="286"/>
      <c r="AI120" s="278" t="s">
        <v>52</v>
      </c>
      <c r="AJ120" s="276"/>
      <c r="AK120" s="271">
        <v>57622</v>
      </c>
      <c r="AL120" s="276"/>
      <c r="AM120" s="271">
        <v>1344143</v>
      </c>
      <c r="AN120" s="276"/>
      <c r="AO120" s="271">
        <f t="shared" si="52"/>
        <v>30476</v>
      </c>
      <c r="AP120" s="271">
        <f t="shared" si="49"/>
        <v>-3</v>
      </c>
      <c r="AQ120" s="271">
        <f t="shared" si="50"/>
        <v>-1163</v>
      </c>
      <c r="AR120" s="276"/>
      <c r="AS120" s="276"/>
      <c r="AT120" s="276"/>
      <c r="AU120" s="276"/>
      <c r="AV120" s="276"/>
      <c r="AW120" s="276"/>
      <c r="AX120" s="276"/>
      <c r="AY120" s="276"/>
      <c r="AZ120" s="275">
        <f t="shared" si="46"/>
        <v>2.7100176563516403</v>
      </c>
      <c r="BA120" s="275"/>
    </row>
    <row r="121" spans="1:53" x14ac:dyDescent="0.25">
      <c r="A121" s="32">
        <v>29</v>
      </c>
      <c r="B121" s="367">
        <v>58385</v>
      </c>
      <c r="C121" s="101">
        <f t="shared" ref="C121:C127" si="65">B121/B120</f>
        <v>1.0126088313850636</v>
      </c>
      <c r="D121" s="116">
        <f t="shared" si="57"/>
        <v>1.0183635105730033</v>
      </c>
      <c r="E121" s="116"/>
      <c r="F121" s="8">
        <f t="shared" si="51"/>
        <v>727</v>
      </c>
      <c r="G121" s="1">
        <f t="shared" si="48"/>
        <v>1.3099099099099099</v>
      </c>
      <c r="H121" s="8">
        <f t="shared" si="36"/>
        <v>996.85714285714289</v>
      </c>
      <c r="I121" s="221">
        <f t="shared" si="41"/>
        <v>0.99699957136733819</v>
      </c>
      <c r="K121" s="367">
        <v>1370488</v>
      </c>
      <c r="L121" s="101">
        <f t="shared" si="61"/>
        <v>1.0187577959255278</v>
      </c>
      <c r="M121" s="53"/>
      <c r="N121" s="8">
        <f t="shared" si="59"/>
        <v>25234</v>
      </c>
      <c r="O121" s="1">
        <f t="shared" si="62"/>
        <v>0.86084672329683076</v>
      </c>
      <c r="P121" s="8">
        <f t="shared" si="38"/>
        <v>37020</v>
      </c>
      <c r="R121" s="1">
        <f t="shared" si="60"/>
        <v>4.2601613439884183</v>
      </c>
      <c r="S121" s="1">
        <f t="shared" si="63"/>
        <v>0.99396425277425438</v>
      </c>
      <c r="U121" s="84">
        <v>28</v>
      </c>
      <c r="W121" s="84">
        <v>22</v>
      </c>
      <c r="Y121" s="36">
        <f t="shared" si="42"/>
        <v>2.7410798122065729E-2</v>
      </c>
      <c r="AA121" s="221">
        <f t="shared" si="31"/>
        <v>27.410798122065728</v>
      </c>
      <c r="AC121" s="130">
        <f t="shared" si="64"/>
        <v>652.61333333333334</v>
      </c>
      <c r="AE121" s="8">
        <v>757462</v>
      </c>
      <c r="AF121" s="60"/>
      <c r="AG121" s="8">
        <v>552419</v>
      </c>
      <c r="AH121" s="60"/>
      <c r="AI121" s="83" t="s">
        <v>51</v>
      </c>
      <c r="AK121" s="8">
        <v>58314</v>
      </c>
      <c r="AM121" s="8">
        <v>1368195</v>
      </c>
      <c r="AO121" s="8">
        <f t="shared" si="52"/>
        <v>24052</v>
      </c>
      <c r="AP121" s="291">
        <f t="shared" si="49"/>
        <v>-35</v>
      </c>
      <c r="AQ121" s="291">
        <f t="shared" si="50"/>
        <v>1182</v>
      </c>
      <c r="AZ121" s="295">
        <f t="shared" si="46"/>
        <v>2.6927529520722389</v>
      </c>
      <c r="BA121" s="295"/>
    </row>
    <row r="122" spans="1:53" x14ac:dyDescent="0.25">
      <c r="A122" s="32">
        <v>30</v>
      </c>
      <c r="B122" s="367">
        <v>59656</v>
      </c>
      <c r="C122" s="101">
        <f t="shared" si="65"/>
        <v>1.0217692900573778</v>
      </c>
      <c r="D122" s="116">
        <f t="shared" si="57"/>
        <v>1.0176829303684722</v>
      </c>
      <c r="E122" s="116"/>
      <c r="F122" s="8">
        <f t="shared" si="51"/>
        <v>1271</v>
      </c>
      <c r="G122" s="1">
        <f t="shared" si="48"/>
        <v>1.7482806052269602</v>
      </c>
      <c r="H122" s="8">
        <f t="shared" si="36"/>
        <v>983.57142857142856</v>
      </c>
      <c r="I122" s="221">
        <f t="shared" si="41"/>
        <v>0.9866723989681857</v>
      </c>
      <c r="K122" s="367">
        <v>1408485</v>
      </c>
      <c r="L122" s="101">
        <f t="shared" si="61"/>
        <v>1.0277251606726947</v>
      </c>
      <c r="M122" s="53"/>
      <c r="N122" s="8">
        <f t="shared" si="59"/>
        <v>37997</v>
      </c>
      <c r="O122" s="1">
        <f t="shared" si="62"/>
        <v>1.5057858444955219</v>
      </c>
      <c r="P122" s="8">
        <f t="shared" si="38"/>
        <v>36715.142857142855</v>
      </c>
      <c r="R122" s="1">
        <f t="shared" si="60"/>
        <v>4.2354728662357068</v>
      </c>
      <c r="S122" s="1">
        <f t="shared" si="63"/>
        <v>0.99420480217549745</v>
      </c>
      <c r="U122" s="85">
        <v>30</v>
      </c>
      <c r="W122" s="85">
        <v>23</v>
      </c>
      <c r="Y122" s="36">
        <f t="shared" si="42"/>
        <v>2.8007511737089201E-2</v>
      </c>
      <c r="AA122" s="221">
        <f t="shared" si="31"/>
        <v>28.007511737089203</v>
      </c>
      <c r="AC122" s="130">
        <f t="shared" si="64"/>
        <v>670.70714285714291</v>
      </c>
      <c r="AE122" s="8">
        <v>790040</v>
      </c>
      <c r="AF122" s="60"/>
      <c r="AG122" s="8">
        <v>552407</v>
      </c>
      <c r="AH122" s="60"/>
      <c r="AI122" s="84" t="s">
        <v>51</v>
      </c>
      <c r="AK122" s="8">
        <v>59594</v>
      </c>
      <c r="AM122" s="8">
        <v>1402041</v>
      </c>
      <c r="AO122" s="8">
        <f t="shared" si="52"/>
        <v>33846</v>
      </c>
      <c r="AP122" s="291">
        <f t="shared" si="49"/>
        <v>9</v>
      </c>
      <c r="AQ122" s="291">
        <f t="shared" si="50"/>
        <v>4151</v>
      </c>
      <c r="AZ122" s="295">
        <f t="shared" si="46"/>
        <v>2.6789257838338405</v>
      </c>
      <c r="BA122" s="295"/>
    </row>
    <row r="123" spans="1:53" x14ac:dyDescent="0.25">
      <c r="A123" s="20">
        <v>107</v>
      </c>
      <c r="B123" s="367">
        <v>60713</v>
      </c>
      <c r="C123" s="101">
        <f t="shared" si="65"/>
        <v>1.0177182513074963</v>
      </c>
      <c r="D123" s="116">
        <f t="shared" si="57"/>
        <v>1.0172281617584071</v>
      </c>
      <c r="E123" s="116"/>
      <c r="F123" s="8">
        <f t="shared" si="51"/>
        <v>1057</v>
      </c>
      <c r="G123" s="1">
        <f t="shared" si="48"/>
        <v>0.83162863886703386</v>
      </c>
      <c r="H123" s="8">
        <f t="shared" si="36"/>
        <v>977</v>
      </c>
      <c r="I123" s="221">
        <f t="shared" si="41"/>
        <v>0.99331880900508351</v>
      </c>
      <c r="K123" s="367">
        <v>1453369</v>
      </c>
      <c r="L123" s="101">
        <f t="shared" si="61"/>
        <v>1.0318668640418607</v>
      </c>
      <c r="M123" s="53"/>
      <c r="N123" s="8">
        <f t="shared" si="59"/>
        <v>44884</v>
      </c>
      <c r="O123" s="1">
        <f t="shared" si="62"/>
        <v>1.1812511514066899</v>
      </c>
      <c r="P123" s="8">
        <f t="shared" si="38"/>
        <v>37270.714285714283</v>
      </c>
      <c r="R123" s="1">
        <f t="shared" si="60"/>
        <v>4.1773974813003445</v>
      </c>
      <c r="S123" s="1">
        <f t="shared" si="63"/>
        <v>0.98628833502905255</v>
      </c>
      <c r="U123" s="86">
        <v>30</v>
      </c>
      <c r="W123" s="86">
        <v>23</v>
      </c>
      <c r="Y123" s="36">
        <f t="shared" si="42"/>
        <v>2.8503755868544599E-2</v>
      </c>
      <c r="AA123" s="221">
        <f t="shared" si="31"/>
        <v>28.503755868544602</v>
      </c>
      <c r="AC123" s="130">
        <f t="shared" si="64"/>
        <v>692.08047619047625</v>
      </c>
      <c r="AE123" s="8">
        <v>826866</v>
      </c>
      <c r="AF123" s="60"/>
      <c r="AG123" s="8">
        <v>561255</v>
      </c>
      <c r="AH123" s="60"/>
      <c r="AI123" s="68" t="s">
        <v>51</v>
      </c>
      <c r="AK123" s="8">
        <v>60632</v>
      </c>
      <c r="AM123" s="8">
        <v>1448753</v>
      </c>
      <c r="AO123" s="8">
        <f t="shared" si="52"/>
        <v>46712</v>
      </c>
      <c r="AP123" s="291">
        <f t="shared" si="49"/>
        <v>-19</v>
      </c>
      <c r="AQ123" s="291">
        <f t="shared" si="50"/>
        <v>-1828</v>
      </c>
      <c r="AZ123" s="295">
        <f t="shared" ref="AZ123:AZ142" si="66">100*H123/P123</f>
        <v>2.6213610839609807</v>
      </c>
      <c r="BA123" s="295"/>
    </row>
    <row r="124" spans="1:53" x14ac:dyDescent="0.25">
      <c r="A124" s="20">
        <v>207</v>
      </c>
      <c r="B124" s="367">
        <v>61990</v>
      </c>
      <c r="C124" s="101">
        <f t="shared" si="65"/>
        <v>1.021033386589363</v>
      </c>
      <c r="D124" s="116">
        <f t="shared" si="57"/>
        <v>1.0171039371632284</v>
      </c>
      <c r="E124" s="116"/>
      <c r="F124" s="8">
        <f t="shared" si="51"/>
        <v>1277</v>
      </c>
      <c r="G124" s="1">
        <f t="shared" si="48"/>
        <v>1.2081362346263009</v>
      </c>
      <c r="H124" s="8">
        <f t="shared" si="36"/>
        <v>990.85714285714289</v>
      </c>
      <c r="I124" s="221">
        <f t="shared" si="41"/>
        <v>1.0141833601403714</v>
      </c>
      <c r="K124" s="367">
        <v>1501353</v>
      </c>
      <c r="L124" s="101">
        <f t="shared" si="61"/>
        <v>1.0330157035136982</v>
      </c>
      <c r="M124" s="53"/>
      <c r="N124" s="8">
        <f t="shared" si="59"/>
        <v>47984</v>
      </c>
      <c r="O124" s="1">
        <f t="shared" si="62"/>
        <v>1.0690669280812761</v>
      </c>
      <c r="P124" s="8">
        <f t="shared" si="38"/>
        <v>38315.142857142855</v>
      </c>
      <c r="R124" s="1">
        <f t="shared" si="60"/>
        <v>4.1289423606573541</v>
      </c>
      <c r="S124" s="1">
        <f t="shared" si="63"/>
        <v>0.98840064397513183</v>
      </c>
      <c r="U124" s="87">
        <v>31</v>
      </c>
      <c r="W124" s="87">
        <v>23</v>
      </c>
      <c r="Y124" s="36">
        <f t="shared" si="42"/>
        <v>2.9103286384976525E-2</v>
      </c>
      <c r="AA124" s="221">
        <f t="shared" si="31"/>
        <v>29.103286384976524</v>
      </c>
      <c r="AC124" s="130">
        <f t="shared" si="64"/>
        <v>714.93</v>
      </c>
      <c r="AE124" s="8">
        <v>852816</v>
      </c>
      <c r="AF124" s="60"/>
      <c r="AG124" s="8">
        <v>582158</v>
      </c>
      <c r="AH124" s="60"/>
      <c r="AI124" s="68" t="s">
        <v>52</v>
      </c>
      <c r="AK124" s="8">
        <v>61884</v>
      </c>
      <c r="AM124" s="8">
        <v>1496858</v>
      </c>
      <c r="AO124" s="8">
        <f t="shared" si="52"/>
        <v>48105</v>
      </c>
      <c r="AP124" s="291">
        <f t="shared" si="49"/>
        <v>-25</v>
      </c>
      <c r="AQ124" s="291">
        <f t="shared" si="50"/>
        <v>-121</v>
      </c>
      <c r="AZ124" s="295">
        <f t="shared" si="66"/>
        <v>2.5860718999574956</v>
      </c>
      <c r="BA124" s="295"/>
    </row>
    <row r="125" spans="1:53" x14ac:dyDescent="0.25">
      <c r="A125" s="20">
        <v>307</v>
      </c>
      <c r="B125" s="367">
        <v>63254</v>
      </c>
      <c r="C125" s="101">
        <f t="shared" si="65"/>
        <v>1.0203903855460559</v>
      </c>
      <c r="D125" s="116">
        <f t="shared" si="57"/>
        <v>1.0172792774417407</v>
      </c>
      <c r="E125" s="116"/>
      <c r="F125" s="8">
        <f t="shared" si="51"/>
        <v>1264</v>
      </c>
      <c r="G125" s="1">
        <f t="shared" si="48"/>
        <v>0.98981989036805007</v>
      </c>
      <c r="H125" s="8">
        <f t="shared" si="36"/>
        <v>1020.7142857142857</v>
      </c>
      <c r="I125" s="221">
        <f t="shared" si="41"/>
        <v>1.0301326412918108</v>
      </c>
      <c r="K125" s="367">
        <v>1543341</v>
      </c>
      <c r="L125" s="101">
        <f t="shared" si="61"/>
        <v>1.0279667739698792</v>
      </c>
      <c r="M125" s="53"/>
      <c r="N125" s="8">
        <f t="shared" si="59"/>
        <v>41988</v>
      </c>
      <c r="O125" s="1">
        <f t="shared" si="62"/>
        <v>0.87504168056018672</v>
      </c>
      <c r="P125" s="8">
        <f t="shared" si="38"/>
        <v>37612.428571428572</v>
      </c>
      <c r="R125" s="1">
        <f t="shared" si="60"/>
        <v>4.0985109577209444</v>
      </c>
      <c r="S125" s="1">
        <f t="shared" si="63"/>
        <v>0.99262973413570132</v>
      </c>
      <c r="U125" s="88">
        <v>31</v>
      </c>
      <c r="W125" s="88">
        <v>24</v>
      </c>
      <c r="Y125" s="36">
        <f t="shared" si="42"/>
        <v>2.9696713615023473E-2</v>
      </c>
      <c r="AA125" s="221">
        <f t="shared" si="31"/>
        <v>29.696713615023473</v>
      </c>
      <c r="AC125" s="130">
        <f t="shared" si="64"/>
        <v>734.9242857142857</v>
      </c>
      <c r="AE125" s="8">
        <v>868372</v>
      </c>
      <c r="AF125" s="60"/>
      <c r="AG125" s="8">
        <v>607535</v>
      </c>
      <c r="AH125" s="60"/>
      <c r="AI125" s="68" t="s">
        <v>53</v>
      </c>
      <c r="AK125" s="8">
        <v>63174</v>
      </c>
      <c r="AM125" s="8">
        <v>1539081</v>
      </c>
      <c r="AO125" s="8">
        <f t="shared" si="52"/>
        <v>42223</v>
      </c>
      <c r="AP125" s="291">
        <f t="shared" si="49"/>
        <v>26</v>
      </c>
      <c r="AQ125" s="291">
        <f t="shared" si="50"/>
        <v>-235</v>
      </c>
      <c r="AZ125" s="295">
        <f t="shared" si="66"/>
        <v>2.7137686251125195</v>
      </c>
      <c r="BA125" s="295"/>
    </row>
    <row r="126" spans="1:53" s="296" customFormat="1" x14ac:dyDescent="0.25">
      <c r="A126" s="380">
        <v>4</v>
      </c>
      <c r="B126" s="291">
        <v>64365</v>
      </c>
      <c r="C126" s="292">
        <f t="shared" si="65"/>
        <v>1.0175641066177632</v>
      </c>
      <c r="D126" s="293">
        <f>SUM(C120:C126)/7</f>
        <v>1.0172576472429087</v>
      </c>
      <c r="E126" s="293"/>
      <c r="F126" s="291">
        <f t="shared" si="51"/>
        <v>1111</v>
      </c>
      <c r="G126" s="294">
        <f t="shared" si="48"/>
        <v>0.87895569620253167</v>
      </c>
      <c r="H126" s="291">
        <f t="shared" si="36"/>
        <v>1037.4285714285713</v>
      </c>
      <c r="I126" s="295">
        <f t="shared" si="41"/>
        <v>1.0163750874737578</v>
      </c>
      <c r="K126" s="291">
        <v>1578376</v>
      </c>
      <c r="L126" s="292">
        <f t="shared" si="61"/>
        <v>1.0227007511625752</v>
      </c>
      <c r="M126" s="388"/>
      <c r="N126" s="291">
        <f t="shared" si="59"/>
        <v>35035</v>
      </c>
      <c r="O126" s="294">
        <f t="shared" si="62"/>
        <v>0.83440506811469939</v>
      </c>
      <c r="P126" s="291">
        <f t="shared" si="38"/>
        <v>37490.714285714283</v>
      </c>
      <c r="R126" s="294">
        <f t="shared" si="60"/>
        <v>4.0779256653674407</v>
      </c>
      <c r="S126" s="1">
        <f t="shared" si="63"/>
        <v>0.99497737286398513</v>
      </c>
      <c r="U126" s="298">
        <v>33</v>
      </c>
      <c r="W126" s="298">
        <v>24</v>
      </c>
      <c r="Y126" s="369">
        <f t="shared" si="42"/>
        <v>3.021830985915493E-2</v>
      </c>
      <c r="AA126" s="295">
        <f t="shared" si="31"/>
        <v>30.218309859154928</v>
      </c>
      <c r="AC126" s="299">
        <f t="shared" si="64"/>
        <v>751.6076190476191</v>
      </c>
      <c r="AE126" s="291">
        <v>876359</v>
      </c>
      <c r="AF126" s="387"/>
      <c r="AG126" s="291">
        <v>636380</v>
      </c>
      <c r="AH126" s="387"/>
      <c r="AI126" s="368" t="s">
        <v>54</v>
      </c>
      <c r="AK126" s="291">
        <v>64265</v>
      </c>
      <c r="AM126" s="291">
        <v>1577004</v>
      </c>
      <c r="AO126" s="291">
        <f t="shared" si="52"/>
        <v>37923</v>
      </c>
      <c r="AP126" s="291">
        <f t="shared" si="49"/>
        <v>-20</v>
      </c>
      <c r="AQ126" s="291">
        <f t="shared" si="50"/>
        <v>-2888</v>
      </c>
      <c r="AZ126" s="295">
        <f t="shared" si="66"/>
        <v>2.7671613923447711</v>
      </c>
      <c r="BA126" s="295"/>
    </row>
    <row r="127" spans="1:53" x14ac:dyDescent="0.25">
      <c r="A127" s="245">
        <v>5</v>
      </c>
      <c r="B127" s="271">
        <v>64900</v>
      </c>
      <c r="C127" s="272">
        <f t="shared" si="65"/>
        <v>1.0083119707915793</v>
      </c>
      <c r="D127" s="273">
        <f t="shared" ref="D127:D144" si="67">SUM(C121:C127)/7</f>
        <v>1.0170566031849571</v>
      </c>
      <c r="E127" s="273"/>
      <c r="F127" s="271">
        <f t="shared" si="51"/>
        <v>535</v>
      </c>
      <c r="G127" s="274">
        <f t="shared" si="48"/>
        <v>0.48154815481548152</v>
      </c>
      <c r="H127" s="271">
        <f t="shared" si="36"/>
        <v>1034.5714285714287</v>
      </c>
      <c r="I127" s="275">
        <f t="shared" si="41"/>
        <v>0.99724593775819348</v>
      </c>
      <c r="J127" s="276"/>
      <c r="K127" s="271">
        <v>1605585</v>
      </c>
      <c r="L127" s="272">
        <f t="shared" si="61"/>
        <v>1.017238604743103</v>
      </c>
      <c r="M127" s="285"/>
      <c r="N127" s="271">
        <f t="shared" si="59"/>
        <v>27209</v>
      </c>
      <c r="O127" s="274">
        <f t="shared" si="62"/>
        <v>0.77662337662337666</v>
      </c>
      <c r="P127" s="271">
        <f t="shared" si="38"/>
        <v>37190.142857142855</v>
      </c>
      <c r="Q127" s="276"/>
      <c r="R127" s="274">
        <f t="shared" si="60"/>
        <v>4.0421404036534971</v>
      </c>
      <c r="S127" s="274">
        <f t="shared" si="63"/>
        <v>0.99122464099386198</v>
      </c>
      <c r="T127" s="276"/>
      <c r="U127" s="278">
        <v>32</v>
      </c>
      <c r="V127" s="276"/>
      <c r="W127" s="278">
        <v>24</v>
      </c>
      <c r="X127" s="276"/>
      <c r="Y127" s="279">
        <f t="shared" si="42"/>
        <v>3.0469483568075117E-2</v>
      </c>
      <c r="Z127" s="276"/>
      <c r="AA127" s="275">
        <f t="shared" si="31"/>
        <v>30.469483568075116</v>
      </c>
      <c r="AB127" s="276"/>
      <c r="AC127" s="281">
        <f t="shared" si="64"/>
        <v>764.56428571428569</v>
      </c>
      <c r="AD127" s="276"/>
      <c r="AE127" s="271">
        <v>906286</v>
      </c>
      <c r="AF127" s="286"/>
      <c r="AG127" s="271">
        <v>631902</v>
      </c>
      <c r="AH127" s="286"/>
      <c r="AI127" s="287" t="s">
        <v>52</v>
      </c>
      <c r="AJ127" s="276"/>
      <c r="AK127" s="271">
        <v>64867</v>
      </c>
      <c r="AL127" s="276"/>
      <c r="AM127" s="271">
        <v>1603055</v>
      </c>
      <c r="AN127" s="276"/>
      <c r="AO127" s="271">
        <f t="shared" si="52"/>
        <v>26051</v>
      </c>
      <c r="AP127" s="271">
        <f t="shared" si="49"/>
        <v>67</v>
      </c>
      <c r="AQ127" s="271">
        <f t="shared" si="50"/>
        <v>1158</v>
      </c>
      <c r="AR127" s="276"/>
      <c r="AS127" s="276"/>
      <c r="AT127" s="276"/>
      <c r="AU127" s="276"/>
      <c r="AV127" s="276"/>
      <c r="AW127" s="276"/>
      <c r="AX127" s="276"/>
      <c r="AY127" s="276"/>
      <c r="AZ127" s="275">
        <f t="shared" si="66"/>
        <v>2.7818431151111476</v>
      </c>
      <c r="BA127" s="275"/>
    </row>
    <row r="128" spans="1:53" x14ac:dyDescent="0.25">
      <c r="A128" s="32">
        <v>6</v>
      </c>
      <c r="B128" s="367">
        <v>65556</v>
      </c>
      <c r="C128" s="101">
        <f t="shared" ref="C128:C134" si="68">B128/B127</f>
        <v>1.0101078582434515</v>
      </c>
      <c r="D128" s="116">
        <f t="shared" si="67"/>
        <v>1.0166993213075839</v>
      </c>
      <c r="E128" s="116"/>
      <c r="F128" s="8">
        <f t="shared" si="51"/>
        <v>656</v>
      </c>
      <c r="G128" s="1">
        <f t="shared" si="48"/>
        <v>1.2261682242990655</v>
      </c>
      <c r="H128" s="8">
        <f t="shared" si="36"/>
        <v>1024.4285714285713</v>
      </c>
      <c r="I128" s="221">
        <f t="shared" si="41"/>
        <v>0.99019607843137236</v>
      </c>
      <c r="K128" s="367">
        <v>1626071</v>
      </c>
      <c r="L128" s="101">
        <f t="shared" si="61"/>
        <v>1.0127592123743059</v>
      </c>
      <c r="M128" s="53"/>
      <c r="N128" s="8">
        <f t="shared" si="59"/>
        <v>20486</v>
      </c>
      <c r="O128" s="1">
        <f t="shared" si="62"/>
        <v>0.75291263920026463</v>
      </c>
      <c r="P128" s="8">
        <f t="shared" si="38"/>
        <v>36511.857142857145</v>
      </c>
      <c r="R128" s="1">
        <f t="shared" si="60"/>
        <v>4.0315582775905847</v>
      </c>
      <c r="S128" s="1">
        <f t="shared" si="63"/>
        <v>0.99738204886367932</v>
      </c>
      <c r="U128" s="90">
        <v>33</v>
      </c>
      <c r="W128" s="90">
        <v>24</v>
      </c>
      <c r="Y128" s="36">
        <f t="shared" si="42"/>
        <v>3.0777464788732393E-2</v>
      </c>
      <c r="AA128" s="221">
        <f t="shared" si="31"/>
        <v>30.777464788732395</v>
      </c>
      <c r="AC128" s="130">
        <f t="shared" si="64"/>
        <v>774.31952380952384</v>
      </c>
      <c r="AE128" s="8">
        <v>927292</v>
      </c>
      <c r="AF128" s="60"/>
      <c r="AG128" s="8">
        <v>630505</v>
      </c>
      <c r="AH128" s="60"/>
      <c r="AI128" s="68" t="s">
        <v>49</v>
      </c>
      <c r="AK128" s="8">
        <v>65487</v>
      </c>
      <c r="AM128" s="8">
        <v>1623284</v>
      </c>
      <c r="AO128" s="8">
        <f t="shared" si="52"/>
        <v>20229</v>
      </c>
      <c r="AP128" s="291">
        <f t="shared" si="49"/>
        <v>-36</v>
      </c>
      <c r="AQ128" s="291">
        <f t="shared" si="50"/>
        <v>257</v>
      </c>
      <c r="AZ128" s="295">
        <f t="shared" si="66"/>
        <v>2.8057421659500039</v>
      </c>
      <c r="BA128" s="295"/>
    </row>
    <row r="129" spans="1:53" x14ac:dyDescent="0.25">
      <c r="A129" s="32">
        <v>7</v>
      </c>
      <c r="B129" s="367">
        <v>66868</v>
      </c>
      <c r="C129" s="101">
        <f t="shared" si="68"/>
        <v>1.0200134236378058</v>
      </c>
      <c r="D129" s="116">
        <f t="shared" si="67"/>
        <v>1.016448483247645</v>
      </c>
      <c r="E129" s="116"/>
      <c r="F129" s="8">
        <f t="shared" si="51"/>
        <v>1312</v>
      </c>
      <c r="G129" s="1">
        <f t="shared" si="48"/>
        <v>2</v>
      </c>
      <c r="H129" s="8">
        <f t="shared" si="36"/>
        <v>1030.2857142857142</v>
      </c>
      <c r="I129" s="221">
        <f t="shared" si="41"/>
        <v>1.0057174731557663</v>
      </c>
      <c r="K129" s="367">
        <v>1674655</v>
      </c>
      <c r="L129" s="101">
        <f t="shared" si="61"/>
        <v>1.0298781541519404</v>
      </c>
      <c r="M129" s="53"/>
      <c r="N129" s="8">
        <f t="shared" si="59"/>
        <v>48584</v>
      </c>
      <c r="O129" s="1">
        <f t="shared" si="62"/>
        <v>2.3715708288587329</v>
      </c>
      <c r="P129" s="8">
        <f t="shared" si="38"/>
        <v>38024.285714285717</v>
      </c>
      <c r="R129" s="1">
        <f t="shared" si="60"/>
        <v>3.9929418298097219</v>
      </c>
      <c r="S129" s="1">
        <f t="shared" si="63"/>
        <v>0.99042145862171649</v>
      </c>
      <c r="U129" s="89">
        <v>34</v>
      </c>
      <c r="W129" s="89">
        <v>25</v>
      </c>
      <c r="Y129" s="36">
        <f t="shared" si="42"/>
        <v>3.1393427230046948E-2</v>
      </c>
      <c r="AA129" s="221">
        <f t="shared" si="31"/>
        <v>31.393427230046949</v>
      </c>
      <c r="AC129" s="130">
        <f t="shared" si="64"/>
        <v>797.45476190476188</v>
      </c>
      <c r="AE129" s="8">
        <v>976977</v>
      </c>
      <c r="AF129" s="60"/>
      <c r="AG129" s="8">
        <v>624871</v>
      </c>
      <c r="AH129" s="60"/>
      <c r="AI129" s="68" t="s">
        <v>49</v>
      </c>
      <c r="AK129" s="8">
        <v>66741</v>
      </c>
      <c r="AM129" s="8">
        <v>1668589</v>
      </c>
      <c r="AO129" s="8">
        <f t="shared" si="52"/>
        <v>45305</v>
      </c>
      <c r="AP129" s="291">
        <f t="shared" si="49"/>
        <v>-58</v>
      </c>
      <c r="AQ129" s="291">
        <f t="shared" si="50"/>
        <v>3279</v>
      </c>
      <c r="AZ129" s="295">
        <f t="shared" si="66"/>
        <v>2.7095465304128936</v>
      </c>
      <c r="BA129" s="295"/>
    </row>
    <row r="130" spans="1:53" x14ac:dyDescent="0.25">
      <c r="A130" s="32">
        <v>8</v>
      </c>
      <c r="B130" s="367">
        <v>68055</v>
      </c>
      <c r="C130" s="101">
        <f t="shared" si="68"/>
        <v>1.0177513907997846</v>
      </c>
      <c r="D130" s="116">
        <f t="shared" si="67"/>
        <v>1.016453217460829</v>
      </c>
      <c r="E130" s="116"/>
      <c r="F130" s="8">
        <f t="shared" si="51"/>
        <v>1187</v>
      </c>
      <c r="G130" s="1">
        <f t="shared" si="48"/>
        <v>0.90472560975609762</v>
      </c>
      <c r="H130" s="8">
        <f t="shared" si="36"/>
        <v>1048.8571428571429</v>
      </c>
      <c r="I130" s="221">
        <f t="shared" si="41"/>
        <v>1.0180255130338327</v>
      </c>
      <c r="K130" s="367">
        <v>1716196</v>
      </c>
      <c r="L130" s="101">
        <f t="shared" si="61"/>
        <v>1.024805706249944</v>
      </c>
      <c r="M130" s="53"/>
      <c r="N130" s="8">
        <f t="shared" si="59"/>
        <v>41541</v>
      </c>
      <c r="O130" s="1">
        <f t="shared" si="62"/>
        <v>0.85503457928536142</v>
      </c>
      <c r="P130" s="8">
        <f t="shared" si="38"/>
        <v>37546.714285714283</v>
      </c>
      <c r="R130" s="1">
        <f t="shared" si="60"/>
        <v>3.965456160019019</v>
      </c>
      <c r="S130" s="1">
        <f t="shared" si="63"/>
        <v>0.99311643621113987</v>
      </c>
      <c r="U130" s="91">
        <v>35</v>
      </c>
      <c r="W130" s="91">
        <v>24</v>
      </c>
      <c r="Y130" s="36">
        <f t="shared" si="42"/>
        <v>3.1950704225352115E-2</v>
      </c>
      <c r="AA130" s="221">
        <f t="shared" si="31"/>
        <v>31.950704225352112</v>
      </c>
      <c r="AC130" s="130">
        <f t="shared" si="64"/>
        <v>817.23619047619047</v>
      </c>
      <c r="AE130" s="8">
        <v>1020901</v>
      </c>
      <c r="AF130" s="60"/>
      <c r="AG130" s="8">
        <v>624295</v>
      </c>
      <c r="AH130" s="60"/>
      <c r="AI130" s="89" t="s">
        <v>55</v>
      </c>
      <c r="AK130" s="8">
        <v>67964</v>
      </c>
      <c r="AM130" s="8">
        <v>1713160</v>
      </c>
      <c r="AO130" s="8">
        <f t="shared" si="52"/>
        <v>44571</v>
      </c>
      <c r="AP130" s="291">
        <f t="shared" si="49"/>
        <v>36</v>
      </c>
      <c r="AQ130" s="291">
        <f t="shared" si="50"/>
        <v>-3030</v>
      </c>
      <c r="AZ130" s="295">
        <f t="shared" si="66"/>
        <v>2.7934725123370128</v>
      </c>
      <c r="BA130" s="295"/>
    </row>
    <row r="131" spans="1:53" x14ac:dyDescent="0.25">
      <c r="A131" s="32">
        <v>9</v>
      </c>
      <c r="B131" s="367">
        <v>69254</v>
      </c>
      <c r="C131" s="101">
        <f t="shared" si="68"/>
        <v>1.0176181030049225</v>
      </c>
      <c r="D131" s="116">
        <f t="shared" si="67"/>
        <v>1.0159653198059091</v>
      </c>
      <c r="E131" s="116"/>
      <c r="F131" s="8">
        <f t="shared" si="51"/>
        <v>1199</v>
      </c>
      <c r="G131" s="1">
        <f t="shared" si="48"/>
        <v>1.0101095197978096</v>
      </c>
      <c r="H131" s="8">
        <f t="shared" si="36"/>
        <v>1037.7142857142858</v>
      </c>
      <c r="I131" s="221">
        <f t="shared" si="41"/>
        <v>0.98937619177335878</v>
      </c>
      <c r="K131" s="367">
        <v>1759103</v>
      </c>
      <c r="L131" s="101">
        <f t="shared" si="61"/>
        <v>1.0250012236364612</v>
      </c>
      <c r="M131" s="53"/>
      <c r="N131" s="8">
        <f t="shared" si="59"/>
        <v>42907</v>
      </c>
      <c r="O131" s="1">
        <f t="shared" si="62"/>
        <v>1.0328831756577839</v>
      </c>
      <c r="P131" s="8">
        <f t="shared" si="38"/>
        <v>36821.428571428572</v>
      </c>
      <c r="R131" s="1">
        <f t="shared" si="60"/>
        <v>3.9368928368606046</v>
      </c>
      <c r="S131" s="1">
        <f t="shared" si="63"/>
        <v>0.99279696408035001</v>
      </c>
      <c r="U131" s="92">
        <v>35</v>
      </c>
      <c r="W131" s="92">
        <v>25</v>
      </c>
      <c r="Y131" s="36">
        <f t="shared" si="42"/>
        <v>3.2513615023474177E-2</v>
      </c>
      <c r="AA131" s="221">
        <f t="shared" si="31"/>
        <v>32.513615023474181</v>
      </c>
      <c r="AC131" s="130">
        <f t="shared" si="64"/>
        <v>837.66809523809525</v>
      </c>
      <c r="AE131" s="8">
        <v>1054043</v>
      </c>
      <c r="AF131" s="60"/>
      <c r="AG131" s="8">
        <v>632552</v>
      </c>
      <c r="AH131" s="60"/>
      <c r="AI131" s="91" t="s">
        <v>52</v>
      </c>
      <c r="AK131" s="8">
        <v>69184</v>
      </c>
      <c r="AM131" s="8">
        <v>1755779</v>
      </c>
      <c r="AO131" s="8">
        <f t="shared" si="52"/>
        <v>42619</v>
      </c>
      <c r="AP131" s="291">
        <f t="shared" si="49"/>
        <v>21</v>
      </c>
      <c r="AQ131" s="291">
        <f t="shared" si="50"/>
        <v>288</v>
      </c>
      <c r="AZ131" s="295">
        <f t="shared" si="66"/>
        <v>2.8182347235693501</v>
      </c>
      <c r="BA131" s="295"/>
    </row>
    <row r="132" spans="1:53" s="296" customFormat="1" x14ac:dyDescent="0.25">
      <c r="A132" s="380">
        <v>10</v>
      </c>
      <c r="B132" s="291">
        <v>70524</v>
      </c>
      <c r="C132" s="292">
        <f t="shared" si="68"/>
        <v>1.0183382909290437</v>
      </c>
      <c r="D132" s="293">
        <f t="shared" si="67"/>
        <v>1.01567216343205</v>
      </c>
      <c r="E132" s="293"/>
      <c r="F132" s="291">
        <f t="shared" si="51"/>
        <v>1270</v>
      </c>
      <c r="G132" s="294">
        <f t="shared" si="48"/>
        <v>1.0592160133444537</v>
      </c>
      <c r="H132" s="291">
        <f t="shared" si="36"/>
        <v>1038.5714285714287</v>
      </c>
      <c r="I132" s="295">
        <f t="shared" si="41"/>
        <v>1.0008259911894273</v>
      </c>
      <c r="K132" s="291">
        <v>1804338</v>
      </c>
      <c r="L132" s="292">
        <f t="shared" si="61"/>
        <v>1.0257148103323115</v>
      </c>
      <c r="M132" s="388"/>
      <c r="N132" s="291">
        <f t="shared" si="59"/>
        <v>45235</v>
      </c>
      <c r="O132" s="294">
        <f t="shared" si="62"/>
        <v>1.054256881161582</v>
      </c>
      <c r="P132" s="291">
        <f t="shared" si="38"/>
        <v>37285.285714285717</v>
      </c>
      <c r="R132" s="294">
        <f t="shared" si="60"/>
        <v>3.9085803214253647</v>
      </c>
      <c r="S132" s="1">
        <f t="shared" si="63"/>
        <v>0.99280841094526284</v>
      </c>
      <c r="U132" s="298">
        <v>35</v>
      </c>
      <c r="W132" s="298">
        <v>25</v>
      </c>
      <c r="Y132" s="369">
        <f t="shared" si="42"/>
        <v>3.3109859154929575E-2</v>
      </c>
      <c r="AA132" s="295">
        <f t="shared" si="31"/>
        <v>33.10985915492958</v>
      </c>
      <c r="AC132" s="299">
        <f>100000*K132/210000000</f>
        <v>859.20857142857142</v>
      </c>
      <c r="AE132" s="291">
        <v>1078763</v>
      </c>
      <c r="AF132" s="387"/>
      <c r="AG132" s="291">
        <v>651666</v>
      </c>
      <c r="AH132" s="387"/>
      <c r="AI132" s="298" t="s">
        <v>56</v>
      </c>
      <c r="AK132" s="291">
        <v>70398</v>
      </c>
      <c r="AM132" s="291">
        <v>1800827</v>
      </c>
      <c r="AO132" s="291">
        <f t="shared" si="52"/>
        <v>45048</v>
      </c>
      <c r="AP132" s="291">
        <f t="shared" si="49"/>
        <v>-56</v>
      </c>
      <c r="AQ132" s="291">
        <f t="shared" si="50"/>
        <v>187</v>
      </c>
      <c r="AZ132" s="295">
        <f t="shared" si="66"/>
        <v>2.7854726299536012</v>
      </c>
      <c r="BA132" s="295"/>
    </row>
    <row r="133" spans="1:53" x14ac:dyDescent="0.25">
      <c r="A133" s="245">
        <v>11</v>
      </c>
      <c r="B133" s="271">
        <v>71492</v>
      </c>
      <c r="C133" s="272">
        <f t="shared" si="68"/>
        <v>1.0137258238330213</v>
      </c>
      <c r="D133" s="273">
        <f t="shared" si="67"/>
        <v>1.015123837319944</v>
      </c>
      <c r="E133" s="273"/>
      <c r="F133" s="271">
        <f t="shared" si="51"/>
        <v>968</v>
      </c>
      <c r="G133" s="274">
        <f t="shared" si="48"/>
        <v>0.76220472440944886</v>
      </c>
      <c r="H133" s="271">
        <f t="shared" ref="H133:H146" si="69">SUM(F127:F133)/7</f>
        <v>1018.1428571428571</v>
      </c>
      <c r="I133" s="275">
        <f t="shared" si="41"/>
        <v>0.98033012379642348</v>
      </c>
      <c r="J133" s="276"/>
      <c r="K133" s="271">
        <v>1840812</v>
      </c>
      <c r="L133" s="272">
        <f t="shared" si="61"/>
        <v>1.0202146161085117</v>
      </c>
      <c r="M133" s="285"/>
      <c r="N133" s="271">
        <f t="shared" si="59"/>
        <v>36474</v>
      </c>
      <c r="O133" s="274">
        <f t="shared" si="62"/>
        <v>0.80632253785785346</v>
      </c>
      <c r="P133" s="271">
        <f t="shared" ref="P133:P177" si="70">SUM(N127:N133)/7</f>
        <v>37490.857142857145</v>
      </c>
      <c r="Q133" s="276"/>
      <c r="R133" s="274">
        <f t="shared" si="60"/>
        <v>3.8837208796987417</v>
      </c>
      <c r="S133" s="274">
        <f t="shared" si="63"/>
        <v>0.99363977718703822</v>
      </c>
      <c r="T133" s="276"/>
      <c r="U133" s="278">
        <v>35</v>
      </c>
      <c r="V133" s="276"/>
      <c r="W133" s="278">
        <v>25</v>
      </c>
      <c r="X133" s="276"/>
      <c r="Y133" s="279">
        <f t="shared" si="42"/>
        <v>3.3564319248826288E-2</v>
      </c>
      <c r="Z133" s="276"/>
      <c r="AA133" s="275">
        <f t="shared" si="31"/>
        <v>33.564319248826294</v>
      </c>
      <c r="AB133" s="276"/>
      <c r="AC133" s="281">
        <f>100000*K133/210000000</f>
        <v>876.5771428571428</v>
      </c>
      <c r="AD133" s="276"/>
      <c r="AE133" s="271">
        <v>1100873</v>
      </c>
      <c r="AF133" s="286"/>
      <c r="AG133" s="271">
        <v>667508</v>
      </c>
      <c r="AH133" s="286"/>
      <c r="AI133" s="278" t="s">
        <v>51</v>
      </c>
      <c r="AJ133" s="276"/>
      <c r="AK133" s="271">
        <v>71469</v>
      </c>
      <c r="AL133" s="276"/>
      <c r="AM133" s="271">
        <v>1839850</v>
      </c>
      <c r="AN133" s="276"/>
      <c r="AO133" s="271">
        <f t="shared" si="52"/>
        <v>39023</v>
      </c>
      <c r="AP133" s="271">
        <f t="shared" si="49"/>
        <v>103</v>
      </c>
      <c r="AQ133" s="271">
        <f t="shared" si="50"/>
        <v>-2549</v>
      </c>
      <c r="AR133" s="276"/>
      <c r="AS133" s="276"/>
      <c r="AT133" s="276"/>
      <c r="AU133" s="276"/>
      <c r="AV133" s="276"/>
      <c r="AW133" s="276"/>
      <c r="AX133" s="276"/>
      <c r="AY133" s="276"/>
      <c r="AZ133" s="275">
        <f t="shared" si="66"/>
        <v>2.7157097349449004</v>
      </c>
      <c r="BA133" s="275"/>
    </row>
    <row r="134" spans="1:53" x14ac:dyDescent="0.25">
      <c r="A134" s="32">
        <v>12</v>
      </c>
      <c r="B134" s="367">
        <v>72151</v>
      </c>
      <c r="C134" s="101">
        <f t="shared" si="68"/>
        <v>1.0092178145806523</v>
      </c>
      <c r="D134" s="116">
        <f t="shared" si="67"/>
        <v>1.0152532435755259</v>
      </c>
      <c r="E134" s="116"/>
      <c r="F134" s="8">
        <f t="shared" si="51"/>
        <v>659</v>
      </c>
      <c r="G134" s="1">
        <f t="shared" si="48"/>
        <v>0.68078512396694213</v>
      </c>
      <c r="H134" s="8">
        <f t="shared" si="69"/>
        <v>1035.8571428571429</v>
      </c>
      <c r="I134" s="221">
        <f t="shared" si="41"/>
        <v>1.0173986249473832</v>
      </c>
      <c r="K134" s="367">
        <v>1866176</v>
      </c>
      <c r="L134" s="101">
        <f t="shared" si="61"/>
        <v>1.0137787020075923</v>
      </c>
      <c r="M134" s="53"/>
      <c r="N134" s="8">
        <f t="shared" si="59"/>
        <v>25364</v>
      </c>
      <c r="O134" s="1">
        <f t="shared" si="62"/>
        <v>0.69539946263091512</v>
      </c>
      <c r="P134" s="8">
        <f t="shared" si="70"/>
        <v>37227.285714285717</v>
      </c>
      <c r="R134" s="1">
        <f>100*B134/K134</f>
        <v>3.8662484138687883</v>
      </c>
      <c r="S134" s="1">
        <f t="shared" si="63"/>
        <v>0.99550110155410843</v>
      </c>
      <c r="U134" s="96">
        <v>36</v>
      </c>
      <c r="W134" s="96">
        <v>26</v>
      </c>
      <c r="Y134" s="36">
        <f t="shared" si="42"/>
        <v>3.3873708920187796E-2</v>
      </c>
      <c r="AA134" s="221">
        <f t="shared" si="31"/>
        <v>33.873708920187795</v>
      </c>
      <c r="AC134" s="130">
        <f>100000*K134/210000000</f>
        <v>888.65523809523813</v>
      </c>
      <c r="AE134" s="8">
        <v>1123204</v>
      </c>
      <c r="AF134" s="60"/>
      <c r="AG134" s="8">
        <v>669377</v>
      </c>
      <c r="AH134" s="60"/>
      <c r="AI134" s="93" t="s">
        <v>62</v>
      </c>
      <c r="AK134" s="8">
        <v>72100</v>
      </c>
      <c r="AM134" s="8">
        <v>1864681</v>
      </c>
      <c r="AO134" s="8">
        <f t="shared" si="52"/>
        <v>24831</v>
      </c>
      <c r="AP134" s="291">
        <f t="shared" si="49"/>
        <v>-28</v>
      </c>
      <c r="AQ134" s="291">
        <f t="shared" si="50"/>
        <v>533</v>
      </c>
      <c r="AZ134" s="295">
        <f t="shared" si="66"/>
        <v>2.7825212689617063</v>
      </c>
      <c r="BA134" s="295"/>
    </row>
    <row r="135" spans="1:53" x14ac:dyDescent="0.25">
      <c r="A135" s="32">
        <v>13</v>
      </c>
      <c r="B135" s="367">
        <v>72921</v>
      </c>
      <c r="C135" s="101">
        <f t="shared" ref="C135:C146" si="71">B135/B134</f>
        <v>1.0106720627572729</v>
      </c>
      <c r="D135" s="116">
        <f t="shared" si="67"/>
        <v>1.0153338442203574</v>
      </c>
      <c r="E135" s="116"/>
      <c r="F135" s="8">
        <f t="shared" si="51"/>
        <v>770</v>
      </c>
      <c r="G135" s="1">
        <f t="shared" si="48"/>
        <v>1.1684370257966616</v>
      </c>
      <c r="H135" s="8">
        <f t="shared" si="69"/>
        <v>1052.1428571428571</v>
      </c>
      <c r="I135" s="221">
        <f t="shared" si="41"/>
        <v>1.0157219693835333</v>
      </c>
      <c r="K135" s="367">
        <v>1887959</v>
      </c>
      <c r="L135" s="101">
        <f t="shared" si="61"/>
        <v>1.0116725324942557</v>
      </c>
      <c r="M135" s="53"/>
      <c r="N135" s="8">
        <f t="shared" si="59"/>
        <v>21783</v>
      </c>
      <c r="O135" s="1">
        <f t="shared" si="62"/>
        <v>0.85881564422015455</v>
      </c>
      <c r="P135" s="8">
        <f t="shared" si="70"/>
        <v>37412.571428571428</v>
      </c>
      <c r="R135" s="1">
        <f t="shared" ref="R135:R144" si="72">100*B135/K135</f>
        <v>3.8624249785085376</v>
      </c>
      <c r="S135" s="1">
        <f t="shared" si="63"/>
        <v>0.99901107353926477</v>
      </c>
      <c r="U135" s="97">
        <v>36</v>
      </c>
      <c r="W135" s="97">
        <v>27</v>
      </c>
      <c r="Y135" s="36">
        <f t="shared" si="42"/>
        <v>3.4235211267605634E-2</v>
      </c>
      <c r="AA135" s="221">
        <f t="shared" si="31"/>
        <v>34.235211267605635</v>
      </c>
      <c r="AC135" s="130">
        <f t="shared" ref="AC135:AC167" si="73">100000*K135/210000000</f>
        <v>899.02809523809526</v>
      </c>
      <c r="AE135" s="8">
        <v>1154837</v>
      </c>
      <c r="AF135" s="60"/>
      <c r="AG135" s="8">
        <v>657297</v>
      </c>
      <c r="AH135" s="60"/>
      <c r="AI135" s="96" t="s">
        <v>62</v>
      </c>
      <c r="AK135" s="8">
        <v>72833</v>
      </c>
      <c r="AM135" s="8">
        <v>1884967</v>
      </c>
      <c r="AO135" s="8">
        <f t="shared" si="52"/>
        <v>20286</v>
      </c>
      <c r="AP135" s="291">
        <f t="shared" si="49"/>
        <v>-37</v>
      </c>
      <c r="AQ135" s="291">
        <f t="shared" si="50"/>
        <v>1497</v>
      </c>
      <c r="AZ135" s="295">
        <f t="shared" si="66"/>
        <v>2.8122708944281523</v>
      </c>
      <c r="BA135" s="295"/>
    </row>
    <row r="136" spans="1:53" x14ac:dyDescent="0.25">
      <c r="A136" s="32">
        <v>14</v>
      </c>
      <c r="B136" s="367">
        <v>74262</v>
      </c>
      <c r="C136" s="101">
        <f t="shared" si="71"/>
        <v>1.018389764265438</v>
      </c>
      <c r="D136" s="116">
        <f t="shared" si="67"/>
        <v>1.0151018928814479</v>
      </c>
      <c r="E136" s="116"/>
      <c r="F136" s="8">
        <f t="shared" si="51"/>
        <v>1341</v>
      </c>
      <c r="G136" s="1">
        <f t="shared" si="48"/>
        <v>1.7415584415584415</v>
      </c>
      <c r="H136" s="8">
        <f t="shared" si="69"/>
        <v>1056.2857142857142</v>
      </c>
      <c r="I136" s="221">
        <f t="shared" si="41"/>
        <v>1.003937542430414</v>
      </c>
      <c r="K136" s="367">
        <v>1931204</v>
      </c>
      <c r="L136" s="101">
        <f t="shared" si="61"/>
        <v>1.0229056881002183</v>
      </c>
      <c r="M136" s="53"/>
      <c r="N136" s="8">
        <f t="shared" si="59"/>
        <v>43245</v>
      </c>
      <c r="O136" s="1">
        <f t="shared" si="62"/>
        <v>1.9852637377771656</v>
      </c>
      <c r="P136" s="8">
        <f t="shared" si="70"/>
        <v>36649.857142857145</v>
      </c>
      <c r="R136" s="1">
        <f t="shared" si="72"/>
        <v>3.8453731454574451</v>
      </c>
      <c r="S136" s="1">
        <f t="shared" si="63"/>
        <v>0.99558520019263208</v>
      </c>
      <c r="U136" s="98">
        <v>37</v>
      </c>
      <c r="W136" s="98">
        <v>27</v>
      </c>
      <c r="Y136" s="36">
        <f t="shared" si="42"/>
        <v>3.4864788732394368E-2</v>
      </c>
      <c r="AA136" s="221">
        <f t="shared" si="31"/>
        <v>34.864788732394366</v>
      </c>
      <c r="AC136" s="130">
        <f t="shared" si="73"/>
        <v>919.62095238095242</v>
      </c>
      <c r="AE136" s="8">
        <v>1209208</v>
      </c>
      <c r="AF136" s="60"/>
      <c r="AG136" s="8">
        <v>643483</v>
      </c>
      <c r="AH136" s="60"/>
      <c r="AI136" s="97" t="s">
        <v>56</v>
      </c>
      <c r="AK136" s="8">
        <v>74133</v>
      </c>
      <c r="AM136" s="8">
        <v>1926824</v>
      </c>
      <c r="AO136" s="8">
        <f t="shared" si="52"/>
        <v>41857</v>
      </c>
      <c r="AP136" s="291">
        <f t="shared" si="49"/>
        <v>-41</v>
      </c>
      <c r="AQ136" s="291">
        <f t="shared" si="50"/>
        <v>1388</v>
      </c>
      <c r="AZ136" s="295">
        <f t="shared" si="66"/>
        <v>2.8821004954219269</v>
      </c>
      <c r="BA136" s="295"/>
    </row>
    <row r="137" spans="1:53" x14ac:dyDescent="0.25">
      <c r="A137" s="32">
        <v>15</v>
      </c>
      <c r="B137" s="367">
        <v>75523</v>
      </c>
      <c r="C137" s="101">
        <f t="shared" si="71"/>
        <v>1.0169804206727533</v>
      </c>
      <c r="D137" s="116">
        <f t="shared" si="67"/>
        <v>1.0149917542918721</v>
      </c>
      <c r="E137" s="116"/>
      <c r="F137" s="8">
        <f t="shared" si="51"/>
        <v>1261</v>
      </c>
      <c r="G137" s="1">
        <f t="shared" si="48"/>
        <v>0.94034302759134969</v>
      </c>
      <c r="H137" s="8">
        <f t="shared" si="69"/>
        <v>1066.8571428571429</v>
      </c>
      <c r="I137" s="221">
        <f t="shared" si="41"/>
        <v>1.0100081146875846</v>
      </c>
      <c r="K137" s="367">
        <v>1970909</v>
      </c>
      <c r="L137" s="101">
        <f t="shared" si="61"/>
        <v>1.020559713008051</v>
      </c>
      <c r="M137" s="53"/>
      <c r="N137" s="8">
        <f t="shared" si="59"/>
        <v>39705</v>
      </c>
      <c r="O137" s="1">
        <f t="shared" si="62"/>
        <v>0.91814082552896292</v>
      </c>
      <c r="P137" s="8">
        <f t="shared" si="70"/>
        <v>36387.571428571428</v>
      </c>
      <c r="R137" s="1">
        <f t="shared" si="72"/>
        <v>3.8318867081128554</v>
      </c>
      <c r="S137" s="1">
        <f t="shared" si="63"/>
        <v>0.99649281439422299</v>
      </c>
      <c r="U137" s="99">
        <v>37</v>
      </c>
      <c r="W137" s="99">
        <v>27</v>
      </c>
      <c r="Y137" s="36">
        <f t="shared" si="42"/>
        <v>3.545680751173709E-2</v>
      </c>
      <c r="AA137" s="221">
        <f t="shared" si="31"/>
        <v>35.45680751173709</v>
      </c>
      <c r="AC137" s="130">
        <f t="shared" si="73"/>
        <v>938.52809523809526</v>
      </c>
      <c r="AE137" s="8">
        <v>1255564</v>
      </c>
      <c r="AF137" s="60"/>
      <c r="AG137" s="8">
        <v>635818</v>
      </c>
      <c r="AH137" s="60"/>
      <c r="AI137" s="98" t="s">
        <v>63</v>
      </c>
      <c r="AK137" s="8">
        <v>75366</v>
      </c>
      <c r="AM137" s="8">
        <v>1966748</v>
      </c>
      <c r="AO137" s="8">
        <f t="shared" si="52"/>
        <v>39924</v>
      </c>
      <c r="AP137" s="291">
        <f t="shared" si="49"/>
        <v>-28</v>
      </c>
      <c r="AQ137" s="291">
        <f t="shared" si="50"/>
        <v>-219</v>
      </c>
      <c r="AZ137" s="295">
        <f t="shared" si="66"/>
        <v>2.9319273064193818</v>
      </c>
      <c r="BA137" s="295"/>
    </row>
    <row r="138" spans="1:53" x14ac:dyDescent="0.25">
      <c r="A138" s="32">
        <v>16</v>
      </c>
      <c r="B138" s="367">
        <v>76822</v>
      </c>
      <c r="C138" s="101">
        <f t="shared" si="71"/>
        <v>1.0172000582603975</v>
      </c>
      <c r="D138" s="116">
        <f t="shared" si="67"/>
        <v>1.0149320336140828</v>
      </c>
      <c r="E138" s="116"/>
      <c r="F138" s="8">
        <f t="shared" si="51"/>
        <v>1299</v>
      </c>
      <c r="G138" s="1">
        <f t="shared" si="48"/>
        <v>1.0301348136399682</v>
      </c>
      <c r="H138" s="8">
        <f t="shared" si="69"/>
        <v>1081.1428571428571</v>
      </c>
      <c r="I138" s="221">
        <f t="shared" si="41"/>
        <v>1.0133904659882162</v>
      </c>
      <c r="K138" s="367">
        <v>2014738</v>
      </c>
      <c r="L138" s="101">
        <f t="shared" si="61"/>
        <v>1.0222379622803488</v>
      </c>
      <c r="M138" s="53"/>
      <c r="N138" s="8">
        <f t="shared" si="59"/>
        <v>43829</v>
      </c>
      <c r="O138" s="1">
        <f t="shared" si="62"/>
        <v>1.1038660118373</v>
      </c>
      <c r="P138" s="8">
        <f t="shared" si="70"/>
        <v>36519.285714285717</v>
      </c>
      <c r="R138" s="1">
        <f t="shared" si="72"/>
        <v>3.8130019883478647</v>
      </c>
      <c r="S138" s="1">
        <f t="shared" si="63"/>
        <v>0.99507169151817354</v>
      </c>
      <c r="U138" s="100">
        <v>38</v>
      </c>
      <c r="W138" s="100">
        <v>28</v>
      </c>
      <c r="Y138" s="36">
        <f t="shared" si="42"/>
        <v>3.6066666666666664E-2</v>
      </c>
      <c r="AA138" s="221">
        <f t="shared" si="31"/>
        <v>36.06666666666667</v>
      </c>
      <c r="AC138" s="130">
        <f t="shared" si="73"/>
        <v>959.39904761904756</v>
      </c>
      <c r="AE138" s="8">
        <v>1296328</v>
      </c>
      <c r="AF138" s="60"/>
      <c r="AG138" s="8">
        <v>639135</v>
      </c>
      <c r="AH138" s="60"/>
      <c r="AI138" s="99" t="s">
        <v>52</v>
      </c>
      <c r="AK138" s="8">
        <v>76688</v>
      </c>
      <c r="AM138" s="8">
        <v>2012151</v>
      </c>
      <c r="AO138" s="8">
        <f t="shared" si="52"/>
        <v>45403</v>
      </c>
      <c r="AP138" s="291">
        <f t="shared" si="49"/>
        <v>23</v>
      </c>
      <c r="AQ138" s="291">
        <f t="shared" si="50"/>
        <v>-1574</v>
      </c>
      <c r="AZ138" s="295">
        <f t="shared" si="66"/>
        <v>2.9604709840201848</v>
      </c>
      <c r="BA138" s="295"/>
    </row>
    <row r="139" spans="1:53" x14ac:dyDescent="0.25">
      <c r="A139" s="32">
        <v>17</v>
      </c>
      <c r="B139" s="367">
        <v>77932</v>
      </c>
      <c r="C139" s="101">
        <f t="shared" si="71"/>
        <v>1.0144489859675614</v>
      </c>
      <c r="D139" s="116">
        <f t="shared" si="67"/>
        <v>1.0143764186195852</v>
      </c>
      <c r="E139" s="116"/>
      <c r="F139" s="8">
        <f t="shared" si="51"/>
        <v>1110</v>
      </c>
      <c r="G139" s="1">
        <f t="shared" si="48"/>
        <v>0.85450346420323331</v>
      </c>
      <c r="H139" s="8">
        <f t="shared" si="69"/>
        <v>1058.2857142857142</v>
      </c>
      <c r="I139" s="221">
        <f t="shared" si="41"/>
        <v>0.97885835095137419</v>
      </c>
      <c r="K139" s="367">
        <v>2048697</v>
      </c>
      <c r="L139" s="101">
        <f t="shared" si="61"/>
        <v>1.0168552933433528</v>
      </c>
      <c r="M139" s="53"/>
      <c r="N139" s="8">
        <f t="shared" si="59"/>
        <v>33959</v>
      </c>
      <c r="O139" s="1">
        <f t="shared" si="62"/>
        <v>0.77480663487645163</v>
      </c>
      <c r="P139" s="8">
        <f t="shared" si="70"/>
        <v>34908.428571428572</v>
      </c>
      <c r="R139" s="1">
        <f t="shared" si="72"/>
        <v>3.8039788216607922</v>
      </c>
      <c r="S139" s="1">
        <f t="shared" si="63"/>
        <v>0.99763357933862962</v>
      </c>
      <c r="U139" s="102">
        <v>38</v>
      </c>
      <c r="W139" s="102">
        <v>29</v>
      </c>
      <c r="Y139" s="36">
        <f t="shared" si="42"/>
        <v>3.658779342723005E-2</v>
      </c>
      <c r="AA139" s="221">
        <f t="shared" si="31"/>
        <v>36.587793427230046</v>
      </c>
      <c r="AC139" s="130">
        <f t="shared" si="73"/>
        <v>975.57</v>
      </c>
      <c r="AE139" s="8">
        <v>1321036</v>
      </c>
      <c r="AF139" s="60"/>
      <c r="AG139" s="8">
        <v>647441</v>
      </c>
      <c r="AH139" s="60"/>
      <c r="AI139" s="100" t="s">
        <v>52</v>
      </c>
      <c r="AK139" s="8">
        <v>77851</v>
      </c>
      <c r="AM139" s="8">
        <v>2046328</v>
      </c>
      <c r="AO139" s="8">
        <f t="shared" ref="AO139:AO170" si="74">AM139-AM138</f>
        <v>34177</v>
      </c>
      <c r="AP139" s="291">
        <f t="shared" si="49"/>
        <v>53</v>
      </c>
      <c r="AQ139" s="291">
        <f t="shared" si="50"/>
        <v>-218</v>
      </c>
      <c r="AZ139" s="295">
        <f t="shared" si="66"/>
        <v>3.0316051383415381</v>
      </c>
      <c r="BA139" s="295"/>
    </row>
    <row r="140" spans="1:53" s="296" customFormat="1" x14ac:dyDescent="0.25">
      <c r="A140" s="305">
        <v>18</v>
      </c>
      <c r="B140" s="291">
        <v>78817</v>
      </c>
      <c r="C140" s="292">
        <f t="shared" si="71"/>
        <v>1.0113560539957911</v>
      </c>
      <c r="D140" s="293">
        <f t="shared" si="67"/>
        <v>1.0140378800714094</v>
      </c>
      <c r="E140" s="293"/>
      <c r="F140" s="291">
        <f t="shared" si="51"/>
        <v>885</v>
      </c>
      <c r="G140" s="294">
        <f t="shared" si="48"/>
        <v>0.79729729729729726</v>
      </c>
      <c r="H140" s="291">
        <f t="shared" si="69"/>
        <v>1046.4285714285713</v>
      </c>
      <c r="I140" s="295">
        <f t="shared" si="41"/>
        <v>0.98879589632829368</v>
      </c>
      <c r="K140" s="291">
        <v>2075246</v>
      </c>
      <c r="L140" s="292">
        <f t="shared" si="61"/>
        <v>1.0129589685541591</v>
      </c>
      <c r="M140" s="388"/>
      <c r="N140" s="291">
        <f t="shared" si="59"/>
        <v>26549</v>
      </c>
      <c r="O140" s="294">
        <f t="shared" si="62"/>
        <v>0.78179569480844546</v>
      </c>
      <c r="P140" s="291">
        <f t="shared" si="70"/>
        <v>33490.571428571428</v>
      </c>
      <c r="R140" s="294">
        <f t="shared" si="72"/>
        <v>3.7979593744548841</v>
      </c>
      <c r="S140" s="1">
        <f t="shared" si="63"/>
        <v>0.99841759181948331</v>
      </c>
      <c r="U140" s="298">
        <v>39</v>
      </c>
      <c r="W140" s="298">
        <v>30</v>
      </c>
      <c r="Y140" s="369">
        <f t="shared" si="42"/>
        <v>3.7003286384976526E-2</v>
      </c>
      <c r="AA140" s="295">
        <f t="shared" si="31"/>
        <v>37.003286384976526</v>
      </c>
      <c r="AC140" s="299">
        <f t="shared" si="73"/>
        <v>988.21238095238095</v>
      </c>
      <c r="AE140" s="291">
        <v>1342362</v>
      </c>
      <c r="AF140" s="387"/>
      <c r="AG140" s="291">
        <v>653726</v>
      </c>
      <c r="AH140" s="387"/>
      <c r="AI140" s="298" t="s">
        <v>52</v>
      </c>
      <c r="AK140" s="291">
        <v>78772</v>
      </c>
      <c r="AM140" s="291">
        <v>2074860</v>
      </c>
      <c r="AO140" s="291">
        <f t="shared" si="74"/>
        <v>28532</v>
      </c>
      <c r="AP140" s="291">
        <f t="shared" si="49"/>
        <v>36</v>
      </c>
      <c r="AQ140" s="291">
        <f t="shared" si="50"/>
        <v>-1983</v>
      </c>
      <c r="AZ140" s="295">
        <f t="shared" si="66"/>
        <v>3.1245467807570573</v>
      </c>
      <c r="BA140" s="295"/>
    </row>
    <row r="141" spans="1:53" x14ac:dyDescent="0.25">
      <c r="A141" s="245">
        <v>19</v>
      </c>
      <c r="B141" s="271">
        <v>79533</v>
      </c>
      <c r="C141" s="272">
        <f t="shared" si="71"/>
        <v>1.009084334597866</v>
      </c>
      <c r="D141" s="273">
        <f t="shared" si="67"/>
        <v>1.0140188115024402</v>
      </c>
      <c r="E141" s="273"/>
      <c r="F141" s="271">
        <f t="shared" si="51"/>
        <v>716</v>
      </c>
      <c r="G141" s="274">
        <f t="shared" si="48"/>
        <v>0.80903954802259892</v>
      </c>
      <c r="H141" s="271">
        <f t="shared" si="69"/>
        <v>1054.5714285714287</v>
      </c>
      <c r="I141" s="275">
        <f t="shared" si="41"/>
        <v>1.0077815699658705</v>
      </c>
      <c r="J141" s="276"/>
      <c r="K141" s="271">
        <v>2099896</v>
      </c>
      <c r="L141" s="272">
        <f t="shared" si="61"/>
        <v>1.0118781098722753</v>
      </c>
      <c r="M141" s="285"/>
      <c r="N141" s="271">
        <f t="shared" si="59"/>
        <v>24650</v>
      </c>
      <c r="O141" s="274">
        <f t="shared" si="62"/>
        <v>0.92847188218011978</v>
      </c>
      <c r="P141" s="271">
        <f t="shared" si="70"/>
        <v>33388.571428571428</v>
      </c>
      <c r="Q141" s="276"/>
      <c r="R141" s="274">
        <f t="shared" si="72"/>
        <v>3.7874732843912269</v>
      </c>
      <c r="S141" s="274">
        <f t="shared" si="63"/>
        <v>0.99723901994997977</v>
      </c>
      <c r="T141" s="276"/>
      <c r="U141" s="278">
        <v>39</v>
      </c>
      <c r="V141" s="276"/>
      <c r="W141" s="278">
        <v>30</v>
      </c>
      <c r="X141" s="276"/>
      <c r="Y141" s="279">
        <f t="shared" si="42"/>
        <v>3.7339436619718308E-2</v>
      </c>
      <c r="Z141" s="276"/>
      <c r="AA141" s="275">
        <f t="shared" si="31"/>
        <v>37.339436619718313</v>
      </c>
      <c r="AB141" s="276"/>
      <c r="AC141" s="281">
        <f t="shared" si="73"/>
        <v>999.95047619047614</v>
      </c>
      <c r="AD141" s="276"/>
      <c r="AE141" s="271">
        <v>1371229</v>
      </c>
      <c r="AF141" s="286"/>
      <c r="AG141" s="271">
        <v>647672</v>
      </c>
      <c r="AH141" s="286"/>
      <c r="AI141" s="278" t="s">
        <v>62</v>
      </c>
      <c r="AJ141" s="276"/>
      <c r="AK141" s="271">
        <v>79488</v>
      </c>
      <c r="AL141" s="276"/>
      <c r="AM141" s="271">
        <v>2098389</v>
      </c>
      <c r="AN141" s="276"/>
      <c r="AO141" s="271">
        <f t="shared" si="74"/>
        <v>23529</v>
      </c>
      <c r="AP141" s="271">
        <f t="shared" si="49"/>
        <v>0</v>
      </c>
      <c r="AQ141" s="271">
        <f t="shared" si="50"/>
        <v>1121</v>
      </c>
      <c r="AR141" s="276"/>
      <c r="AS141" s="276"/>
      <c r="AT141" s="276"/>
      <c r="AU141" s="276"/>
      <c r="AV141" s="276"/>
      <c r="AW141" s="276"/>
      <c r="AX141" s="276"/>
      <c r="AY141" s="276"/>
      <c r="AZ141" s="275">
        <f t="shared" si="66"/>
        <v>3.158480232757146</v>
      </c>
      <c r="BA141" s="275"/>
    </row>
    <row r="142" spans="1:53" x14ac:dyDescent="0.25">
      <c r="A142" s="32">
        <v>20</v>
      </c>
      <c r="B142" s="367">
        <v>80251</v>
      </c>
      <c r="C142" s="101">
        <f t="shared" si="71"/>
        <v>1.0090276991940452</v>
      </c>
      <c r="D142" s="116">
        <f t="shared" si="67"/>
        <v>1.0137839024219788</v>
      </c>
      <c r="E142" s="116"/>
      <c r="F142" s="8">
        <f t="shared" si="51"/>
        <v>718</v>
      </c>
      <c r="G142" s="1">
        <f t="shared" si="48"/>
        <v>1.0027932960893855</v>
      </c>
      <c r="H142" s="8">
        <f t="shared" si="69"/>
        <v>1047.1428571428571</v>
      </c>
      <c r="I142" s="221">
        <f t="shared" si="41"/>
        <v>0.99295583852614455</v>
      </c>
      <c r="K142" s="367">
        <v>2121645</v>
      </c>
      <c r="L142" s="101">
        <f t="shared" si="61"/>
        <v>1.0103571795936561</v>
      </c>
      <c r="M142" s="1"/>
      <c r="N142" s="8">
        <f t="shared" si="59"/>
        <v>21749</v>
      </c>
      <c r="O142" s="1">
        <f t="shared" si="62"/>
        <v>0.8823123732251521</v>
      </c>
      <c r="P142" s="8">
        <f t="shared" si="70"/>
        <v>33383.714285714283</v>
      </c>
      <c r="Q142" s="1"/>
      <c r="R142" s="1">
        <f t="shared" si="72"/>
        <v>3.7824895305293769</v>
      </c>
      <c r="S142" s="1">
        <f t="shared" si="63"/>
        <v>0.99868414811468409</v>
      </c>
      <c r="T142" s="1"/>
      <c r="U142" s="105">
        <v>40</v>
      </c>
      <c r="V142" s="91"/>
      <c r="W142" s="105">
        <v>30</v>
      </c>
      <c r="X142" s="91"/>
      <c r="Y142" s="36">
        <f t="shared" si="42"/>
        <v>3.7676525821596245E-2</v>
      </c>
      <c r="Z142" s="36"/>
      <c r="AA142" s="221">
        <f t="shared" si="31"/>
        <v>37.676525821596243</v>
      </c>
      <c r="AB142" s="39"/>
      <c r="AC142" s="130">
        <f t="shared" si="73"/>
        <v>1010.3071428571428</v>
      </c>
      <c r="AD142" s="37"/>
      <c r="AE142" s="8">
        <v>1409202</v>
      </c>
      <c r="AF142" s="60"/>
      <c r="AG142" s="8">
        <v>629324</v>
      </c>
      <c r="AH142" s="60"/>
      <c r="AI142" s="103" t="s">
        <v>56</v>
      </c>
      <c r="AK142" s="8">
        <v>80120</v>
      </c>
      <c r="AM142" s="8">
        <v>2118646</v>
      </c>
      <c r="AO142" s="8">
        <f t="shared" si="74"/>
        <v>20257</v>
      </c>
      <c r="AP142" s="291">
        <f t="shared" si="49"/>
        <v>-86</v>
      </c>
      <c r="AQ142" s="291">
        <f t="shared" si="50"/>
        <v>1492</v>
      </c>
      <c r="AZ142" s="295">
        <f t="shared" si="66"/>
        <v>3.1366876920311872</v>
      </c>
      <c r="BA142" s="295"/>
    </row>
    <row r="143" spans="1:53" x14ac:dyDescent="0.25">
      <c r="A143" s="32">
        <v>21</v>
      </c>
      <c r="B143" s="367">
        <v>81597</v>
      </c>
      <c r="C143" s="101">
        <f t="shared" si="71"/>
        <v>1.0167723766682035</v>
      </c>
      <c r="D143" s="116">
        <f t="shared" si="67"/>
        <v>1.0135528470509454</v>
      </c>
      <c r="E143" s="116"/>
      <c r="F143" s="8">
        <f t="shared" si="51"/>
        <v>1346</v>
      </c>
      <c r="G143" s="1">
        <f t="shared" si="48"/>
        <v>1.8746518105849581</v>
      </c>
      <c r="H143" s="8">
        <f t="shared" si="69"/>
        <v>1047.8571428571429</v>
      </c>
      <c r="I143" s="221">
        <f t="shared" si="41"/>
        <v>1.0006821282401093</v>
      </c>
      <c r="K143" s="367">
        <v>2166532</v>
      </c>
      <c r="L143" s="101">
        <f t="shared" si="61"/>
        <v>1.0211566968083727</v>
      </c>
      <c r="M143" s="1"/>
      <c r="N143" s="8">
        <f t="shared" si="59"/>
        <v>44887</v>
      </c>
      <c r="O143" s="1">
        <f t="shared" si="62"/>
        <v>2.0638650052875995</v>
      </c>
      <c r="P143" s="8">
        <f t="shared" si="70"/>
        <v>33618.285714285717</v>
      </c>
      <c r="Q143" s="1"/>
      <c r="R143" s="1">
        <f t="shared" si="72"/>
        <v>3.7662494715056134</v>
      </c>
      <c r="S143" s="1">
        <f t="shared" si="63"/>
        <v>0.99570651580323333</v>
      </c>
      <c r="T143" s="1"/>
      <c r="U143" s="105">
        <v>41</v>
      </c>
      <c r="V143" s="105"/>
      <c r="W143" s="105">
        <v>30</v>
      </c>
      <c r="X143" s="105"/>
      <c r="Y143" s="36">
        <f t="shared" si="42"/>
        <v>3.8308450704225352E-2</v>
      </c>
      <c r="Z143" s="36"/>
      <c r="AA143" s="221">
        <f t="shared" si="31"/>
        <v>38.308450704225351</v>
      </c>
      <c r="AB143" s="39"/>
      <c r="AC143" s="130">
        <f t="shared" si="73"/>
        <v>1031.6819047619047</v>
      </c>
      <c r="AD143" s="37"/>
      <c r="AE143" s="8">
        <v>1465970</v>
      </c>
      <c r="AF143" s="8"/>
      <c r="AG143" s="8">
        <v>612197</v>
      </c>
      <c r="AH143" s="8"/>
      <c r="AI143" s="104" t="s">
        <v>51</v>
      </c>
      <c r="AJ143" s="91"/>
      <c r="AK143" s="8">
        <v>81487</v>
      </c>
      <c r="AL143" s="8"/>
      <c r="AM143" s="8">
        <v>2159654</v>
      </c>
      <c r="AO143" s="8">
        <f t="shared" si="74"/>
        <v>41008</v>
      </c>
      <c r="AP143" s="291">
        <f t="shared" si="49"/>
        <v>21</v>
      </c>
      <c r="AQ143" s="291">
        <f t="shared" si="50"/>
        <v>3879</v>
      </c>
      <c r="AZ143" s="295">
        <f t="shared" ref="AZ143:AZ161" si="75">100*H143/P143</f>
        <v>3.1169261626325806</v>
      </c>
      <c r="BA143" s="295"/>
    </row>
    <row r="144" spans="1:53" x14ac:dyDescent="0.25">
      <c r="A144" s="32">
        <v>22</v>
      </c>
      <c r="B144" s="367">
        <v>82890</v>
      </c>
      <c r="C144" s="101">
        <f t="shared" si="71"/>
        <v>1.0158461708151034</v>
      </c>
      <c r="D144" s="116">
        <f t="shared" si="67"/>
        <v>1.0133908113569954</v>
      </c>
      <c r="E144" s="116"/>
      <c r="F144" s="8">
        <f t="shared" si="51"/>
        <v>1293</v>
      </c>
      <c r="G144" s="1">
        <f t="shared" si="48"/>
        <v>0.96062407132243688</v>
      </c>
      <c r="H144" s="8">
        <f t="shared" si="69"/>
        <v>1052.4285714285713</v>
      </c>
      <c r="I144" s="221">
        <f t="shared" si="41"/>
        <v>1.0043626448534422</v>
      </c>
      <c r="K144" s="367">
        <v>2231871</v>
      </c>
      <c r="L144" s="101">
        <f t="shared" si="61"/>
        <v>1.0301583359950373</v>
      </c>
      <c r="M144" s="1"/>
      <c r="N144" s="8">
        <f t="shared" si="59"/>
        <v>65339</v>
      </c>
      <c r="O144" s="1">
        <f t="shared" si="62"/>
        <v>1.4556330340633146</v>
      </c>
      <c r="P144" s="8">
        <f t="shared" si="70"/>
        <v>37280.285714285717</v>
      </c>
      <c r="Q144" s="1"/>
      <c r="R144" s="1">
        <f t="shared" si="72"/>
        <v>3.7139243262715453</v>
      </c>
      <c r="S144" s="1">
        <f t="shared" si="63"/>
        <v>0.98610682971748276</v>
      </c>
      <c r="T144" s="1"/>
      <c r="U144" s="106">
        <v>41</v>
      </c>
      <c r="V144" s="106"/>
      <c r="W144" s="106">
        <v>30</v>
      </c>
      <c r="X144" s="106"/>
      <c r="Y144" s="36">
        <f t="shared" si="42"/>
        <v>3.8915492957746482E-2</v>
      </c>
      <c r="Z144" s="36"/>
      <c r="AA144" s="221">
        <f t="shared" si="31"/>
        <v>38.91549295774648</v>
      </c>
      <c r="AB144" s="39"/>
      <c r="AC144" s="130">
        <f t="shared" si="73"/>
        <v>1062.7957142857142</v>
      </c>
      <c r="AD144" s="37"/>
      <c r="AE144" s="8">
        <v>1532138</v>
      </c>
      <c r="AF144" s="8"/>
      <c r="AG144" s="8">
        <v>612605</v>
      </c>
      <c r="AH144" s="8"/>
      <c r="AI144" s="105" t="s">
        <v>64</v>
      </c>
      <c r="AJ144" s="105"/>
      <c r="AK144" s="8">
        <v>82771</v>
      </c>
      <c r="AL144" s="8"/>
      <c r="AM144" s="8">
        <v>2227514</v>
      </c>
      <c r="AO144" s="8">
        <f t="shared" si="74"/>
        <v>67860</v>
      </c>
      <c r="AP144" s="291">
        <f t="shared" si="49"/>
        <v>-9</v>
      </c>
      <c r="AQ144" s="291">
        <f t="shared" si="50"/>
        <v>-2521</v>
      </c>
      <c r="AZ144" s="295">
        <f t="shared" si="75"/>
        <v>2.8230163778634432</v>
      </c>
      <c r="BA144" s="295"/>
    </row>
    <row r="145" spans="1:53" x14ac:dyDescent="0.25">
      <c r="A145" s="32">
        <v>23</v>
      </c>
      <c r="B145" s="367">
        <v>84207</v>
      </c>
      <c r="C145" s="101">
        <f t="shared" si="71"/>
        <v>1.0158885269634454</v>
      </c>
      <c r="D145" s="116">
        <f>SUM(C139:C145)/7</f>
        <v>1.0132034497431452</v>
      </c>
      <c r="E145" s="116"/>
      <c r="F145" s="8">
        <f t="shared" si="51"/>
        <v>1317</v>
      </c>
      <c r="G145" s="1">
        <f t="shared" si="48"/>
        <v>1.0185614849187936</v>
      </c>
      <c r="H145" s="8">
        <f t="shared" si="69"/>
        <v>1055</v>
      </c>
      <c r="I145" s="221">
        <f t="shared" si="41"/>
        <v>1.0024433283561831</v>
      </c>
      <c r="K145" s="367">
        <v>2289951</v>
      </c>
      <c r="L145" s="101">
        <f t="shared" si="61"/>
        <v>1.0260230093943601</v>
      </c>
      <c r="M145" s="1"/>
      <c r="N145" s="8">
        <f t="shared" si="59"/>
        <v>58080</v>
      </c>
      <c r="O145" s="1">
        <f t="shared" si="62"/>
        <v>0.88890249315110426</v>
      </c>
      <c r="P145" s="8">
        <f t="shared" si="70"/>
        <v>39316.142857142855</v>
      </c>
      <c r="Q145" s="1"/>
      <c r="R145" s="1">
        <f t="shared" ref="R145:R154" si="76">100*B145/K145</f>
        <v>3.6772402553591759</v>
      </c>
      <c r="S145" s="1">
        <f t="shared" si="63"/>
        <v>0.99012255832654594</v>
      </c>
      <c r="T145" s="1"/>
      <c r="U145" s="107">
        <v>41</v>
      </c>
      <c r="V145" s="107"/>
      <c r="W145" s="107">
        <v>31</v>
      </c>
      <c r="X145" s="107"/>
      <c r="Y145" s="36">
        <f t="shared" si="42"/>
        <v>3.9533802816901407E-2</v>
      </c>
      <c r="Z145" s="36"/>
      <c r="AA145" s="221">
        <f t="shared" si="31"/>
        <v>39.533802816901407</v>
      </c>
      <c r="AB145" s="39"/>
      <c r="AC145" s="130">
        <f t="shared" si="73"/>
        <v>1090.4528571428571</v>
      </c>
      <c r="AD145" s="37"/>
      <c r="AE145" s="8">
        <v>1570237</v>
      </c>
      <c r="AF145" s="8"/>
      <c r="AG145" s="8">
        <v>633156</v>
      </c>
      <c r="AH145" s="8"/>
      <c r="AI145" s="106" t="s">
        <v>51</v>
      </c>
      <c r="AJ145" s="106"/>
      <c r="AK145" s="8">
        <v>84082</v>
      </c>
      <c r="AL145" s="8"/>
      <c r="AM145" s="8">
        <v>2287475</v>
      </c>
      <c r="AO145" s="8">
        <f t="shared" si="74"/>
        <v>59961</v>
      </c>
      <c r="AP145" s="291">
        <f t="shared" si="49"/>
        <v>-6</v>
      </c>
      <c r="AQ145" s="291">
        <f t="shared" si="50"/>
        <v>-1881</v>
      </c>
      <c r="AZ145" s="295">
        <f t="shared" si="75"/>
        <v>2.6833761486557686</v>
      </c>
      <c r="BA145" s="295"/>
    </row>
    <row r="146" spans="1:53" s="296" customFormat="1" x14ac:dyDescent="0.25">
      <c r="A146" s="380">
        <v>24</v>
      </c>
      <c r="B146" s="291">
        <v>85385</v>
      </c>
      <c r="C146" s="292">
        <f t="shared" si="71"/>
        <v>1.0139893358034369</v>
      </c>
      <c r="D146" s="293">
        <f t="shared" ref="D146:D153" si="77">SUM(C140:C146)/7</f>
        <v>1.0131377854339845</v>
      </c>
      <c r="E146" s="293"/>
      <c r="F146" s="291">
        <f t="shared" si="51"/>
        <v>1178</v>
      </c>
      <c r="G146" s="294">
        <f t="shared" si="48"/>
        <v>0.89445709946848895</v>
      </c>
      <c r="H146" s="291">
        <f t="shared" si="69"/>
        <v>1064.7142857142858</v>
      </c>
      <c r="I146" s="295">
        <f t="shared" si="41"/>
        <v>1.0092078537576168</v>
      </c>
      <c r="K146" s="291">
        <v>2348200</v>
      </c>
      <c r="L146" s="292">
        <f t="shared" si="61"/>
        <v>1.025436788822119</v>
      </c>
      <c r="M146" s="294"/>
      <c r="N146" s="291">
        <f t="shared" ref="N146:N177" si="78">K146-K145</f>
        <v>58249</v>
      </c>
      <c r="O146" s="294">
        <f t="shared" si="62"/>
        <v>1.0029097796143251</v>
      </c>
      <c r="P146" s="291">
        <f t="shared" si="70"/>
        <v>42786.142857142855</v>
      </c>
      <c r="Q146" s="294"/>
      <c r="R146" s="294">
        <f t="shared" si="76"/>
        <v>3.6361894216846946</v>
      </c>
      <c r="S146" s="1">
        <f t="shared" si="63"/>
        <v>0.98883651031105346</v>
      </c>
      <c r="T146" s="294"/>
      <c r="U146" s="298">
        <v>41</v>
      </c>
      <c r="V146" s="298"/>
      <c r="W146" s="298">
        <v>31</v>
      </c>
      <c r="X146" s="298"/>
      <c r="Y146" s="369">
        <f t="shared" si="42"/>
        <v>4.0086854460093899E-2</v>
      </c>
      <c r="Z146" s="369"/>
      <c r="AA146" s="295">
        <f t="shared" ref="AA146:AA209" si="79">100000*B146/213000000</f>
        <v>40.086854460093896</v>
      </c>
      <c r="AB146" s="371"/>
      <c r="AC146" s="299">
        <f t="shared" si="73"/>
        <v>1118.1904761904761</v>
      </c>
      <c r="AD146" s="337"/>
      <c r="AE146" s="291">
        <v>1592281</v>
      </c>
      <c r="AF146" s="291"/>
      <c r="AG146" s="291">
        <v>666847</v>
      </c>
      <c r="AH146" s="291"/>
      <c r="AI146" s="298" t="s">
        <v>51</v>
      </c>
      <c r="AJ146" s="298"/>
      <c r="AK146" s="291">
        <v>85238</v>
      </c>
      <c r="AL146" s="291"/>
      <c r="AM146" s="291">
        <v>2343366</v>
      </c>
      <c r="AO146" s="291">
        <f t="shared" si="74"/>
        <v>55891</v>
      </c>
      <c r="AP146" s="291">
        <f t="shared" si="49"/>
        <v>-22</v>
      </c>
      <c r="AQ146" s="291">
        <f t="shared" si="50"/>
        <v>2358</v>
      </c>
      <c r="AZ146" s="295">
        <f t="shared" si="75"/>
        <v>2.4884558752333037</v>
      </c>
      <c r="BA146" s="295"/>
    </row>
    <row r="147" spans="1:53" x14ac:dyDescent="0.25">
      <c r="A147" s="245">
        <v>25</v>
      </c>
      <c r="B147" s="271">
        <v>86496</v>
      </c>
      <c r="C147" s="272">
        <f t="shared" ref="C147:C153" si="80">B147/B146</f>
        <v>1.0130116531006617</v>
      </c>
      <c r="D147" s="273">
        <f t="shared" si="77"/>
        <v>1.0133742995918233</v>
      </c>
      <c r="E147" s="273"/>
      <c r="F147" s="271">
        <f t="shared" ref="F147:F152" si="81">B147-B146</f>
        <v>1111</v>
      </c>
      <c r="G147" s="274">
        <f t="shared" ref="G147:G153" si="82">F147/F146</f>
        <v>0.94312393887945667</v>
      </c>
      <c r="H147" s="271">
        <f t="shared" ref="H147:H152" si="83">SUM(F141:F147)/7</f>
        <v>1097</v>
      </c>
      <c r="I147" s="275">
        <f t="shared" si="41"/>
        <v>1.0303233597209176</v>
      </c>
      <c r="J147" s="276"/>
      <c r="K147" s="271">
        <v>2396434</v>
      </c>
      <c r="L147" s="272">
        <f t="shared" ref="L147:L177" si="84">K147/K146</f>
        <v>1.0205408397921814</v>
      </c>
      <c r="M147" s="274"/>
      <c r="N147" s="271">
        <f t="shared" si="78"/>
        <v>48234</v>
      </c>
      <c r="O147" s="274">
        <f t="shared" ref="O147:O177" si="85">N147/N146</f>
        <v>0.82806571786640115</v>
      </c>
      <c r="P147" s="271">
        <f t="shared" si="70"/>
        <v>45884</v>
      </c>
      <c r="Q147" s="274"/>
      <c r="R147" s="274">
        <f t="shared" si="76"/>
        <v>3.6093629117263402</v>
      </c>
      <c r="S147" s="274">
        <f t="shared" si="63"/>
        <v>0.99262235630564999</v>
      </c>
      <c r="T147" s="274"/>
      <c r="U147" s="278">
        <v>42</v>
      </c>
      <c r="V147" s="278"/>
      <c r="W147" s="278">
        <v>32</v>
      </c>
      <c r="X147" s="278"/>
      <c r="Y147" s="279">
        <f t="shared" si="42"/>
        <v>4.0608450704225349E-2</v>
      </c>
      <c r="Z147" s="279"/>
      <c r="AA147" s="275">
        <f t="shared" si="79"/>
        <v>40.608450704225355</v>
      </c>
      <c r="AB147" s="280"/>
      <c r="AC147" s="281">
        <f t="shared" si="73"/>
        <v>1141.1590476190477</v>
      </c>
      <c r="AD147" s="282"/>
      <c r="AE147" s="271">
        <v>1617480</v>
      </c>
      <c r="AF147" s="271"/>
      <c r="AG147" s="271">
        <v>690584</v>
      </c>
      <c r="AH147" s="271"/>
      <c r="AI147" s="278" t="s">
        <v>52</v>
      </c>
      <c r="AJ147" s="278"/>
      <c r="AK147" s="271">
        <v>86449</v>
      </c>
      <c r="AL147" s="271"/>
      <c r="AM147" s="271">
        <v>2394513</v>
      </c>
      <c r="AN147" s="276"/>
      <c r="AO147" s="271">
        <f t="shared" si="74"/>
        <v>51147</v>
      </c>
      <c r="AP147" s="271">
        <f t="shared" si="49"/>
        <v>100</v>
      </c>
      <c r="AQ147" s="271">
        <f t="shared" si="50"/>
        <v>-2913</v>
      </c>
      <c r="AR147" s="276"/>
      <c r="AS147" s="276"/>
      <c r="AT147" s="276"/>
      <c r="AU147" s="276"/>
      <c r="AV147" s="276"/>
      <c r="AW147" s="276"/>
      <c r="AX147" s="276"/>
      <c r="AY147" s="276"/>
      <c r="AZ147" s="275">
        <f t="shared" si="75"/>
        <v>2.3908116118908551</v>
      </c>
      <c r="BA147" s="275"/>
    </row>
    <row r="148" spans="1:53" x14ac:dyDescent="0.25">
      <c r="A148" s="32">
        <v>26</v>
      </c>
      <c r="B148" s="367">
        <v>87052</v>
      </c>
      <c r="C148" s="101">
        <f t="shared" si="80"/>
        <v>1.0064280429152792</v>
      </c>
      <c r="D148" s="116">
        <f t="shared" si="77"/>
        <v>1.0129948293514537</v>
      </c>
      <c r="E148" s="116"/>
      <c r="F148" s="8">
        <f t="shared" si="81"/>
        <v>556</v>
      </c>
      <c r="G148" s="1">
        <f t="shared" si="82"/>
        <v>0.50045004500450041</v>
      </c>
      <c r="H148" s="8">
        <f t="shared" si="83"/>
        <v>1074.1428571428571</v>
      </c>
      <c r="I148" s="221">
        <f t="shared" si="41"/>
        <v>0.9791639536397968</v>
      </c>
      <c r="K148" s="367">
        <v>2419901</v>
      </c>
      <c r="L148" s="101">
        <f t="shared" si="84"/>
        <v>1.009792466640016</v>
      </c>
      <c r="M148" s="1"/>
      <c r="N148" s="8">
        <f t="shared" si="78"/>
        <v>23467</v>
      </c>
      <c r="O148" s="1">
        <f t="shared" si="85"/>
        <v>0.48652402869345274</v>
      </c>
      <c r="P148" s="8">
        <f t="shared" si="70"/>
        <v>45715</v>
      </c>
      <c r="Q148" s="1"/>
      <c r="R148" s="1">
        <f t="shared" si="76"/>
        <v>3.5973372464410733</v>
      </c>
      <c r="S148" s="1">
        <f t="shared" si="63"/>
        <v>0.99666820278831003</v>
      </c>
      <c r="T148" s="1"/>
      <c r="U148" s="109">
        <v>42</v>
      </c>
      <c r="V148" s="109"/>
      <c r="W148" s="109">
        <v>32</v>
      </c>
      <c r="X148" s="109"/>
      <c r="Y148" s="36">
        <f t="shared" si="42"/>
        <v>4.086948356807512E-2</v>
      </c>
      <c r="Z148" s="36"/>
      <c r="AA148" s="221">
        <f t="shared" si="79"/>
        <v>40.869483568075118</v>
      </c>
      <c r="AB148" s="39"/>
      <c r="AC148" s="130">
        <f t="shared" si="73"/>
        <v>1152.3338095238096</v>
      </c>
      <c r="AD148" s="37"/>
      <c r="AE148" s="8">
        <v>1634274</v>
      </c>
      <c r="AF148" s="8"/>
      <c r="AG148" s="8">
        <v>697813</v>
      </c>
      <c r="AH148" s="8"/>
      <c r="AI148" s="108" t="s">
        <v>62</v>
      </c>
      <c r="AJ148" s="108"/>
      <c r="AK148" s="8">
        <v>87004</v>
      </c>
      <c r="AL148" s="8"/>
      <c r="AM148" s="8">
        <v>2419091</v>
      </c>
      <c r="AO148" s="8">
        <f t="shared" si="74"/>
        <v>24578</v>
      </c>
      <c r="AP148" s="291">
        <f t="shared" si="49"/>
        <v>-1</v>
      </c>
      <c r="AQ148" s="291">
        <f t="shared" si="50"/>
        <v>-1111</v>
      </c>
      <c r="AZ148" s="295">
        <f t="shared" si="75"/>
        <v>2.3496507867064578</v>
      </c>
      <c r="BA148" s="295"/>
    </row>
    <row r="149" spans="1:53" x14ac:dyDescent="0.25">
      <c r="A149" s="32">
        <v>27</v>
      </c>
      <c r="B149" s="367">
        <v>87737</v>
      </c>
      <c r="C149" s="101">
        <f t="shared" si="80"/>
        <v>1.0078688599917291</v>
      </c>
      <c r="D149" s="116">
        <f t="shared" si="77"/>
        <v>1.0128292808939798</v>
      </c>
      <c r="E149" s="116"/>
      <c r="F149" s="8">
        <f t="shared" si="81"/>
        <v>685</v>
      </c>
      <c r="G149" s="1">
        <f t="shared" si="82"/>
        <v>1.2320143884892085</v>
      </c>
      <c r="H149" s="8">
        <f t="shared" si="83"/>
        <v>1069.4285714285713</v>
      </c>
      <c r="I149" s="221">
        <f t="shared" si="41"/>
        <v>0.99561111849980044</v>
      </c>
      <c r="K149" s="367">
        <v>2446397</v>
      </c>
      <c r="L149" s="101">
        <f t="shared" si="84"/>
        <v>1.0109492082527343</v>
      </c>
      <c r="M149" s="1"/>
      <c r="N149" s="8">
        <f t="shared" si="78"/>
        <v>26496</v>
      </c>
      <c r="O149" s="1">
        <f t="shared" si="85"/>
        <v>1.1290748710955811</v>
      </c>
      <c r="P149" s="8">
        <f t="shared" si="70"/>
        <v>46393.142857142855</v>
      </c>
      <c r="Q149" s="1"/>
      <c r="R149" s="1">
        <f t="shared" si="76"/>
        <v>3.586376209584953</v>
      </c>
      <c r="S149" s="1">
        <f t="shared" si="63"/>
        <v>0.99695301382516632</v>
      </c>
      <c r="T149" s="1"/>
      <c r="U149" s="110">
        <v>42</v>
      </c>
      <c r="V149" s="110"/>
      <c r="W149" s="110">
        <v>33</v>
      </c>
      <c r="X149" s="110"/>
      <c r="Y149" s="36">
        <f t="shared" si="42"/>
        <v>4.1191079812206571E-2</v>
      </c>
      <c r="Z149" s="36"/>
      <c r="AA149" s="221">
        <f t="shared" si="79"/>
        <v>41.191079812206574</v>
      </c>
      <c r="AB149" s="39"/>
      <c r="AC149" s="130">
        <f t="shared" si="73"/>
        <v>1164.9509523809525</v>
      </c>
      <c r="AD149" s="37"/>
      <c r="AE149" s="8">
        <v>1667667</v>
      </c>
      <c r="AF149" s="8"/>
      <c r="AG149" s="8">
        <v>687090</v>
      </c>
      <c r="AH149" s="8"/>
      <c r="AI149" s="109" t="s">
        <v>51</v>
      </c>
      <c r="AJ149" s="109"/>
      <c r="AK149" s="8">
        <v>87618</v>
      </c>
      <c r="AL149" s="8"/>
      <c r="AM149" s="8">
        <v>2442375</v>
      </c>
      <c r="AO149" s="8">
        <f t="shared" si="74"/>
        <v>23284</v>
      </c>
      <c r="AP149" s="291">
        <f t="shared" si="49"/>
        <v>-71</v>
      </c>
      <c r="AQ149" s="291">
        <f t="shared" si="50"/>
        <v>3212</v>
      </c>
      <c r="AZ149" s="295">
        <f t="shared" si="75"/>
        <v>2.3051436172833424</v>
      </c>
      <c r="BA149" s="295"/>
    </row>
    <row r="150" spans="1:53" x14ac:dyDescent="0.25">
      <c r="A150" s="32">
        <v>28</v>
      </c>
      <c r="B150" s="367">
        <v>88634</v>
      </c>
      <c r="C150" s="101">
        <f t="shared" si="80"/>
        <v>1.0102237368499036</v>
      </c>
      <c r="D150" s="116">
        <f t="shared" si="77"/>
        <v>1.011893760919937</v>
      </c>
      <c r="E150" s="116"/>
      <c r="F150" s="8">
        <f t="shared" si="81"/>
        <v>897</v>
      </c>
      <c r="G150" s="1">
        <f t="shared" si="82"/>
        <v>1.3094890510948904</v>
      </c>
      <c r="H150" s="8">
        <f t="shared" si="83"/>
        <v>1005.2857142857143</v>
      </c>
      <c r="I150" s="221">
        <f t="shared" si="41"/>
        <v>0.94002137323002954</v>
      </c>
      <c r="K150" s="367">
        <v>2484649</v>
      </c>
      <c r="L150" s="101">
        <f t="shared" si="84"/>
        <v>1.0156360557996107</v>
      </c>
      <c r="M150" s="1"/>
      <c r="N150" s="8">
        <f t="shared" si="78"/>
        <v>38252</v>
      </c>
      <c r="O150" s="1">
        <f t="shared" si="85"/>
        <v>1.44368961352657</v>
      </c>
      <c r="P150" s="8">
        <f t="shared" si="70"/>
        <v>45445.285714285717</v>
      </c>
      <c r="Q150" s="1"/>
      <c r="R150" s="1">
        <f t="shared" si="76"/>
        <v>3.5672644305090979</v>
      </c>
      <c r="S150" s="1">
        <f t="shared" si="63"/>
        <v>0.99467100550556387</v>
      </c>
      <c r="T150" s="1"/>
      <c r="U150" s="111">
        <v>43</v>
      </c>
      <c r="V150" s="105"/>
      <c r="W150" s="111">
        <v>33</v>
      </c>
      <c r="X150" s="105"/>
      <c r="Y150" s="36">
        <f t="shared" si="42"/>
        <v>4.1612206572769955E-2</v>
      </c>
      <c r="Z150" s="36"/>
      <c r="AA150" s="221">
        <f t="shared" si="79"/>
        <v>41.612206572769956</v>
      </c>
      <c r="AB150" s="39"/>
      <c r="AC150" s="130">
        <f t="shared" si="73"/>
        <v>1183.1661904761904</v>
      </c>
      <c r="AD150" s="37"/>
      <c r="AE150" s="8">
        <v>1721560</v>
      </c>
      <c r="AF150" s="8"/>
      <c r="AG150" s="8">
        <v>673092</v>
      </c>
      <c r="AH150" s="8"/>
      <c r="AI150" s="110" t="s">
        <v>53</v>
      </c>
      <c r="AJ150" s="110"/>
      <c r="AK150" s="8">
        <v>88539</v>
      </c>
      <c r="AL150" s="8"/>
      <c r="AM150" s="8">
        <v>2483191</v>
      </c>
      <c r="AO150" s="8">
        <f t="shared" si="74"/>
        <v>40816</v>
      </c>
      <c r="AP150" s="291">
        <f t="shared" si="49"/>
        <v>24</v>
      </c>
      <c r="AQ150" s="291">
        <f t="shared" si="50"/>
        <v>-2564</v>
      </c>
      <c r="AZ150" s="295">
        <f t="shared" si="75"/>
        <v>2.2120792035634689</v>
      </c>
      <c r="BA150" s="295"/>
    </row>
    <row r="151" spans="1:53" x14ac:dyDescent="0.25">
      <c r="A151" s="32">
        <v>29</v>
      </c>
      <c r="B151" s="367">
        <v>90188</v>
      </c>
      <c r="C151" s="101">
        <f t="shared" si="80"/>
        <v>1.0175327752329806</v>
      </c>
      <c r="D151" s="116">
        <f t="shared" si="77"/>
        <v>1.0121347044082054</v>
      </c>
      <c r="E151" s="116"/>
      <c r="F151" s="8">
        <f t="shared" si="81"/>
        <v>1554</v>
      </c>
      <c r="G151" s="1">
        <f t="shared" si="82"/>
        <v>1.7324414715719063</v>
      </c>
      <c r="H151" s="8">
        <f t="shared" si="83"/>
        <v>1042.5714285714287</v>
      </c>
      <c r="I151" s="221">
        <f t="shared" si="41"/>
        <v>1.0370896688929943</v>
      </c>
      <c r="K151" s="367">
        <v>2555518</v>
      </c>
      <c r="L151" s="101">
        <f t="shared" si="84"/>
        <v>1.0285227410390763</v>
      </c>
      <c r="M151" s="1"/>
      <c r="N151" s="8">
        <f t="shared" si="78"/>
        <v>70869</v>
      </c>
      <c r="O151" s="1">
        <f t="shared" si="85"/>
        <v>1.8526874411795462</v>
      </c>
      <c r="P151" s="8">
        <f t="shared" si="70"/>
        <v>46235.285714285717</v>
      </c>
      <c r="Q151" s="1"/>
      <c r="R151" s="1">
        <f t="shared" si="76"/>
        <v>3.5291475152982681</v>
      </c>
      <c r="S151" s="1">
        <f t="shared" si="63"/>
        <v>0.98931480523707915</v>
      </c>
      <c r="T151" s="1"/>
      <c r="U151" s="112">
        <v>44</v>
      </c>
      <c r="V151" s="112"/>
      <c r="W151" s="112">
        <v>33</v>
      </c>
      <c r="X151" s="112"/>
      <c r="Y151" s="36">
        <f t="shared" si="42"/>
        <v>4.2341784037558686E-2</v>
      </c>
      <c r="Z151" s="36"/>
      <c r="AA151" s="221">
        <f t="shared" si="79"/>
        <v>42.341784037558682</v>
      </c>
      <c r="AB151" s="39"/>
      <c r="AC151" s="130">
        <f t="shared" si="73"/>
        <v>1216.9133333333334</v>
      </c>
      <c r="AD151" s="37"/>
      <c r="AE151" s="8">
        <v>1787419</v>
      </c>
      <c r="AF151" s="8"/>
      <c r="AG151" s="8">
        <v>675712</v>
      </c>
      <c r="AH151" s="8"/>
      <c r="AI151" s="105" t="s">
        <v>68</v>
      </c>
      <c r="AJ151" s="105"/>
      <c r="AK151" s="8">
        <v>90134</v>
      </c>
      <c r="AL151" s="8"/>
      <c r="AM151" s="8">
        <v>2552265</v>
      </c>
      <c r="AO151" s="8">
        <f t="shared" si="74"/>
        <v>69074</v>
      </c>
      <c r="AP151" s="291">
        <f t="shared" si="49"/>
        <v>41</v>
      </c>
      <c r="AQ151" s="291">
        <f t="shared" si="50"/>
        <v>1795</v>
      </c>
      <c r="AZ151" s="295">
        <f t="shared" si="75"/>
        <v>2.254925891480533</v>
      </c>
      <c r="BA151" s="295"/>
    </row>
    <row r="152" spans="1:53" x14ac:dyDescent="0.25">
      <c r="A152" s="32">
        <v>30</v>
      </c>
      <c r="B152" s="367">
        <v>91377</v>
      </c>
      <c r="C152" s="101">
        <f t="shared" si="80"/>
        <v>1.0131835720938485</v>
      </c>
      <c r="D152" s="116">
        <f t="shared" si="77"/>
        <v>1.0117482822839772</v>
      </c>
      <c r="E152" s="116"/>
      <c r="F152" s="8">
        <f t="shared" si="81"/>
        <v>1189</v>
      </c>
      <c r="G152" s="1">
        <f t="shared" si="82"/>
        <v>0.76512226512226511</v>
      </c>
      <c r="H152" s="8">
        <f t="shared" si="83"/>
        <v>1024.2857142857142</v>
      </c>
      <c r="I152" s="221">
        <f t="shared" si="41"/>
        <v>0.98246094820498753</v>
      </c>
      <c r="K152" s="367">
        <v>2613789</v>
      </c>
      <c r="L152" s="101">
        <f t="shared" si="84"/>
        <v>1.0228020307428867</v>
      </c>
      <c r="M152" s="1"/>
      <c r="N152" s="8">
        <f t="shared" si="78"/>
        <v>58271</v>
      </c>
      <c r="O152" s="1">
        <f t="shared" si="85"/>
        <v>0.82223539206140905</v>
      </c>
      <c r="P152" s="8">
        <f t="shared" si="70"/>
        <v>46262.571428571428</v>
      </c>
      <c r="Q152" s="1"/>
      <c r="R152" s="1">
        <f t="shared" si="76"/>
        <v>3.4959593142369183</v>
      </c>
      <c r="S152" s="1">
        <f t="shared" si="63"/>
        <v>0.99059597228013718</v>
      </c>
      <c r="T152" s="1"/>
      <c r="U152" s="113">
        <v>44</v>
      </c>
      <c r="V152" s="113"/>
      <c r="W152" s="113">
        <v>33</v>
      </c>
      <c r="X152" s="113"/>
      <c r="Y152" s="36">
        <f t="shared" si="42"/>
        <v>4.2900000000000001E-2</v>
      </c>
      <c r="Z152" s="36"/>
      <c r="AA152" s="221">
        <f t="shared" si="79"/>
        <v>42.9</v>
      </c>
      <c r="AB152" s="39"/>
      <c r="AC152" s="130">
        <f t="shared" si="73"/>
        <v>1244.6614285714286</v>
      </c>
      <c r="AD152" s="37"/>
      <c r="AE152" s="8">
        <v>1824095</v>
      </c>
      <c r="AF152" s="8"/>
      <c r="AG152" s="8">
        <v>694744</v>
      </c>
      <c r="AH152" s="8"/>
      <c r="AI152" s="112" t="s">
        <v>51</v>
      </c>
      <c r="AJ152" s="112"/>
      <c r="AK152" s="8">
        <v>91263</v>
      </c>
      <c r="AL152" s="8"/>
      <c r="AM152" s="8">
        <v>2610102</v>
      </c>
      <c r="AO152" s="8">
        <f t="shared" si="74"/>
        <v>57837</v>
      </c>
      <c r="AP152" s="291">
        <f t="shared" si="49"/>
        <v>-60</v>
      </c>
      <c r="AQ152" s="291">
        <f t="shared" si="50"/>
        <v>434</v>
      </c>
      <c r="AZ152" s="295">
        <f t="shared" si="75"/>
        <v>2.2140699979619436</v>
      </c>
      <c r="BA152" s="295"/>
    </row>
    <row r="153" spans="1:53" s="296" customFormat="1" x14ac:dyDescent="0.25">
      <c r="A153" s="380">
        <v>31</v>
      </c>
      <c r="B153" s="291">
        <v>92568</v>
      </c>
      <c r="C153" s="292">
        <f t="shared" si="80"/>
        <v>1.0130339144423652</v>
      </c>
      <c r="D153" s="293">
        <f t="shared" si="77"/>
        <v>1.0116117935181097</v>
      </c>
      <c r="E153" s="293"/>
      <c r="F153" s="291">
        <f>B153-B152</f>
        <v>1191</v>
      </c>
      <c r="G153" s="294">
        <f t="shared" si="82"/>
        <v>1.0016820857863751</v>
      </c>
      <c r="H153" s="291">
        <f t="shared" ref="H153:H184" si="86">SUM(F147:F153)/7</f>
        <v>1026.1428571428571</v>
      </c>
      <c r="I153" s="295">
        <f t="shared" si="41"/>
        <v>1.001813110181311</v>
      </c>
      <c r="K153" s="291">
        <v>2666298</v>
      </c>
      <c r="L153" s="292">
        <f t="shared" si="84"/>
        <v>1.0200892267891555</v>
      </c>
      <c r="M153" s="294"/>
      <c r="N153" s="291">
        <f t="shared" si="78"/>
        <v>52509</v>
      </c>
      <c r="O153" s="294">
        <f t="shared" si="85"/>
        <v>0.90111719380137634</v>
      </c>
      <c r="P153" s="291">
        <f t="shared" si="70"/>
        <v>45442.571428571428</v>
      </c>
      <c r="Q153" s="294"/>
      <c r="R153" s="294">
        <f t="shared" si="76"/>
        <v>3.4717799735813477</v>
      </c>
      <c r="S153" s="1">
        <f t="shared" si="63"/>
        <v>0.99308363213579098</v>
      </c>
      <c r="T153" s="294"/>
      <c r="U153" s="298">
        <v>45</v>
      </c>
      <c r="V153" s="298"/>
      <c r="W153" s="298">
        <v>34</v>
      </c>
      <c r="X153" s="298"/>
      <c r="Y153" s="369">
        <f t="shared" si="42"/>
        <v>4.3459154929577463E-2</v>
      </c>
      <c r="Z153" s="369"/>
      <c r="AA153" s="295">
        <f t="shared" si="79"/>
        <v>43.459154929577466</v>
      </c>
      <c r="AB153" s="371"/>
      <c r="AC153" s="299">
        <f t="shared" si="73"/>
        <v>1269.6657142857143</v>
      </c>
      <c r="AD153" s="337"/>
      <c r="AE153" s="291">
        <v>1844051</v>
      </c>
      <c r="AF153" s="291"/>
      <c r="AG153" s="291">
        <v>725959</v>
      </c>
      <c r="AH153" s="291"/>
      <c r="AI153" s="298" t="s">
        <v>52</v>
      </c>
      <c r="AJ153" s="298"/>
      <c r="AK153" s="291">
        <v>92475</v>
      </c>
      <c r="AL153" s="291"/>
      <c r="AM153" s="291">
        <v>2662485</v>
      </c>
      <c r="AO153" s="291">
        <f t="shared" si="74"/>
        <v>52383</v>
      </c>
      <c r="AP153" s="291">
        <f t="shared" si="49"/>
        <v>21</v>
      </c>
      <c r="AQ153" s="291">
        <f t="shared" si="50"/>
        <v>126</v>
      </c>
      <c r="AZ153" s="295">
        <f t="shared" si="75"/>
        <v>2.2581091361781587</v>
      </c>
      <c r="BA153" s="295"/>
    </row>
    <row r="154" spans="1:53" x14ac:dyDescent="0.25">
      <c r="A154" s="245">
        <v>108</v>
      </c>
      <c r="B154" s="271">
        <v>93616</v>
      </c>
      <c r="C154" s="272">
        <f>B154/B153</f>
        <v>1.0113214069656902</v>
      </c>
      <c r="D154" s="273">
        <f t="shared" ref="D154:D185" si="87">SUM(C148:C154)/7</f>
        <v>1.0113703297845424</v>
      </c>
      <c r="E154" s="273"/>
      <c r="F154" s="271">
        <f>B154-B153</f>
        <v>1048</v>
      </c>
      <c r="G154" s="274">
        <f t="shared" ref="G154:G185" si="88">F154/F153</f>
        <v>0.87993282955499585</v>
      </c>
      <c r="H154" s="271">
        <f t="shared" si="86"/>
        <v>1017.1428571428571</v>
      </c>
      <c r="I154" s="275">
        <f t="shared" si="41"/>
        <v>0.99122929138243077</v>
      </c>
      <c r="J154" s="276"/>
      <c r="K154" s="271">
        <v>2708876</v>
      </c>
      <c r="L154" s="272">
        <f t="shared" si="84"/>
        <v>1.0159689577084032</v>
      </c>
      <c r="M154" s="274"/>
      <c r="N154" s="271">
        <f t="shared" si="78"/>
        <v>42578</v>
      </c>
      <c r="O154" s="274">
        <f t="shared" si="85"/>
        <v>0.81087051743510641</v>
      </c>
      <c r="P154" s="271">
        <f t="shared" si="70"/>
        <v>44634.571428571428</v>
      </c>
      <c r="Q154" s="274"/>
      <c r="R154" s="274">
        <f t="shared" si="76"/>
        <v>3.4558983135440675</v>
      </c>
      <c r="S154" s="274">
        <f t="shared" si="63"/>
        <v>0.9954254992660444</v>
      </c>
      <c r="T154" s="274"/>
      <c r="U154" s="278">
        <v>46</v>
      </c>
      <c r="V154" s="278"/>
      <c r="W154" s="278">
        <v>34</v>
      </c>
      <c r="X154" s="278"/>
      <c r="Y154" s="279">
        <f t="shared" si="42"/>
        <v>4.395117370892019E-2</v>
      </c>
      <c r="Z154" s="279"/>
      <c r="AA154" s="275">
        <f t="shared" si="79"/>
        <v>43.951173708920187</v>
      </c>
      <c r="AB154" s="280"/>
      <c r="AC154" s="281">
        <f t="shared" si="73"/>
        <v>1289.9409523809525</v>
      </c>
      <c r="AD154" s="282"/>
      <c r="AE154" s="271">
        <v>1865729</v>
      </c>
      <c r="AF154" s="271"/>
      <c r="AG154" s="271">
        <v>748585</v>
      </c>
      <c r="AH154" s="271"/>
      <c r="AI154" s="278" t="s">
        <v>52</v>
      </c>
      <c r="AJ154" s="278"/>
      <c r="AK154" s="271">
        <v>93563</v>
      </c>
      <c r="AL154" s="271"/>
      <c r="AM154" s="271">
        <v>2707877</v>
      </c>
      <c r="AN154" s="276"/>
      <c r="AO154" s="271">
        <f t="shared" si="74"/>
        <v>45392</v>
      </c>
      <c r="AP154" s="271">
        <f t="shared" si="49"/>
        <v>40</v>
      </c>
      <c r="AQ154" s="271">
        <f t="shared" si="50"/>
        <v>-2814</v>
      </c>
      <c r="AR154" s="276"/>
      <c r="AS154" s="276"/>
      <c r="AT154" s="276"/>
      <c r="AU154" s="276"/>
      <c r="AV154" s="276"/>
      <c r="AW154" s="276"/>
      <c r="AX154" s="276"/>
      <c r="AY154" s="276"/>
      <c r="AZ154" s="275">
        <f t="shared" si="75"/>
        <v>2.2788229495394345</v>
      </c>
      <c r="BA154" s="275"/>
    </row>
    <row r="155" spans="1:53" x14ac:dyDescent="0.25">
      <c r="A155" s="32">
        <v>208</v>
      </c>
      <c r="B155" s="367">
        <v>94130</v>
      </c>
      <c r="C155" s="101">
        <f t="shared" ref="C155:C161" si="89">B155/B154</f>
        <v>1.0054905144419757</v>
      </c>
      <c r="D155" s="116">
        <f t="shared" si="87"/>
        <v>1.011236397145499</v>
      </c>
      <c r="E155" s="116"/>
      <c r="F155" s="8">
        <f t="shared" ref="F155:F160" si="90">B155-B154</f>
        <v>514</v>
      </c>
      <c r="G155" s="1">
        <f t="shared" si="88"/>
        <v>0.49045801526717558</v>
      </c>
      <c r="H155" s="8">
        <f t="shared" si="86"/>
        <v>1011.1428571428571</v>
      </c>
      <c r="I155" s="221">
        <f t="shared" si="41"/>
        <v>0.99410112359550562</v>
      </c>
      <c r="K155" s="367">
        <v>2733622</v>
      </c>
      <c r="L155" s="101">
        <f t="shared" si="84"/>
        <v>1.0091351542115623</v>
      </c>
      <c r="M155" s="1"/>
      <c r="N155" s="8">
        <f t="shared" si="78"/>
        <v>24746</v>
      </c>
      <c r="O155" s="1">
        <f t="shared" si="85"/>
        <v>0.58119216496782378</v>
      </c>
      <c r="P155" s="8">
        <f t="shared" si="70"/>
        <v>44817.285714285717</v>
      </c>
      <c r="Q155" s="1"/>
      <c r="R155" s="1">
        <f t="shared" ref="R155:R200" si="91">100*B155/K155</f>
        <v>3.4434168293933838</v>
      </c>
      <c r="S155" s="1">
        <f t="shared" si="63"/>
        <v>0.99638835318106223</v>
      </c>
      <c r="T155" s="1"/>
      <c r="U155" s="117">
        <v>46</v>
      </c>
      <c r="V155" s="117"/>
      <c r="W155" s="117">
        <v>34</v>
      </c>
      <c r="X155" s="117"/>
      <c r="Y155" s="36">
        <f t="shared" si="42"/>
        <v>4.4192488262910799E-2</v>
      </c>
      <c r="Z155" s="36"/>
      <c r="AA155" s="221">
        <f t="shared" si="79"/>
        <v>44.1924882629108</v>
      </c>
      <c r="AB155" s="39"/>
      <c r="AC155" s="130">
        <f t="shared" si="73"/>
        <v>1301.7247619047619</v>
      </c>
      <c r="AD155" s="37"/>
      <c r="AE155" s="8">
        <v>1883677</v>
      </c>
      <c r="AF155" s="8"/>
      <c r="AG155" s="8">
        <v>755896</v>
      </c>
      <c r="AH155" s="8"/>
      <c r="AI155" s="111" t="s">
        <v>42</v>
      </c>
      <c r="AJ155" s="111"/>
      <c r="AK155" s="8">
        <v>94104</v>
      </c>
      <c r="AL155" s="8"/>
      <c r="AM155" s="8">
        <v>2733677</v>
      </c>
      <c r="AO155" s="8">
        <f t="shared" si="74"/>
        <v>25800</v>
      </c>
      <c r="AP155" s="291">
        <f t="shared" si="49"/>
        <v>27</v>
      </c>
      <c r="AQ155" s="291">
        <f t="shared" si="50"/>
        <v>-1054</v>
      </c>
      <c r="AZ155" s="295">
        <f t="shared" si="75"/>
        <v>2.2561447910723218</v>
      </c>
      <c r="BA155" s="295"/>
    </row>
    <row r="156" spans="1:53" x14ac:dyDescent="0.25">
      <c r="A156" s="32">
        <v>308</v>
      </c>
      <c r="B156" s="367">
        <v>94702</v>
      </c>
      <c r="C156" s="101">
        <f t="shared" si="89"/>
        <v>1.0060767024328057</v>
      </c>
      <c r="D156" s="116">
        <f t="shared" si="87"/>
        <v>1.0109803746370811</v>
      </c>
      <c r="E156" s="116"/>
      <c r="F156" s="8">
        <f t="shared" si="90"/>
        <v>572</v>
      </c>
      <c r="G156" s="1">
        <f t="shared" si="88"/>
        <v>1.1128404669260701</v>
      </c>
      <c r="H156" s="8">
        <f t="shared" si="86"/>
        <v>995</v>
      </c>
      <c r="I156" s="221">
        <f t="shared" si="41"/>
        <v>0.98403503814636906</v>
      </c>
      <c r="K156" s="367">
        <v>2751665</v>
      </c>
      <c r="L156" s="101">
        <f t="shared" si="84"/>
        <v>1.0066004004942892</v>
      </c>
      <c r="M156" s="1"/>
      <c r="N156" s="8">
        <f t="shared" si="78"/>
        <v>18043</v>
      </c>
      <c r="O156" s="1">
        <f t="shared" si="85"/>
        <v>0.72912793986906976</v>
      </c>
      <c r="P156" s="8">
        <f t="shared" si="70"/>
        <v>43609.714285714283</v>
      </c>
      <c r="Q156" s="1"/>
      <c r="R156" s="1">
        <f t="shared" si="91"/>
        <v>3.4416253432012982</v>
      </c>
      <c r="S156" s="1">
        <f t="shared" si="63"/>
        <v>0.99947973589000516</v>
      </c>
      <c r="T156" s="1"/>
      <c r="U156" s="118">
        <v>47</v>
      </c>
      <c r="V156" s="115"/>
      <c r="W156" s="118">
        <v>35</v>
      </c>
      <c r="X156" s="115"/>
      <c r="Y156" s="36">
        <f t="shared" si="42"/>
        <v>4.4461032863849767E-2</v>
      </c>
      <c r="Z156" s="36"/>
      <c r="AA156" s="221">
        <f t="shared" si="79"/>
        <v>44.461032863849766</v>
      </c>
      <c r="AB156" s="39"/>
      <c r="AC156" s="130">
        <f t="shared" si="73"/>
        <v>1310.3166666666666</v>
      </c>
      <c r="AD156" s="37"/>
      <c r="AE156" s="8">
        <v>1912319</v>
      </c>
      <c r="AF156" s="8"/>
      <c r="AG156" s="8">
        <v>743334</v>
      </c>
      <c r="AH156" s="8"/>
      <c r="AI156" s="117" t="s">
        <v>64</v>
      </c>
      <c r="AJ156" s="117"/>
      <c r="AK156" s="8">
        <v>94665</v>
      </c>
      <c r="AL156" s="8"/>
      <c r="AM156" s="8">
        <v>2750318</v>
      </c>
      <c r="AO156" s="8">
        <f t="shared" si="74"/>
        <v>16641</v>
      </c>
      <c r="AP156" s="291">
        <f t="shared" si="49"/>
        <v>-11</v>
      </c>
      <c r="AQ156" s="291">
        <f t="shared" si="50"/>
        <v>1402</v>
      </c>
      <c r="AZ156" s="295">
        <f t="shared" si="75"/>
        <v>2.2816017401103292</v>
      </c>
      <c r="BA156" s="295"/>
    </row>
    <row r="157" spans="1:53" x14ac:dyDescent="0.25">
      <c r="A157" s="2">
        <v>4</v>
      </c>
      <c r="B157" s="367">
        <v>96096</v>
      </c>
      <c r="C157" s="101">
        <f t="shared" si="89"/>
        <v>1.0147198580811387</v>
      </c>
      <c r="D157" s="116">
        <f t="shared" si="87"/>
        <v>1.0116226776701149</v>
      </c>
      <c r="E157" s="116"/>
      <c r="F157" s="8">
        <f t="shared" si="90"/>
        <v>1394</v>
      </c>
      <c r="G157" s="1">
        <f t="shared" si="88"/>
        <v>2.4370629370629371</v>
      </c>
      <c r="H157" s="8">
        <f t="shared" si="86"/>
        <v>1066</v>
      </c>
      <c r="I157" s="221">
        <f t="shared" si="41"/>
        <v>1.0713567839195981</v>
      </c>
      <c r="K157" s="367">
        <v>2808076</v>
      </c>
      <c r="L157" s="101">
        <f t="shared" si="84"/>
        <v>1.0205006786799993</v>
      </c>
      <c r="M157" s="1"/>
      <c r="N157" s="8">
        <f t="shared" si="78"/>
        <v>56411</v>
      </c>
      <c r="O157" s="1">
        <f t="shared" si="85"/>
        <v>3.1264756415230281</v>
      </c>
      <c r="P157" s="8">
        <f t="shared" si="70"/>
        <v>46203.857142857145</v>
      </c>
      <c r="Q157" s="1"/>
      <c r="R157" s="1">
        <f t="shared" si="91"/>
        <v>3.4221296004808988</v>
      </c>
      <c r="S157" s="1">
        <f t="shared" si="63"/>
        <v>0.9943353094028925</v>
      </c>
      <c r="T157" s="1"/>
      <c r="U157" s="119">
        <v>48</v>
      </c>
      <c r="V157" s="118"/>
      <c r="W157" s="119">
        <v>35</v>
      </c>
      <c r="X157" s="118"/>
      <c r="Y157" s="36">
        <f t="shared" si="42"/>
        <v>4.5115492957746479E-2</v>
      </c>
      <c r="Z157" s="36"/>
      <c r="AA157" s="221">
        <f t="shared" si="79"/>
        <v>45.115492957746476</v>
      </c>
      <c r="AB157" s="39"/>
      <c r="AC157" s="130">
        <f t="shared" si="73"/>
        <v>1337.1790476190477</v>
      </c>
      <c r="AD157" s="37"/>
      <c r="AE157" s="8">
        <v>1970767</v>
      </c>
      <c r="AF157" s="8"/>
      <c r="AG157" s="8">
        <v>735335</v>
      </c>
      <c r="AH157" s="8"/>
      <c r="AI157" s="115" t="s">
        <v>56</v>
      </c>
      <c r="AJ157" s="115"/>
      <c r="AK157" s="8">
        <v>95819</v>
      </c>
      <c r="AL157" s="8"/>
      <c r="AM157" s="8">
        <v>2801921</v>
      </c>
      <c r="AO157" s="8">
        <f t="shared" si="74"/>
        <v>51603</v>
      </c>
      <c r="AP157" s="291">
        <f t="shared" si="49"/>
        <v>-240</v>
      </c>
      <c r="AQ157" s="291">
        <f t="shared" si="50"/>
        <v>4808</v>
      </c>
      <c r="AZ157" s="295">
        <f t="shared" si="75"/>
        <v>2.3071666867639373</v>
      </c>
      <c r="BA157" s="295"/>
    </row>
    <row r="158" spans="1:53" x14ac:dyDescent="0.25">
      <c r="A158" s="2">
        <v>5</v>
      </c>
      <c r="B158" s="367">
        <v>97418</v>
      </c>
      <c r="C158" s="101">
        <f t="shared" si="89"/>
        <v>1.0137570762570762</v>
      </c>
      <c r="D158" s="116">
        <f t="shared" si="87"/>
        <v>1.0110832921021287</v>
      </c>
      <c r="E158" s="116"/>
      <c r="F158" s="8">
        <f t="shared" si="90"/>
        <v>1322</v>
      </c>
      <c r="G158" s="1">
        <f t="shared" si="88"/>
        <v>0.94835007173601149</v>
      </c>
      <c r="H158" s="8">
        <f t="shared" si="86"/>
        <v>1032.8571428571429</v>
      </c>
      <c r="I158" s="221">
        <f t="shared" si="41"/>
        <v>0.96890913964084702</v>
      </c>
      <c r="K158" s="367">
        <v>2862761</v>
      </c>
      <c r="L158" s="101">
        <f t="shared" si="84"/>
        <v>1.0194741880205522</v>
      </c>
      <c r="M158" s="1"/>
      <c r="N158" s="8">
        <f t="shared" si="78"/>
        <v>54685</v>
      </c>
      <c r="O158" s="1">
        <f t="shared" si="85"/>
        <v>0.96940313059509675</v>
      </c>
      <c r="P158" s="8">
        <f t="shared" si="70"/>
        <v>43891.857142857145</v>
      </c>
      <c r="Q158" s="1"/>
      <c r="R158" s="1">
        <f t="shared" si="91"/>
        <v>3.4029386316217107</v>
      </c>
      <c r="S158" s="1">
        <f t="shared" si="63"/>
        <v>0.99439209758260139</v>
      </c>
      <c r="T158" s="1"/>
      <c r="U158" s="119">
        <v>48</v>
      </c>
      <c r="V158" s="119"/>
      <c r="W158" s="119">
        <v>36</v>
      </c>
      <c r="X158" s="119"/>
      <c r="Y158" s="36">
        <f t="shared" si="42"/>
        <v>4.5736150234741785E-2</v>
      </c>
      <c r="Z158" s="36"/>
      <c r="AA158" s="221">
        <f t="shared" si="79"/>
        <v>45.736150234741785</v>
      </c>
      <c r="AB158" s="39"/>
      <c r="AC158" s="130">
        <f t="shared" si="73"/>
        <v>1363.2195238095237</v>
      </c>
      <c r="AD158" s="37"/>
      <c r="AE158" s="8">
        <v>2020637</v>
      </c>
      <c r="AF158" s="8"/>
      <c r="AG158" s="54" t="s">
        <v>33</v>
      </c>
      <c r="AH158" s="8"/>
      <c r="AI158" s="54" t="s">
        <v>33</v>
      </c>
      <c r="AJ158" s="118"/>
      <c r="AK158" s="8">
        <v>97256</v>
      </c>
      <c r="AL158" s="8"/>
      <c r="AM158" s="8">
        <v>2859073</v>
      </c>
      <c r="AO158" s="8">
        <f t="shared" si="74"/>
        <v>57152</v>
      </c>
      <c r="AP158" s="291">
        <f t="shared" si="49"/>
        <v>115</v>
      </c>
      <c r="AQ158" s="291">
        <f t="shared" si="50"/>
        <v>-2467</v>
      </c>
      <c r="AZ158" s="295">
        <f t="shared" si="75"/>
        <v>2.3531862402072625</v>
      </c>
      <c r="BA158" s="295"/>
    </row>
    <row r="159" spans="1:53" x14ac:dyDescent="0.25">
      <c r="A159" s="2">
        <v>6</v>
      </c>
      <c r="B159" s="367">
        <v>98644</v>
      </c>
      <c r="C159" s="101">
        <f t="shared" si="89"/>
        <v>1.0125849432343099</v>
      </c>
      <c r="D159" s="116">
        <f t="shared" si="87"/>
        <v>1.0109977736936231</v>
      </c>
      <c r="E159" s="116"/>
      <c r="F159" s="8">
        <f t="shared" si="90"/>
        <v>1226</v>
      </c>
      <c r="G159" s="1">
        <f t="shared" si="88"/>
        <v>0.92738275340393339</v>
      </c>
      <c r="H159" s="8">
        <f t="shared" si="86"/>
        <v>1038.1428571428571</v>
      </c>
      <c r="I159" s="221">
        <f t="shared" si="41"/>
        <v>1.0051175656984785</v>
      </c>
      <c r="K159" s="367">
        <v>2917562</v>
      </c>
      <c r="L159" s="101">
        <f t="shared" si="84"/>
        <v>1.0191427087346796</v>
      </c>
      <c r="M159" s="1"/>
      <c r="N159" s="8">
        <f t="shared" si="78"/>
        <v>54801</v>
      </c>
      <c r="O159" s="1">
        <f t="shared" si="85"/>
        <v>1.0021212398281065</v>
      </c>
      <c r="P159" s="8">
        <f t="shared" si="70"/>
        <v>43396.142857142855</v>
      </c>
      <c r="Q159" s="1"/>
      <c r="R159" s="1">
        <f t="shared" si="91"/>
        <v>3.3810421166713853</v>
      </c>
      <c r="S159" s="1">
        <f t="shared" si="63"/>
        <v>0.9935654099821688</v>
      </c>
      <c r="T159" s="1"/>
      <c r="U159" s="120">
        <v>48</v>
      </c>
      <c r="V159" s="120"/>
      <c r="W159" s="120">
        <v>36</v>
      </c>
      <c r="X159" s="120"/>
      <c r="Y159" s="36">
        <f t="shared" si="42"/>
        <v>4.6311737089201881E-2</v>
      </c>
      <c r="Z159" s="36"/>
      <c r="AA159" s="221">
        <f t="shared" si="79"/>
        <v>46.311737089201877</v>
      </c>
      <c r="AB159" s="39"/>
      <c r="AC159" s="130">
        <f t="shared" si="73"/>
        <v>1389.3152380952381</v>
      </c>
      <c r="AD159" s="37"/>
      <c r="AE159" s="8">
        <v>2047660</v>
      </c>
      <c r="AF159" s="8"/>
      <c r="AG159" s="8">
        <v>766059</v>
      </c>
      <c r="AH159" s="8"/>
      <c r="AI159" s="119" t="s">
        <v>52</v>
      </c>
      <c r="AJ159" s="119"/>
      <c r="AK159" s="8">
        <v>98493</v>
      </c>
      <c r="AL159" s="8"/>
      <c r="AM159" s="8">
        <v>2912212</v>
      </c>
      <c r="AO159" s="8">
        <f t="shared" si="74"/>
        <v>53139</v>
      </c>
      <c r="AP159" s="291">
        <f t="shared" si="49"/>
        <v>11</v>
      </c>
      <c r="AQ159" s="291">
        <f t="shared" si="50"/>
        <v>1662</v>
      </c>
      <c r="AZ159" s="295">
        <f t="shared" si="75"/>
        <v>2.3922468422144165</v>
      </c>
      <c r="BA159" s="295"/>
    </row>
    <row r="160" spans="1:53" s="296" customFormat="1" x14ac:dyDescent="0.25">
      <c r="A160" s="380">
        <v>7</v>
      </c>
      <c r="B160" s="291">
        <v>99702</v>
      </c>
      <c r="C160" s="292">
        <f t="shared" si="89"/>
        <v>1.010725436924699</v>
      </c>
      <c r="D160" s="293">
        <f t="shared" si="87"/>
        <v>1.0106679911910994</v>
      </c>
      <c r="E160" s="293"/>
      <c r="F160" s="291">
        <f t="shared" si="90"/>
        <v>1058</v>
      </c>
      <c r="G160" s="294">
        <f t="shared" si="88"/>
        <v>0.86296900489396411</v>
      </c>
      <c r="H160" s="291">
        <f t="shared" si="86"/>
        <v>1019.1428571428571</v>
      </c>
      <c r="I160" s="295">
        <f t="shared" ref="I160:I223" si="92">H160/H159</f>
        <v>0.98169808724370444</v>
      </c>
      <c r="K160" s="291">
        <v>2967064</v>
      </c>
      <c r="L160" s="292">
        <f t="shared" si="84"/>
        <v>1.0169669059303623</v>
      </c>
      <c r="M160" s="294"/>
      <c r="N160" s="291">
        <f t="shared" si="78"/>
        <v>49502</v>
      </c>
      <c r="O160" s="294">
        <f t="shared" si="85"/>
        <v>0.90330468422109089</v>
      </c>
      <c r="P160" s="291">
        <f t="shared" si="70"/>
        <v>42966.571428571428</v>
      </c>
      <c r="Q160" s="294"/>
      <c r="R160" s="294">
        <f t="shared" si="91"/>
        <v>3.360291520506467</v>
      </c>
      <c r="S160" s="1">
        <f t="shared" si="63"/>
        <v>0.99386266262032041</v>
      </c>
      <c r="T160" s="294"/>
      <c r="U160" s="298">
        <v>49</v>
      </c>
      <c r="V160" s="298"/>
      <c r="W160" s="298">
        <v>37</v>
      </c>
      <c r="X160" s="298"/>
      <c r="Y160" s="369">
        <f t="shared" ref="Y160:Y223" si="93">100*B160/213000000</f>
        <v>4.6808450704225353E-2</v>
      </c>
      <c r="Z160" s="369"/>
      <c r="AA160" s="295">
        <f t="shared" si="79"/>
        <v>46.808450704225351</v>
      </c>
      <c r="AB160" s="371"/>
      <c r="AC160" s="299">
        <f t="shared" si="73"/>
        <v>1412.887619047619</v>
      </c>
      <c r="AD160" s="337"/>
      <c r="AE160" s="291">
        <v>2068394</v>
      </c>
      <c r="AF160" s="291"/>
      <c r="AG160" s="291">
        <v>794476</v>
      </c>
      <c r="AH160" s="291"/>
      <c r="AI160" s="298" t="s">
        <v>64</v>
      </c>
      <c r="AJ160" s="298"/>
      <c r="AK160" s="291">
        <v>99572</v>
      </c>
      <c r="AL160" s="291"/>
      <c r="AM160" s="291">
        <v>2962442</v>
      </c>
      <c r="AO160" s="291">
        <f t="shared" si="74"/>
        <v>50230</v>
      </c>
      <c r="AP160" s="291">
        <f t="shared" si="49"/>
        <v>21</v>
      </c>
      <c r="AQ160" s="291">
        <f t="shared" si="50"/>
        <v>-728</v>
      </c>
      <c r="AZ160" s="295">
        <f t="shared" si="75"/>
        <v>2.3719436372462313</v>
      </c>
      <c r="BA160" s="295"/>
    </row>
    <row r="161" spans="1:53" x14ac:dyDescent="0.25">
      <c r="A161" s="245">
        <v>8</v>
      </c>
      <c r="B161" s="271">
        <v>100543</v>
      </c>
      <c r="C161" s="272">
        <f t="shared" si="89"/>
        <v>1.008435136707388</v>
      </c>
      <c r="D161" s="273">
        <f t="shared" si="87"/>
        <v>1.0102556668684848</v>
      </c>
      <c r="E161" s="273"/>
      <c r="F161" s="271">
        <f t="shared" ref="F161:F192" si="94">B161-B160</f>
        <v>841</v>
      </c>
      <c r="G161" s="274">
        <f t="shared" si="88"/>
        <v>0.79489603024574673</v>
      </c>
      <c r="H161" s="271">
        <f t="shared" si="86"/>
        <v>989.57142857142856</v>
      </c>
      <c r="I161" s="275">
        <f t="shared" si="92"/>
        <v>0.97098402018502949</v>
      </c>
      <c r="J161" s="276"/>
      <c r="K161" s="271">
        <v>3013369</v>
      </c>
      <c r="L161" s="272">
        <f t="shared" si="84"/>
        <v>1.0156063367692776</v>
      </c>
      <c r="M161" s="274"/>
      <c r="N161" s="271">
        <f t="shared" si="78"/>
        <v>46305</v>
      </c>
      <c r="O161" s="274">
        <f t="shared" si="85"/>
        <v>0.93541675083834996</v>
      </c>
      <c r="P161" s="271">
        <f t="shared" si="70"/>
        <v>43499</v>
      </c>
      <c r="Q161" s="274"/>
      <c r="R161" s="274">
        <f t="shared" si="91"/>
        <v>3.3365644897787163</v>
      </c>
      <c r="S161" s="274">
        <f t="shared" si="63"/>
        <v>0.99293899633917049</v>
      </c>
      <c r="T161" s="274"/>
      <c r="U161" s="278">
        <v>49</v>
      </c>
      <c r="V161" s="278"/>
      <c r="W161" s="278">
        <v>38</v>
      </c>
      <c r="X161" s="278"/>
      <c r="Y161" s="279">
        <f t="shared" si="93"/>
        <v>4.7203286384976527E-2</v>
      </c>
      <c r="Z161" s="279"/>
      <c r="AA161" s="275">
        <f t="shared" si="79"/>
        <v>47.203286384976529</v>
      </c>
      <c r="AB161" s="280"/>
      <c r="AC161" s="281">
        <f t="shared" si="73"/>
        <v>1434.9376190476191</v>
      </c>
      <c r="AD161" s="282"/>
      <c r="AE161" s="271">
        <v>2094293</v>
      </c>
      <c r="AF161" s="271"/>
      <c r="AG161" s="271">
        <v>817642</v>
      </c>
      <c r="AH161" s="271"/>
      <c r="AI161" s="278" t="s">
        <v>52</v>
      </c>
      <c r="AJ161" s="278"/>
      <c r="AK161" s="271">
        <v>100477</v>
      </c>
      <c r="AL161" s="271"/>
      <c r="AM161" s="271">
        <v>3012412</v>
      </c>
      <c r="AN161" s="276"/>
      <c r="AO161" s="271">
        <f t="shared" si="74"/>
        <v>49970</v>
      </c>
      <c r="AP161" s="271">
        <f t="shared" si="49"/>
        <v>64</v>
      </c>
      <c r="AQ161" s="271">
        <f t="shared" si="50"/>
        <v>-3665</v>
      </c>
      <c r="AR161" s="276"/>
      <c r="AS161" s="276"/>
      <c r="AT161" s="276"/>
      <c r="AU161" s="276"/>
      <c r="AV161" s="276"/>
      <c r="AW161" s="276"/>
      <c r="AX161" s="276"/>
      <c r="AY161" s="276"/>
      <c r="AZ161" s="275">
        <f t="shared" si="75"/>
        <v>2.2749291445123534</v>
      </c>
      <c r="BA161" s="275"/>
    </row>
    <row r="162" spans="1:53" x14ac:dyDescent="0.25">
      <c r="A162" s="2">
        <v>9</v>
      </c>
      <c r="B162" s="367">
        <v>101136</v>
      </c>
      <c r="C162" s="101">
        <f t="shared" ref="C162:C193" si="95">B162/B161</f>
        <v>1.0058979740011735</v>
      </c>
      <c r="D162" s="116">
        <f t="shared" si="87"/>
        <v>1.0103138753769414</v>
      </c>
      <c r="E162" s="116"/>
      <c r="F162" s="8">
        <f t="shared" si="94"/>
        <v>593</v>
      </c>
      <c r="G162" s="1">
        <f t="shared" si="88"/>
        <v>0.70511296076099883</v>
      </c>
      <c r="H162" s="8">
        <f t="shared" si="86"/>
        <v>1000.8571428571429</v>
      </c>
      <c r="I162" s="221">
        <f t="shared" si="92"/>
        <v>1.0114046484769743</v>
      </c>
      <c r="K162" s="367">
        <v>3035582</v>
      </c>
      <c r="L162" s="101">
        <f t="shared" si="84"/>
        <v>1.0073714835454934</v>
      </c>
      <c r="M162" s="1"/>
      <c r="N162" s="8">
        <f t="shared" si="78"/>
        <v>22213</v>
      </c>
      <c r="O162" s="1">
        <f t="shared" si="85"/>
        <v>0.47971061440449198</v>
      </c>
      <c r="P162" s="8">
        <f t="shared" si="70"/>
        <v>43137.142857142855</v>
      </c>
      <c r="Q162" s="1"/>
      <c r="R162" s="1">
        <f t="shared" si="91"/>
        <v>3.331684006559533</v>
      </c>
      <c r="S162" s="1">
        <f t="shared" si="63"/>
        <v>0.99853727292425054</v>
      </c>
      <c r="T162" s="1"/>
      <c r="U162" s="122">
        <v>50</v>
      </c>
      <c r="V162" s="122"/>
      <c r="W162" s="122">
        <v>38</v>
      </c>
      <c r="X162" s="122"/>
      <c r="Y162" s="36">
        <f t="shared" si="93"/>
        <v>4.7481690140845072E-2</v>
      </c>
      <c r="Z162" s="36"/>
      <c r="AA162" s="221">
        <f t="shared" si="79"/>
        <v>47.481690140845068</v>
      </c>
      <c r="AB162" s="39"/>
      <c r="AC162" s="130">
        <f t="shared" si="73"/>
        <v>1445.5152380952381</v>
      </c>
      <c r="AD162" s="37"/>
      <c r="AE162" s="8">
        <v>2118460</v>
      </c>
      <c r="AF162" s="8"/>
      <c r="AG162" s="8">
        <v>815913</v>
      </c>
      <c r="AH162" s="8"/>
      <c r="AI162" s="121" t="s">
        <v>52</v>
      </c>
      <c r="AJ162" s="121"/>
      <c r="AK162" s="8">
        <v>101049</v>
      </c>
      <c r="AL162" s="8"/>
      <c r="AM162" s="8">
        <v>3035422</v>
      </c>
      <c r="AO162" s="8">
        <f t="shared" si="74"/>
        <v>23010</v>
      </c>
      <c r="AP162" s="291">
        <f t="shared" si="49"/>
        <v>-21</v>
      </c>
      <c r="AQ162" s="291">
        <f t="shared" si="50"/>
        <v>-797</v>
      </c>
      <c r="AZ162" s="295">
        <f t="shared" ref="AZ162:AZ181" si="96">100*H162/P162</f>
        <v>2.3201748575970331</v>
      </c>
      <c r="BA162" s="295"/>
    </row>
    <row r="163" spans="1:53" x14ac:dyDescent="0.25">
      <c r="A163" s="2">
        <v>10</v>
      </c>
      <c r="B163" s="367">
        <v>101857</v>
      </c>
      <c r="C163" s="101">
        <f t="shared" si="95"/>
        <v>1.0071290143964562</v>
      </c>
      <c r="D163" s="116">
        <f t="shared" si="87"/>
        <v>1.0104642056574631</v>
      </c>
      <c r="E163" s="116"/>
      <c r="F163" s="8">
        <f t="shared" si="94"/>
        <v>721</v>
      </c>
      <c r="G163" s="1">
        <f t="shared" si="88"/>
        <v>1.2158516020236088</v>
      </c>
      <c r="H163" s="8">
        <f t="shared" si="86"/>
        <v>1022.1428571428571</v>
      </c>
      <c r="I163" s="221">
        <f t="shared" si="92"/>
        <v>1.021267485012846</v>
      </c>
      <c r="K163" s="367">
        <v>3056312</v>
      </c>
      <c r="L163" s="101">
        <f t="shared" si="84"/>
        <v>1.0068290034662217</v>
      </c>
      <c r="M163" s="1"/>
      <c r="N163" s="8">
        <f t="shared" si="78"/>
        <v>20730</v>
      </c>
      <c r="O163" s="1">
        <f t="shared" si="85"/>
        <v>0.93323729347679285</v>
      </c>
      <c r="P163" s="8">
        <f t="shared" si="70"/>
        <v>43521</v>
      </c>
      <c r="Q163" s="1"/>
      <c r="R163" s="1">
        <f t="shared" si="91"/>
        <v>3.3326767686021586</v>
      </c>
      <c r="S163" s="1">
        <f t="shared" si="63"/>
        <v>1.0002979760507511</v>
      </c>
      <c r="T163" s="1"/>
      <c r="U163" s="123">
        <v>50</v>
      </c>
      <c r="V163" s="123"/>
      <c r="W163" s="123">
        <v>39</v>
      </c>
      <c r="X163" s="123"/>
      <c r="Y163" s="36">
        <f t="shared" si="93"/>
        <v>4.7820187793427227E-2</v>
      </c>
      <c r="Z163" s="36"/>
      <c r="AA163" s="221">
        <f t="shared" si="79"/>
        <v>47.82018779342723</v>
      </c>
      <c r="AB163" s="39"/>
      <c r="AC163" s="130">
        <f t="shared" si="73"/>
        <v>1455.3866666666668</v>
      </c>
      <c r="AD163" s="37"/>
      <c r="AE163" s="8">
        <v>2163812</v>
      </c>
      <c r="AF163" s="8"/>
      <c r="AG163" s="8">
        <v>791906</v>
      </c>
      <c r="AH163" s="8"/>
      <c r="AI163" s="122" t="s">
        <v>52</v>
      </c>
      <c r="AJ163" s="122"/>
      <c r="AK163" s="8">
        <v>101752</v>
      </c>
      <c r="AL163" s="8"/>
      <c r="AM163" s="8">
        <v>3057470</v>
      </c>
      <c r="AO163" s="8">
        <f t="shared" si="74"/>
        <v>22048</v>
      </c>
      <c r="AP163" s="291">
        <f t="shared" si="49"/>
        <v>-18</v>
      </c>
      <c r="AQ163" s="291">
        <f t="shared" si="50"/>
        <v>-1318</v>
      </c>
      <c r="AZ163" s="295">
        <f t="shared" si="96"/>
        <v>2.3486198780884102</v>
      </c>
      <c r="BA163" s="295"/>
    </row>
    <row r="164" spans="1:53" x14ac:dyDescent="0.25">
      <c r="A164" s="2">
        <v>11</v>
      </c>
      <c r="B164" s="367">
        <v>103099</v>
      </c>
      <c r="C164" s="101">
        <f t="shared" si="95"/>
        <v>1.0121935654888716</v>
      </c>
      <c r="D164" s="116">
        <f t="shared" si="87"/>
        <v>1.0101033067157108</v>
      </c>
      <c r="E164" s="116"/>
      <c r="F164" s="8">
        <f t="shared" si="94"/>
        <v>1242</v>
      </c>
      <c r="G164" s="1">
        <f t="shared" si="88"/>
        <v>1.7226074895977808</v>
      </c>
      <c r="H164" s="8">
        <f t="shared" si="86"/>
        <v>1000.4285714285714</v>
      </c>
      <c r="I164" s="221">
        <f t="shared" si="92"/>
        <v>0.9787561146051712</v>
      </c>
      <c r="K164" s="367">
        <v>3112393</v>
      </c>
      <c r="L164" s="101">
        <f t="shared" si="84"/>
        <v>1.0183492392137976</v>
      </c>
      <c r="M164" s="1"/>
      <c r="N164" s="8">
        <f t="shared" si="78"/>
        <v>56081</v>
      </c>
      <c r="O164" s="1">
        <f t="shared" si="85"/>
        <v>2.7053063193439462</v>
      </c>
      <c r="P164" s="8">
        <f t="shared" si="70"/>
        <v>43473.857142857145</v>
      </c>
      <c r="Q164" s="1"/>
      <c r="R164" s="1">
        <f t="shared" si="91"/>
        <v>3.3125315472692556</v>
      </c>
      <c r="S164" s="1">
        <f t="shared" si="63"/>
        <v>0.99395524296784632</v>
      </c>
      <c r="T164" s="1"/>
      <c r="U164" s="124">
        <v>50</v>
      </c>
      <c r="V164" s="124"/>
      <c r="W164" s="124">
        <v>39</v>
      </c>
      <c r="X164" s="124"/>
      <c r="Y164" s="36">
        <f t="shared" si="93"/>
        <v>4.8403286384976527E-2</v>
      </c>
      <c r="Z164" s="36"/>
      <c r="AA164" s="221">
        <f t="shared" si="79"/>
        <v>48.403286384976525</v>
      </c>
      <c r="AB164" s="39"/>
      <c r="AC164" s="130">
        <f t="shared" si="73"/>
        <v>1482.0919047619047</v>
      </c>
      <c r="AD164" s="37"/>
      <c r="AE164" s="8">
        <v>2243124</v>
      </c>
      <c r="AF164" s="8"/>
      <c r="AG164" s="8">
        <v>763480</v>
      </c>
      <c r="AH164" s="8"/>
      <c r="AI164" s="123" t="s">
        <v>52</v>
      </c>
      <c r="AJ164" s="123"/>
      <c r="AK164" s="8">
        <v>103026</v>
      </c>
      <c r="AL164" s="8"/>
      <c r="AM164" s="8">
        <v>3109630</v>
      </c>
      <c r="AO164" s="8">
        <f t="shared" si="74"/>
        <v>52160</v>
      </c>
      <c r="AP164" s="291">
        <f t="shared" si="49"/>
        <v>32</v>
      </c>
      <c r="AQ164" s="291">
        <f t="shared" si="50"/>
        <v>3921</v>
      </c>
      <c r="AZ164" s="295">
        <f t="shared" si="96"/>
        <v>2.3012187948750809</v>
      </c>
      <c r="BA164" s="295"/>
    </row>
    <row r="165" spans="1:53" x14ac:dyDescent="0.25">
      <c r="A165" s="2">
        <v>12</v>
      </c>
      <c r="B165" s="367">
        <v>104263</v>
      </c>
      <c r="C165" s="101">
        <f t="shared" si="95"/>
        <v>1.0112901192058119</v>
      </c>
      <c r="D165" s="116">
        <f t="shared" si="87"/>
        <v>1.0097508842798157</v>
      </c>
      <c r="E165" s="116"/>
      <c r="F165" s="8">
        <f t="shared" si="94"/>
        <v>1164</v>
      </c>
      <c r="G165" s="1">
        <f t="shared" si="88"/>
        <v>0.9371980676328503</v>
      </c>
      <c r="H165" s="8">
        <f t="shared" si="86"/>
        <v>977.85714285714289</v>
      </c>
      <c r="I165" s="221">
        <f t="shared" si="92"/>
        <v>0.97743824075396257</v>
      </c>
      <c r="K165" s="367">
        <v>3170474</v>
      </c>
      <c r="L165" s="101">
        <f t="shared" si="84"/>
        <v>1.018661203774716</v>
      </c>
      <c r="M165" s="1"/>
      <c r="N165" s="8">
        <f t="shared" si="78"/>
        <v>58081</v>
      </c>
      <c r="O165" s="1">
        <f t="shared" si="85"/>
        <v>1.035662702162943</v>
      </c>
      <c r="P165" s="8">
        <f t="shared" si="70"/>
        <v>43959</v>
      </c>
      <c r="Q165" s="1"/>
      <c r="R165" s="1">
        <f t="shared" si="91"/>
        <v>3.2885618995771608</v>
      </c>
      <c r="S165" s="1">
        <f t="shared" si="63"/>
        <v>0.99276394885601782</v>
      </c>
      <c r="T165" s="1"/>
      <c r="U165" s="125">
        <v>51</v>
      </c>
      <c r="V165" s="125"/>
      <c r="W165" s="125">
        <v>39</v>
      </c>
      <c r="X165" s="125"/>
      <c r="Y165" s="36">
        <f t="shared" si="93"/>
        <v>4.8949765258215962E-2</v>
      </c>
      <c r="Z165" s="36"/>
      <c r="AA165" s="221">
        <f t="shared" si="79"/>
        <v>48.949765258215962</v>
      </c>
      <c r="AB165" s="39"/>
      <c r="AC165" s="130">
        <f t="shared" si="73"/>
        <v>1509.7495238095239</v>
      </c>
      <c r="AD165" s="37"/>
      <c r="AE165" s="8">
        <v>2309477</v>
      </c>
      <c r="AF165" s="8"/>
      <c r="AG165" s="8">
        <v>751107</v>
      </c>
      <c r="AH165" s="8"/>
      <c r="AI165" s="124" t="s">
        <v>52</v>
      </c>
      <c r="AJ165" s="124"/>
      <c r="AK165" s="8">
        <v>104201</v>
      </c>
      <c r="AL165" s="8"/>
      <c r="AM165" s="8">
        <v>3164785</v>
      </c>
      <c r="AO165" s="8">
        <f t="shared" si="74"/>
        <v>55155</v>
      </c>
      <c r="AP165" s="291">
        <f t="shared" si="49"/>
        <v>11</v>
      </c>
      <c r="AQ165" s="291">
        <f t="shared" si="50"/>
        <v>2926</v>
      </c>
      <c r="AZ165" s="295">
        <f t="shared" si="96"/>
        <v>2.2244754040290791</v>
      </c>
      <c r="BA165" s="295"/>
    </row>
    <row r="166" spans="1:53" x14ac:dyDescent="0.25">
      <c r="A166" s="2">
        <v>13</v>
      </c>
      <c r="B166" s="367">
        <v>105564</v>
      </c>
      <c r="C166" s="101">
        <f t="shared" si="95"/>
        <v>1.012478060289844</v>
      </c>
      <c r="D166" s="116">
        <f t="shared" si="87"/>
        <v>1.0097356152877492</v>
      </c>
      <c r="E166" s="116"/>
      <c r="F166" s="8">
        <f t="shared" si="94"/>
        <v>1301</v>
      </c>
      <c r="G166" s="1">
        <f t="shared" si="88"/>
        <v>1.1176975945017182</v>
      </c>
      <c r="H166" s="8">
        <f t="shared" si="86"/>
        <v>988.57142857142856</v>
      </c>
      <c r="I166" s="221">
        <f t="shared" si="92"/>
        <v>1.0109569028487946</v>
      </c>
      <c r="K166" s="367">
        <v>3229621</v>
      </c>
      <c r="L166" s="101">
        <f t="shared" si="84"/>
        <v>1.0186555701134909</v>
      </c>
      <c r="M166" s="1"/>
      <c r="N166" s="8">
        <f t="shared" si="78"/>
        <v>59147</v>
      </c>
      <c r="O166" s="1">
        <f t="shared" si="85"/>
        <v>1.0183536784834972</v>
      </c>
      <c r="P166" s="8">
        <f t="shared" si="70"/>
        <v>44579.857142857145</v>
      </c>
      <c r="Q166" s="1"/>
      <c r="R166" s="1">
        <f t="shared" si="91"/>
        <v>3.2686188255525956</v>
      </c>
      <c r="S166" s="1">
        <f t="shared" si="63"/>
        <v>0.99393562455761297</v>
      </c>
      <c r="T166" s="1"/>
      <c r="U166" s="126">
        <v>51</v>
      </c>
      <c r="V166" s="126"/>
      <c r="W166" s="126">
        <v>39</v>
      </c>
      <c r="X166" s="126"/>
      <c r="Y166" s="36">
        <f t="shared" si="93"/>
        <v>4.956056338028169E-2</v>
      </c>
      <c r="Z166" s="36"/>
      <c r="AA166" s="221">
        <f t="shared" si="79"/>
        <v>49.560563380281693</v>
      </c>
      <c r="AB166" s="39"/>
      <c r="AC166" s="130">
        <f t="shared" si="73"/>
        <v>1537.9147619047619</v>
      </c>
      <c r="AD166" s="37"/>
      <c r="AE166" s="8">
        <v>2356640</v>
      </c>
      <c r="AF166" s="8"/>
      <c r="AG166" s="8">
        <v>762773</v>
      </c>
      <c r="AH166" s="8"/>
      <c r="AI166" s="125" t="s">
        <v>62</v>
      </c>
      <c r="AJ166" s="125"/>
      <c r="AK166" s="8">
        <v>105463</v>
      </c>
      <c r="AL166" s="8"/>
      <c r="AM166" s="8">
        <v>3224876</v>
      </c>
      <c r="AO166" s="8">
        <f t="shared" si="74"/>
        <v>60091</v>
      </c>
      <c r="AP166" s="291">
        <f t="shared" si="49"/>
        <v>-39</v>
      </c>
      <c r="AQ166" s="291">
        <f t="shared" si="50"/>
        <v>-944</v>
      </c>
      <c r="AZ166" s="295">
        <f t="shared" si="96"/>
        <v>2.2175293774574678</v>
      </c>
      <c r="BA166" s="295"/>
    </row>
    <row r="167" spans="1:53" s="296" customFormat="1" x14ac:dyDescent="0.25">
      <c r="A167" s="380">
        <v>14</v>
      </c>
      <c r="B167" s="291">
        <v>106571</v>
      </c>
      <c r="C167" s="292">
        <f t="shared" si="95"/>
        <v>1.0095392368610512</v>
      </c>
      <c r="D167" s="293">
        <f t="shared" si="87"/>
        <v>1.0095661581357995</v>
      </c>
      <c r="E167" s="293"/>
      <c r="F167" s="291">
        <f t="shared" si="94"/>
        <v>1007</v>
      </c>
      <c r="G167" s="294">
        <f t="shared" si="88"/>
        <v>0.77401998462720989</v>
      </c>
      <c r="H167" s="291">
        <f t="shared" si="86"/>
        <v>981.28571428571433</v>
      </c>
      <c r="I167" s="295">
        <f t="shared" si="92"/>
        <v>0.99263005780346825</v>
      </c>
      <c r="K167" s="291">
        <v>3278895</v>
      </c>
      <c r="L167" s="292">
        <f t="shared" si="84"/>
        <v>1.015256898564878</v>
      </c>
      <c r="M167" s="294"/>
      <c r="N167" s="291">
        <f t="shared" si="78"/>
        <v>49274</v>
      </c>
      <c r="O167" s="294">
        <f t="shared" si="85"/>
        <v>0.83307691007151674</v>
      </c>
      <c r="P167" s="291">
        <f t="shared" si="70"/>
        <v>44547.285714285717</v>
      </c>
      <c r="Q167" s="294"/>
      <c r="R167" s="294">
        <f t="shared" si="91"/>
        <v>3.2502108179737381</v>
      </c>
      <c r="S167" s="1">
        <f t="shared" si="63"/>
        <v>0.99436826116433275</v>
      </c>
      <c r="T167" s="294"/>
      <c r="U167" s="298">
        <v>52</v>
      </c>
      <c r="V167" s="298"/>
      <c r="W167" s="298">
        <v>39</v>
      </c>
      <c r="X167" s="298"/>
      <c r="Y167" s="369">
        <f t="shared" si="93"/>
        <v>5.0033333333333332E-2</v>
      </c>
      <c r="Z167" s="369"/>
      <c r="AA167" s="295">
        <f t="shared" si="79"/>
        <v>50.033333333333331</v>
      </c>
      <c r="AB167" s="371"/>
      <c r="AC167" s="299">
        <f t="shared" si="73"/>
        <v>1561.3785714285714</v>
      </c>
      <c r="AD167" s="337"/>
      <c r="AE167" s="291">
        <v>2384302</v>
      </c>
      <c r="AF167" s="291"/>
      <c r="AG167" s="291">
        <v>784695</v>
      </c>
      <c r="AH167" s="291"/>
      <c r="AI167" s="298" t="s">
        <v>56</v>
      </c>
      <c r="AJ167" s="298"/>
      <c r="AK167" s="291">
        <v>106523</v>
      </c>
      <c r="AL167" s="291"/>
      <c r="AM167" s="291">
        <v>3275520</v>
      </c>
      <c r="AO167" s="291">
        <f t="shared" si="74"/>
        <v>50644</v>
      </c>
      <c r="AP167" s="291">
        <f t="shared" si="49"/>
        <v>53</v>
      </c>
      <c r="AQ167" s="291">
        <f t="shared" si="50"/>
        <v>-1370</v>
      </c>
      <c r="AZ167" s="295">
        <f t="shared" si="96"/>
        <v>2.2027957451311768</v>
      </c>
      <c r="BA167" s="295"/>
    </row>
    <row r="168" spans="1:53" x14ac:dyDescent="0.25">
      <c r="A168" s="245">
        <v>15</v>
      </c>
      <c r="B168" s="271">
        <v>107297</v>
      </c>
      <c r="C168" s="272">
        <f t="shared" si="95"/>
        <v>1.0068123598352272</v>
      </c>
      <c r="D168" s="273">
        <f t="shared" si="87"/>
        <v>1.0093343328683479</v>
      </c>
      <c r="E168" s="273"/>
      <c r="F168" s="271">
        <f t="shared" si="94"/>
        <v>726</v>
      </c>
      <c r="G168" s="274">
        <f t="shared" si="88"/>
        <v>0.72095332671300894</v>
      </c>
      <c r="H168" s="271">
        <f t="shared" si="86"/>
        <v>964.85714285714289</v>
      </c>
      <c r="I168" s="275">
        <f t="shared" si="92"/>
        <v>0.98325811617411563</v>
      </c>
      <c r="J168" s="276"/>
      <c r="K168" s="271">
        <v>3317832</v>
      </c>
      <c r="L168" s="272">
        <f t="shared" si="84"/>
        <v>1.0118750371695342</v>
      </c>
      <c r="M168" s="274"/>
      <c r="N168" s="271">
        <f t="shared" si="78"/>
        <v>38937</v>
      </c>
      <c r="O168" s="274">
        <f t="shared" si="85"/>
        <v>0.79021390591386942</v>
      </c>
      <c r="P168" s="271">
        <f t="shared" si="70"/>
        <v>43494.714285714283</v>
      </c>
      <c r="Q168" s="274"/>
      <c r="R168" s="274">
        <f t="shared" si="91"/>
        <v>3.2339491571604588</v>
      </c>
      <c r="S168" s="274">
        <f t="shared" si="63"/>
        <v>0.99499673660448362</v>
      </c>
      <c r="T168" s="274"/>
      <c r="U168" s="278">
        <v>53</v>
      </c>
      <c r="V168" s="278"/>
      <c r="W168" s="278">
        <v>40</v>
      </c>
      <c r="X168" s="278"/>
      <c r="Y168" s="279">
        <f t="shared" si="93"/>
        <v>5.0374178403755868E-2</v>
      </c>
      <c r="Z168" s="279"/>
      <c r="AA168" s="275">
        <f t="shared" si="79"/>
        <v>50.37417840375587</v>
      </c>
      <c r="AB168" s="280"/>
      <c r="AC168" s="281">
        <f t="shared" ref="AC168:AC200" si="97">100000*K168/210000000</f>
        <v>1579.92</v>
      </c>
      <c r="AD168" s="282"/>
      <c r="AE168" s="271">
        <v>2404272</v>
      </c>
      <c r="AF168" s="271"/>
      <c r="AG168" s="271">
        <v>805592</v>
      </c>
      <c r="AH168" s="271"/>
      <c r="AI168" s="278" t="s">
        <v>52</v>
      </c>
      <c r="AJ168" s="278"/>
      <c r="AK168" s="271">
        <v>107232</v>
      </c>
      <c r="AL168" s="271"/>
      <c r="AM168" s="271">
        <v>3317096</v>
      </c>
      <c r="AN168" s="276"/>
      <c r="AO168" s="271">
        <f t="shared" si="74"/>
        <v>41576</v>
      </c>
      <c r="AP168" s="271">
        <f t="shared" si="49"/>
        <v>-17</v>
      </c>
      <c r="AQ168" s="271">
        <f t="shared" si="50"/>
        <v>-2639</v>
      </c>
      <c r="AR168" s="276"/>
      <c r="AS168" s="276"/>
      <c r="AT168" s="276"/>
      <c r="AU168" s="276"/>
      <c r="AV168" s="276"/>
      <c r="AW168" s="276"/>
      <c r="AX168" s="276"/>
      <c r="AY168" s="276"/>
      <c r="AZ168" s="275">
        <f t="shared" si="96"/>
        <v>2.2183319483812487</v>
      </c>
      <c r="BA168" s="275"/>
    </row>
    <row r="169" spans="1:53" x14ac:dyDescent="0.25">
      <c r="A169" s="2">
        <v>16</v>
      </c>
      <c r="B169" s="367">
        <v>107879</v>
      </c>
      <c r="C169" s="101">
        <f t="shared" si="95"/>
        <v>1.005424196389461</v>
      </c>
      <c r="D169" s="116">
        <f t="shared" si="87"/>
        <v>1.009266650352389</v>
      </c>
      <c r="E169" s="116"/>
      <c r="F169" s="8">
        <f t="shared" si="94"/>
        <v>582</v>
      </c>
      <c r="G169" s="1">
        <f t="shared" si="88"/>
        <v>0.80165289256198347</v>
      </c>
      <c r="H169" s="8">
        <f t="shared" si="86"/>
        <v>963.28571428571433</v>
      </c>
      <c r="I169" s="221">
        <f t="shared" si="92"/>
        <v>0.99837133550488599</v>
      </c>
      <c r="K169" s="367">
        <v>3339999</v>
      </c>
      <c r="L169" s="101">
        <f t="shared" si="84"/>
        <v>1.0066811701134959</v>
      </c>
      <c r="M169" s="1"/>
      <c r="N169" s="8">
        <f t="shared" si="78"/>
        <v>22167</v>
      </c>
      <c r="O169" s="1">
        <f t="shared" si="85"/>
        <v>0.56930426072886975</v>
      </c>
      <c r="P169" s="8">
        <f t="shared" si="70"/>
        <v>43488.142857142855</v>
      </c>
      <c r="Q169" s="1"/>
      <c r="R169" s="1">
        <f t="shared" si="91"/>
        <v>3.2299111466799841</v>
      </c>
      <c r="S169" s="1">
        <f t="shared" si="63"/>
        <v>0.99875136859479252</v>
      </c>
      <c r="T169" s="1"/>
      <c r="U169" s="128">
        <v>54</v>
      </c>
      <c r="V169" s="127"/>
      <c r="W169" s="128">
        <v>41</v>
      </c>
      <c r="X169" s="127"/>
      <c r="Y169" s="36">
        <f t="shared" si="93"/>
        <v>5.0647417840375589E-2</v>
      </c>
      <c r="Z169" s="36"/>
      <c r="AA169" s="221">
        <f t="shared" si="79"/>
        <v>50.647417840375589</v>
      </c>
      <c r="AB169" s="39"/>
      <c r="AC169" s="130">
        <f t="shared" si="97"/>
        <v>1590.4757142857143</v>
      </c>
      <c r="AD169" s="37"/>
      <c r="AE169" s="8">
        <v>2432456</v>
      </c>
      <c r="AF169" s="8"/>
      <c r="AG169" s="8">
        <v>799889</v>
      </c>
      <c r="AH169" s="8"/>
      <c r="AI169" s="119" t="s">
        <v>62</v>
      </c>
      <c r="AJ169" s="119"/>
      <c r="AK169" s="8">
        <v>107852</v>
      </c>
      <c r="AL169" s="8"/>
      <c r="AM169" s="8">
        <v>3340197</v>
      </c>
      <c r="AO169" s="8">
        <f t="shared" si="74"/>
        <v>23101</v>
      </c>
      <c r="AP169" s="291">
        <f t="shared" si="49"/>
        <v>38</v>
      </c>
      <c r="AQ169" s="291">
        <f t="shared" si="50"/>
        <v>-934</v>
      </c>
      <c r="AZ169" s="295">
        <f t="shared" si="96"/>
        <v>2.2150536927963946</v>
      </c>
      <c r="BA169" s="295"/>
    </row>
    <row r="170" spans="1:53" x14ac:dyDescent="0.25">
      <c r="A170" s="2">
        <v>17</v>
      </c>
      <c r="B170" s="367">
        <v>108654</v>
      </c>
      <c r="C170" s="101">
        <f t="shared" si="95"/>
        <v>1.007183974638252</v>
      </c>
      <c r="D170" s="116">
        <f t="shared" si="87"/>
        <v>1.0092745018155027</v>
      </c>
      <c r="E170" s="116"/>
      <c r="F170" s="8">
        <f t="shared" si="94"/>
        <v>775</v>
      </c>
      <c r="G170" s="1">
        <f t="shared" si="88"/>
        <v>1.331615120274914</v>
      </c>
      <c r="H170" s="8">
        <f t="shared" si="86"/>
        <v>971</v>
      </c>
      <c r="I170" s="221">
        <f t="shared" si="92"/>
        <v>1.0080083049087942</v>
      </c>
      <c r="K170" s="367">
        <v>3363235</v>
      </c>
      <c r="L170" s="101">
        <f t="shared" si="84"/>
        <v>1.0069568883104456</v>
      </c>
      <c r="M170" s="1"/>
      <c r="N170" s="8">
        <f t="shared" si="78"/>
        <v>23236</v>
      </c>
      <c r="O170" s="1">
        <f t="shared" si="85"/>
        <v>1.0482248387242297</v>
      </c>
      <c r="P170" s="8">
        <f t="shared" si="70"/>
        <v>43846.142857142855</v>
      </c>
      <c r="Q170" s="1"/>
      <c r="R170" s="1">
        <f t="shared" si="91"/>
        <v>3.230639547935247</v>
      </c>
      <c r="S170" s="1">
        <f t="shared" si="63"/>
        <v>1.0002255174282462</v>
      </c>
      <c r="T170" s="1"/>
      <c r="U170" s="129">
        <v>54</v>
      </c>
      <c r="V170" s="129"/>
      <c r="W170" s="129">
        <v>41</v>
      </c>
      <c r="X170" s="129"/>
      <c r="Y170" s="36">
        <f t="shared" si="93"/>
        <v>5.1011267605633806E-2</v>
      </c>
      <c r="Z170" s="36"/>
      <c r="AA170" s="221">
        <f t="shared" si="79"/>
        <v>51.011267605633805</v>
      </c>
      <c r="AB170" s="39"/>
      <c r="AC170" s="130">
        <f t="shared" si="97"/>
        <v>1601.5404761904763</v>
      </c>
      <c r="AD170" s="37"/>
      <c r="AE170" s="8">
        <v>2478494</v>
      </c>
      <c r="AF170" s="8"/>
      <c r="AG170" s="8">
        <v>772540</v>
      </c>
      <c r="AH170" s="8"/>
      <c r="AI170" s="127" t="s">
        <v>56</v>
      </c>
      <c r="AJ170" s="127"/>
      <c r="AK170" s="8">
        <v>108536</v>
      </c>
      <c r="AL170" s="8"/>
      <c r="AM170" s="8">
        <v>3359570</v>
      </c>
      <c r="AO170" s="8">
        <f t="shared" si="74"/>
        <v>19373</v>
      </c>
      <c r="AP170" s="291">
        <f t="shared" ref="AP170:AP233" si="98">AK170-AK169-F170</f>
        <v>-91</v>
      </c>
      <c r="AQ170" s="291">
        <f t="shared" ref="AQ170:AQ233" si="99">N170-AO170</f>
        <v>3863</v>
      </c>
      <c r="AZ170" s="295">
        <f t="shared" si="96"/>
        <v>2.2145619585368319</v>
      </c>
      <c r="BA170" s="295"/>
    </row>
    <row r="171" spans="1:53" x14ac:dyDescent="0.25">
      <c r="A171" s="2">
        <v>18</v>
      </c>
      <c r="B171" s="367">
        <v>110019</v>
      </c>
      <c r="C171" s="101">
        <f t="shared" si="95"/>
        <v>1.0125628140703518</v>
      </c>
      <c r="D171" s="116">
        <f t="shared" si="87"/>
        <v>1.0093272516128571</v>
      </c>
      <c r="E171" s="116"/>
      <c r="F171" s="8">
        <f t="shared" si="94"/>
        <v>1365</v>
      </c>
      <c r="G171" s="1">
        <f t="shared" si="88"/>
        <v>1.7612903225806451</v>
      </c>
      <c r="H171" s="8">
        <f t="shared" si="86"/>
        <v>988.57142857142856</v>
      </c>
      <c r="I171" s="221">
        <f t="shared" si="92"/>
        <v>1.0180962189201117</v>
      </c>
      <c r="K171" s="367">
        <v>3411872</v>
      </c>
      <c r="L171" s="101">
        <f t="shared" si="84"/>
        <v>1.0144613742423589</v>
      </c>
      <c r="M171" s="1"/>
      <c r="N171" s="8">
        <f t="shared" si="78"/>
        <v>48637</v>
      </c>
      <c r="O171" s="1">
        <f t="shared" si="85"/>
        <v>2.0931743845756583</v>
      </c>
      <c r="P171" s="8">
        <f t="shared" si="70"/>
        <v>42782.714285714283</v>
      </c>
      <c r="Q171" s="1"/>
      <c r="R171" s="1">
        <f t="shared" si="91"/>
        <v>3.2245934196828019</v>
      </c>
      <c r="S171" s="1">
        <f t="shared" si="63"/>
        <v>0.99812850422873411</v>
      </c>
      <c r="T171" s="1"/>
      <c r="U171" s="131">
        <v>55</v>
      </c>
      <c r="V171" s="131"/>
      <c r="W171" s="131">
        <v>42</v>
      </c>
      <c r="X171" s="131"/>
      <c r="Y171" s="36">
        <f t="shared" si="93"/>
        <v>5.1652112676056336E-2</v>
      </c>
      <c r="Z171" s="36"/>
      <c r="AA171" s="221">
        <f t="shared" si="79"/>
        <v>51.65211267605634</v>
      </c>
      <c r="AB171" s="39"/>
      <c r="AC171" s="130">
        <f t="shared" si="97"/>
        <v>1624.7009523809525</v>
      </c>
      <c r="AD171" s="37"/>
      <c r="AE171" s="8">
        <v>2554179</v>
      </c>
      <c r="AF171" s="8"/>
      <c r="AG171" s="68" t="s">
        <v>33</v>
      </c>
      <c r="AH171" s="8"/>
      <c r="AI171" s="129" t="s">
        <v>56</v>
      </c>
      <c r="AJ171" s="129"/>
      <c r="AK171" s="8">
        <v>109888</v>
      </c>
      <c r="AL171" s="8"/>
      <c r="AM171" s="8">
        <v>3407354</v>
      </c>
      <c r="AO171" s="8">
        <f t="shared" ref="AO171:AO184" si="100">AM171-AM170</f>
        <v>47784</v>
      </c>
      <c r="AP171" s="291">
        <f t="shared" si="98"/>
        <v>-13</v>
      </c>
      <c r="AQ171" s="291">
        <f t="shared" si="99"/>
        <v>853</v>
      </c>
      <c r="AZ171" s="295">
        <f t="shared" si="96"/>
        <v>2.3106795468129655</v>
      </c>
      <c r="BA171" s="295"/>
    </row>
    <row r="172" spans="1:53" x14ac:dyDescent="0.25">
      <c r="A172" s="2">
        <v>19</v>
      </c>
      <c r="B172" s="367">
        <v>111189</v>
      </c>
      <c r="C172" s="101">
        <f t="shared" si="95"/>
        <v>1.010634526763559</v>
      </c>
      <c r="D172" s="116">
        <f t="shared" si="87"/>
        <v>1.0092335955496778</v>
      </c>
      <c r="E172" s="116"/>
      <c r="F172" s="8">
        <f t="shared" si="94"/>
        <v>1170</v>
      </c>
      <c r="G172" s="1">
        <f t="shared" si="88"/>
        <v>0.8571428571428571</v>
      </c>
      <c r="H172" s="8">
        <f t="shared" si="86"/>
        <v>989.42857142857144</v>
      </c>
      <c r="I172" s="221">
        <f t="shared" si="92"/>
        <v>1.0008670520231213</v>
      </c>
      <c r="K172" s="367">
        <v>3460413</v>
      </c>
      <c r="L172" s="101">
        <f t="shared" si="84"/>
        <v>1.0142270870653998</v>
      </c>
      <c r="M172" s="1"/>
      <c r="N172" s="8">
        <f t="shared" si="78"/>
        <v>48541</v>
      </c>
      <c r="O172" s="1">
        <f t="shared" si="85"/>
        <v>0.99802619404979753</v>
      </c>
      <c r="P172" s="8">
        <f t="shared" si="70"/>
        <v>41419.857142857145</v>
      </c>
      <c r="Q172" s="1"/>
      <c r="R172" s="1">
        <f t="shared" si="91"/>
        <v>3.2131713757866476</v>
      </c>
      <c r="S172" s="1">
        <f t="shared" si="63"/>
        <v>0.99645783439659874</v>
      </c>
      <c r="T172" s="1"/>
      <c r="U172" s="132">
        <v>55</v>
      </c>
      <c r="V172" s="128"/>
      <c r="W172" s="132">
        <v>42</v>
      </c>
      <c r="X172" s="128"/>
      <c r="Y172" s="36">
        <f t="shared" si="93"/>
        <v>5.2201408450704229E-2</v>
      </c>
      <c r="Z172" s="36"/>
      <c r="AA172" s="221">
        <f t="shared" si="79"/>
        <v>52.201408450704228</v>
      </c>
      <c r="AB172" s="39"/>
      <c r="AC172" s="130">
        <f t="shared" si="97"/>
        <v>1647.8157142857142</v>
      </c>
      <c r="AD172" s="37"/>
      <c r="AE172" s="8">
        <v>2615254</v>
      </c>
      <c r="AF172" s="8"/>
      <c r="AG172" s="8">
        <v>730298</v>
      </c>
      <c r="AH172" s="8"/>
      <c r="AI172" s="131" t="s">
        <v>56</v>
      </c>
      <c r="AJ172" s="131"/>
      <c r="AK172" s="8">
        <v>111100</v>
      </c>
      <c r="AL172" s="8"/>
      <c r="AM172" s="8">
        <v>3456652</v>
      </c>
      <c r="AO172" s="8">
        <f t="shared" si="100"/>
        <v>49298</v>
      </c>
      <c r="AP172" s="291">
        <f t="shared" si="98"/>
        <v>42</v>
      </c>
      <c r="AQ172" s="291">
        <f t="shared" si="99"/>
        <v>-757</v>
      </c>
      <c r="AZ172" s="295">
        <f t="shared" si="96"/>
        <v>2.38877832923477</v>
      </c>
      <c r="BA172" s="295"/>
    </row>
    <row r="173" spans="1:53" x14ac:dyDescent="0.25">
      <c r="A173" s="2">
        <v>20</v>
      </c>
      <c r="B173" s="367">
        <v>112423</v>
      </c>
      <c r="C173" s="101">
        <f t="shared" si="95"/>
        <v>1.0110982201476766</v>
      </c>
      <c r="D173" s="116">
        <f t="shared" si="87"/>
        <v>1.0090364755293684</v>
      </c>
      <c r="E173" s="116"/>
      <c r="F173" s="8">
        <f t="shared" si="94"/>
        <v>1234</v>
      </c>
      <c r="G173" s="1">
        <f t="shared" si="88"/>
        <v>1.0547008547008547</v>
      </c>
      <c r="H173" s="8">
        <f t="shared" si="86"/>
        <v>979.85714285714289</v>
      </c>
      <c r="I173" s="221">
        <f t="shared" si="92"/>
        <v>0.99032630667051691</v>
      </c>
      <c r="K173" s="367">
        <v>3505097</v>
      </c>
      <c r="L173" s="101">
        <f t="shared" si="84"/>
        <v>1.0129129095284291</v>
      </c>
      <c r="M173" s="1"/>
      <c r="N173" s="8">
        <f t="shared" si="78"/>
        <v>44684</v>
      </c>
      <c r="O173" s="1">
        <f t="shared" si="85"/>
        <v>0.92054139799344881</v>
      </c>
      <c r="P173" s="8">
        <f t="shared" si="70"/>
        <v>39353.714285714283</v>
      </c>
      <c r="Q173" s="1"/>
      <c r="R173" s="1">
        <f t="shared" si="91"/>
        <v>3.2074148019298754</v>
      </c>
      <c r="S173" s="1">
        <f t="shared" si="63"/>
        <v>0.99820844480933957</v>
      </c>
      <c r="T173" s="1"/>
      <c r="U173" s="133">
        <v>55</v>
      </c>
      <c r="V173" s="133"/>
      <c r="W173" s="133">
        <v>43</v>
      </c>
      <c r="X173" s="133"/>
      <c r="Y173" s="36">
        <f t="shared" si="93"/>
        <v>5.2780751173708923E-2</v>
      </c>
      <c r="Z173" s="36"/>
      <c r="AA173" s="221">
        <f t="shared" si="79"/>
        <v>52.780751173708921</v>
      </c>
      <c r="AB173" s="39"/>
      <c r="AC173" s="130">
        <f t="shared" si="97"/>
        <v>1669.0938095238096</v>
      </c>
      <c r="AD173" s="37"/>
      <c r="AE173" s="8">
        <v>2653407</v>
      </c>
      <c r="AF173" s="8"/>
      <c r="AG173" s="8">
        <v>736264</v>
      </c>
      <c r="AH173" s="8"/>
      <c r="AI173" s="128" t="s">
        <v>52</v>
      </c>
      <c r="AJ173" s="128"/>
      <c r="AK173" s="8">
        <v>112304</v>
      </c>
      <c r="AL173" s="8"/>
      <c r="AM173" s="8">
        <v>3501975</v>
      </c>
      <c r="AO173" s="8">
        <f t="shared" si="100"/>
        <v>45323</v>
      </c>
      <c r="AP173" s="291">
        <f t="shared" si="98"/>
        <v>-30</v>
      </c>
      <c r="AQ173" s="291">
        <f t="shared" si="99"/>
        <v>-639</v>
      </c>
      <c r="AZ173" s="295">
        <f t="shared" si="96"/>
        <v>2.4898720759703208</v>
      </c>
      <c r="BA173" s="295"/>
    </row>
    <row r="174" spans="1:53" x14ac:dyDescent="0.25">
      <c r="A174" s="2">
        <v>21</v>
      </c>
      <c r="B174" s="367">
        <v>113454</v>
      </c>
      <c r="C174" s="101">
        <f t="shared" si="95"/>
        <v>1.0091707212936853</v>
      </c>
      <c r="D174" s="116">
        <f t="shared" si="87"/>
        <v>1.0089838304483163</v>
      </c>
      <c r="E174" s="116"/>
      <c r="F174" s="8">
        <f t="shared" si="94"/>
        <v>1031</v>
      </c>
      <c r="G174" s="1">
        <f t="shared" si="88"/>
        <v>0.8354943273905997</v>
      </c>
      <c r="H174" s="8">
        <f t="shared" si="86"/>
        <v>983.28571428571433</v>
      </c>
      <c r="I174" s="221">
        <f t="shared" si="92"/>
        <v>1.0034990523399914</v>
      </c>
      <c r="K174" s="367">
        <v>3536488</v>
      </c>
      <c r="L174" s="101">
        <f t="shared" si="84"/>
        <v>1.0089558149175331</v>
      </c>
      <c r="M174" s="1"/>
      <c r="N174" s="8">
        <f t="shared" si="78"/>
        <v>31391</v>
      </c>
      <c r="O174" s="1">
        <f t="shared" si="85"/>
        <v>0.70251096589383222</v>
      </c>
      <c r="P174" s="8">
        <f t="shared" si="70"/>
        <v>36799</v>
      </c>
      <c r="Q174" s="1"/>
      <c r="R174" s="1">
        <f t="shared" si="91"/>
        <v>3.2080979774284546</v>
      </c>
      <c r="S174" s="1">
        <f t="shared" si="63"/>
        <v>1.000212998798337</v>
      </c>
      <c r="T174" s="1"/>
      <c r="U174" s="134">
        <v>56</v>
      </c>
      <c r="V174" s="134"/>
      <c r="W174" s="134">
        <v>43</v>
      </c>
      <c r="X174" s="134"/>
      <c r="Y174" s="36">
        <f t="shared" si="93"/>
        <v>5.3264788732394368E-2</v>
      </c>
      <c r="Z174" s="36"/>
      <c r="AA174" s="221">
        <f t="shared" si="79"/>
        <v>53.264788732394365</v>
      </c>
      <c r="AB174" s="39"/>
      <c r="AC174" s="130">
        <f t="shared" si="97"/>
        <v>1684.0419047619048</v>
      </c>
      <c r="AD174" s="37"/>
      <c r="AE174" s="8">
        <v>2670755</v>
      </c>
      <c r="AF174" s="8"/>
      <c r="AG174" s="8">
        <v>748217</v>
      </c>
      <c r="AH174" s="8"/>
      <c r="AI174" s="133" t="s">
        <v>52</v>
      </c>
      <c r="AJ174" s="133"/>
      <c r="AK174" s="8">
        <v>113358</v>
      </c>
      <c r="AL174" s="8"/>
      <c r="AM174" s="8">
        <v>3532330</v>
      </c>
      <c r="AO174" s="8">
        <f t="shared" si="100"/>
        <v>30355</v>
      </c>
      <c r="AP174" s="291">
        <f t="shared" si="98"/>
        <v>23</v>
      </c>
      <c r="AQ174" s="291">
        <f t="shared" si="99"/>
        <v>1036</v>
      </c>
      <c r="AZ174" s="295">
        <f t="shared" si="96"/>
        <v>2.6720446595986695</v>
      </c>
      <c r="BA174" s="295"/>
    </row>
    <row r="175" spans="1:53" s="296" customFormat="1" x14ac:dyDescent="0.25">
      <c r="A175" s="380">
        <v>22</v>
      </c>
      <c r="B175" s="291">
        <v>114277</v>
      </c>
      <c r="C175" s="292">
        <f t="shared" si="95"/>
        <v>1.0072540412854549</v>
      </c>
      <c r="D175" s="293">
        <f t="shared" si="87"/>
        <v>1.0090469277983485</v>
      </c>
      <c r="E175" s="293"/>
      <c r="F175" s="291">
        <f t="shared" si="94"/>
        <v>823</v>
      </c>
      <c r="G175" s="294">
        <f t="shared" si="88"/>
        <v>0.79825412221144521</v>
      </c>
      <c r="H175" s="291">
        <f t="shared" si="86"/>
        <v>997.14285714285711</v>
      </c>
      <c r="I175" s="295">
        <f t="shared" si="92"/>
        <v>1.014092692140055</v>
      </c>
      <c r="K175" s="291">
        <v>3582698</v>
      </c>
      <c r="L175" s="292">
        <f t="shared" si="84"/>
        <v>1.0130666356000642</v>
      </c>
      <c r="M175" s="294"/>
      <c r="N175" s="291">
        <f t="shared" si="78"/>
        <v>46210</v>
      </c>
      <c r="O175" s="294">
        <f t="shared" si="85"/>
        <v>1.4720779841355802</v>
      </c>
      <c r="P175" s="291">
        <f t="shared" si="70"/>
        <v>37838</v>
      </c>
      <c r="Q175" s="294"/>
      <c r="R175" s="294">
        <f t="shared" si="91"/>
        <v>3.1896911210489973</v>
      </c>
      <c r="S175" s="1">
        <f t="shared" si="63"/>
        <v>0.99426237711286736</v>
      </c>
      <c r="T175" s="294"/>
      <c r="U175" s="298">
        <v>56</v>
      </c>
      <c r="V175" s="298"/>
      <c r="W175" s="298">
        <v>44</v>
      </c>
      <c r="X175" s="298"/>
      <c r="Y175" s="369">
        <f t="shared" si="93"/>
        <v>5.365117370892019E-2</v>
      </c>
      <c r="Z175" s="369"/>
      <c r="AA175" s="295">
        <f t="shared" si="79"/>
        <v>53.65117370892019</v>
      </c>
      <c r="AB175" s="371"/>
      <c r="AC175" s="299">
        <f t="shared" si="97"/>
        <v>1706.0466666666666</v>
      </c>
      <c r="AD175" s="337"/>
      <c r="AE175" s="291">
        <v>2709638</v>
      </c>
      <c r="AF175" s="291"/>
      <c r="AG175" s="291">
        <v>758474</v>
      </c>
      <c r="AH175" s="291"/>
      <c r="AI175" s="298" t="s">
        <v>62</v>
      </c>
      <c r="AJ175" s="298"/>
      <c r="AK175" s="291">
        <v>114250</v>
      </c>
      <c r="AL175" s="291"/>
      <c r="AM175" s="291">
        <v>3582362</v>
      </c>
      <c r="AO175" s="291">
        <f t="shared" si="100"/>
        <v>50032</v>
      </c>
      <c r="AP175" s="291">
        <f t="shared" si="98"/>
        <v>69</v>
      </c>
      <c r="AQ175" s="291">
        <f t="shared" si="99"/>
        <v>-3822</v>
      </c>
      <c r="AZ175" s="295">
        <f t="shared" si="96"/>
        <v>2.6352948283282864</v>
      </c>
      <c r="BA175" s="295"/>
    </row>
    <row r="176" spans="1:53" x14ac:dyDescent="0.25">
      <c r="A176" s="245">
        <v>23</v>
      </c>
      <c r="B176" s="271">
        <v>114772</v>
      </c>
      <c r="C176" s="272">
        <f t="shared" si="95"/>
        <v>1.0043315802829966</v>
      </c>
      <c r="D176" s="273">
        <f t="shared" si="87"/>
        <v>1.0088908397831393</v>
      </c>
      <c r="E176" s="273"/>
      <c r="F176" s="271">
        <f t="shared" si="94"/>
        <v>495</v>
      </c>
      <c r="G176" s="274">
        <f t="shared" si="88"/>
        <v>0.60145808019441072</v>
      </c>
      <c r="H176" s="271">
        <f t="shared" si="86"/>
        <v>984.71428571428567</v>
      </c>
      <c r="I176" s="275">
        <f t="shared" si="92"/>
        <v>0.98753581661891121</v>
      </c>
      <c r="J176" s="276"/>
      <c r="K176" s="271">
        <v>3605726</v>
      </c>
      <c r="L176" s="272">
        <f t="shared" si="84"/>
        <v>1.0064275582256723</v>
      </c>
      <c r="M176" s="274"/>
      <c r="N176" s="271">
        <f t="shared" si="78"/>
        <v>23028</v>
      </c>
      <c r="O176" s="274">
        <f t="shared" si="85"/>
        <v>0.49833369400562649</v>
      </c>
      <c r="P176" s="271">
        <f t="shared" si="70"/>
        <v>37961</v>
      </c>
      <c r="Q176" s="274"/>
      <c r="R176" s="274">
        <f t="shared" si="91"/>
        <v>3.1830482959603699</v>
      </c>
      <c r="S176" s="274">
        <f t="shared" si="63"/>
        <v>0.99791740803841755</v>
      </c>
      <c r="T176" s="274"/>
      <c r="U176" s="278">
        <v>57</v>
      </c>
      <c r="V176" s="278"/>
      <c r="W176" s="278">
        <v>45</v>
      </c>
      <c r="X176" s="278"/>
      <c r="Y176" s="279">
        <f t="shared" si="93"/>
        <v>5.388356807511737E-2</v>
      </c>
      <c r="Z176" s="279"/>
      <c r="AA176" s="275">
        <f t="shared" si="79"/>
        <v>53.883568075117374</v>
      </c>
      <c r="AB176" s="280"/>
      <c r="AC176" s="281">
        <f t="shared" si="97"/>
        <v>1717.0123809523809</v>
      </c>
      <c r="AD176" s="282"/>
      <c r="AE176" s="271">
        <v>2739035</v>
      </c>
      <c r="AF176" s="271"/>
      <c r="AG176" s="271">
        <v>752004</v>
      </c>
      <c r="AH176" s="271"/>
      <c r="AI176" s="278" t="s">
        <v>62</v>
      </c>
      <c r="AJ176" s="278"/>
      <c r="AK176" s="271">
        <v>114744</v>
      </c>
      <c r="AL176" s="271"/>
      <c r="AM176" s="271">
        <v>3605783</v>
      </c>
      <c r="AN176" s="276"/>
      <c r="AO176" s="271">
        <f t="shared" si="100"/>
        <v>23421</v>
      </c>
      <c r="AP176" s="271">
        <f t="shared" si="98"/>
        <v>-1</v>
      </c>
      <c r="AQ176" s="271">
        <f t="shared" si="99"/>
        <v>-393</v>
      </c>
      <c r="AR176" s="276"/>
      <c r="AS176" s="276"/>
      <c r="AT176" s="276"/>
      <c r="AU176" s="276"/>
      <c r="AV176" s="276"/>
      <c r="AW176" s="276"/>
      <c r="AX176" s="276"/>
      <c r="AY176" s="276"/>
      <c r="AZ176" s="275">
        <f t="shared" si="96"/>
        <v>2.5940156626914086</v>
      </c>
      <c r="BA176" s="275"/>
    </row>
    <row r="177" spans="1:53" x14ac:dyDescent="0.25">
      <c r="A177" s="32">
        <v>24</v>
      </c>
      <c r="B177" s="367">
        <v>115451</v>
      </c>
      <c r="C177" s="101">
        <f t="shared" si="95"/>
        <v>1.0059160770919737</v>
      </c>
      <c r="D177" s="116">
        <f t="shared" si="87"/>
        <v>1.0087097115622425</v>
      </c>
      <c r="E177" s="116"/>
      <c r="F177" s="8">
        <f t="shared" si="94"/>
        <v>679</v>
      </c>
      <c r="G177" s="1">
        <f t="shared" si="88"/>
        <v>1.3717171717171717</v>
      </c>
      <c r="H177" s="8">
        <f t="shared" si="86"/>
        <v>971</v>
      </c>
      <c r="I177" s="221">
        <f t="shared" si="92"/>
        <v>0.98607282750616576</v>
      </c>
      <c r="K177" s="367">
        <v>3627217</v>
      </c>
      <c r="L177" s="101">
        <f t="shared" si="84"/>
        <v>1.0059602421259963</v>
      </c>
      <c r="M177" s="1"/>
      <c r="N177" s="8">
        <f t="shared" si="78"/>
        <v>21491</v>
      </c>
      <c r="O177" s="1">
        <f t="shared" si="85"/>
        <v>0.93325516762202532</v>
      </c>
      <c r="P177" s="8">
        <f t="shared" si="70"/>
        <v>37711.714285714283</v>
      </c>
      <c r="Q177" s="1"/>
      <c r="R177" s="1">
        <f t="shared" si="91"/>
        <v>3.1829085494471383</v>
      </c>
      <c r="S177" s="1">
        <f t="shared" si="63"/>
        <v>0.99995609664062934</v>
      </c>
      <c r="T177" s="1"/>
      <c r="U177" s="136">
        <v>57</v>
      </c>
      <c r="V177" s="136"/>
      <c r="W177" s="136">
        <v>45</v>
      </c>
      <c r="X177" s="136"/>
      <c r="Y177" s="36">
        <f t="shared" si="93"/>
        <v>5.4202347417840378E-2</v>
      </c>
      <c r="Z177" s="36"/>
      <c r="AA177" s="221">
        <f t="shared" si="79"/>
        <v>54.202347417840379</v>
      </c>
      <c r="AB177" s="39"/>
      <c r="AC177" s="130">
        <f t="shared" si="97"/>
        <v>1727.2461904761906</v>
      </c>
      <c r="AD177" s="37"/>
      <c r="AE177" s="8">
        <v>2778709</v>
      </c>
      <c r="AF177" s="8"/>
      <c r="AG177" s="8">
        <v>728843</v>
      </c>
      <c r="AH177" s="8"/>
      <c r="AI177" s="135" t="s">
        <v>52</v>
      </c>
      <c r="AJ177" s="135"/>
      <c r="AK177" s="8">
        <v>115309</v>
      </c>
      <c r="AL177" s="8"/>
      <c r="AM177" s="8">
        <v>3622861</v>
      </c>
      <c r="AO177" s="8">
        <f t="shared" si="100"/>
        <v>17078</v>
      </c>
      <c r="AP177" s="291">
        <f t="shared" si="98"/>
        <v>-114</v>
      </c>
      <c r="AQ177" s="291">
        <f t="shared" si="99"/>
        <v>4413</v>
      </c>
      <c r="AZ177" s="295">
        <f t="shared" si="96"/>
        <v>2.5747967664461973</v>
      </c>
      <c r="BA177" s="295"/>
    </row>
    <row r="178" spans="1:53" x14ac:dyDescent="0.25">
      <c r="A178" s="32">
        <v>25</v>
      </c>
      <c r="B178" s="367">
        <v>116666</v>
      </c>
      <c r="C178" s="101">
        <f t="shared" si="95"/>
        <v>1.0105239452235146</v>
      </c>
      <c r="D178" s="116">
        <f t="shared" si="87"/>
        <v>1.0084184445841229</v>
      </c>
      <c r="E178" s="116"/>
      <c r="F178" s="8">
        <f t="shared" si="94"/>
        <v>1215</v>
      </c>
      <c r="G178" s="1">
        <f t="shared" si="88"/>
        <v>1.7893961708394699</v>
      </c>
      <c r="H178" s="8">
        <f t="shared" si="86"/>
        <v>949.57142857142856</v>
      </c>
      <c r="I178" s="221">
        <f t="shared" si="92"/>
        <v>0.97793144034132706</v>
      </c>
      <c r="K178" s="367">
        <v>3674176</v>
      </c>
      <c r="L178" s="101">
        <f t="shared" ref="L178:L184" si="101">K178/K177</f>
        <v>1.0129462891246925</v>
      </c>
      <c r="M178" s="1"/>
      <c r="N178" s="8">
        <f t="shared" ref="N178:N183" si="102">K178-K177</f>
        <v>46959</v>
      </c>
      <c r="O178" s="1">
        <f t="shared" ref="O178:O184" si="103">N178/N177</f>
        <v>2.1850542087385416</v>
      </c>
      <c r="P178" s="8">
        <f t="shared" ref="P178:P183" si="104">SUM(N172:N178)/7</f>
        <v>37472</v>
      </c>
      <c r="Q178" s="1"/>
      <c r="R178" s="1">
        <f t="shared" si="91"/>
        <v>3.1752969917608738</v>
      </c>
      <c r="S178" s="1">
        <f t="shared" si="63"/>
        <v>0.99760861565199965</v>
      </c>
      <c r="T178" s="1"/>
      <c r="U178" s="137">
        <v>57</v>
      </c>
      <c r="V178" s="137"/>
      <c r="W178" s="137">
        <v>45</v>
      </c>
      <c r="X178" s="137"/>
      <c r="Y178" s="36">
        <f t="shared" si="93"/>
        <v>5.4772769953051643E-2</v>
      </c>
      <c r="Z178" s="36"/>
      <c r="AA178" s="221">
        <f t="shared" si="79"/>
        <v>54.772769953051643</v>
      </c>
      <c r="AB178" s="39"/>
      <c r="AC178" s="130">
        <f t="shared" si="97"/>
        <v>1749.607619047619</v>
      </c>
      <c r="AD178" s="37"/>
      <c r="AE178" s="8">
        <v>2848395</v>
      </c>
      <c r="AF178" s="8"/>
      <c r="AG178" s="8">
        <v>705020</v>
      </c>
      <c r="AH178" s="8"/>
      <c r="AI178" s="136" t="s">
        <v>52</v>
      </c>
      <c r="AJ178" s="136"/>
      <c r="AK178" s="8">
        <v>116580</v>
      </c>
      <c r="AL178" s="8"/>
      <c r="AM178" s="8">
        <v>3669995</v>
      </c>
      <c r="AO178" s="8">
        <f t="shared" si="100"/>
        <v>47134</v>
      </c>
      <c r="AP178" s="291">
        <f t="shared" si="98"/>
        <v>56</v>
      </c>
      <c r="AQ178" s="291">
        <f t="shared" si="99"/>
        <v>-175</v>
      </c>
      <c r="AZ178" s="295">
        <f t="shared" si="96"/>
        <v>2.5340825911918996</v>
      </c>
      <c r="BA178" s="295"/>
    </row>
    <row r="179" spans="1:53" x14ac:dyDescent="0.25">
      <c r="A179" s="32">
        <v>26</v>
      </c>
      <c r="B179" s="367">
        <v>117756</v>
      </c>
      <c r="C179" s="101">
        <f t="shared" si="95"/>
        <v>1.0093429105309173</v>
      </c>
      <c r="D179" s="116">
        <f t="shared" si="87"/>
        <v>1.0082339279794599</v>
      </c>
      <c r="E179" s="116"/>
      <c r="F179" s="8">
        <f t="shared" si="94"/>
        <v>1090</v>
      </c>
      <c r="G179" s="1">
        <f t="shared" si="88"/>
        <v>0.89711934156378603</v>
      </c>
      <c r="H179" s="8">
        <f t="shared" si="86"/>
        <v>938.14285714285711</v>
      </c>
      <c r="I179" s="221">
        <f t="shared" si="92"/>
        <v>0.98796449526102004</v>
      </c>
      <c r="K179" s="367">
        <v>3722004</v>
      </c>
      <c r="L179" s="101">
        <f t="shared" si="101"/>
        <v>1.0130173404866833</v>
      </c>
      <c r="M179" s="1"/>
      <c r="N179" s="8">
        <f t="shared" si="102"/>
        <v>47828</v>
      </c>
      <c r="O179" s="1">
        <f t="shared" si="103"/>
        <v>1.0185055048020615</v>
      </c>
      <c r="P179" s="8">
        <f t="shared" si="104"/>
        <v>37370.142857142855</v>
      </c>
      <c r="Q179" s="1"/>
      <c r="R179" s="1">
        <f t="shared" si="91"/>
        <v>3.1637795123272303</v>
      </c>
      <c r="S179" s="1">
        <f t="shared" ref="S179:S242" si="105">R179/R178</f>
        <v>0.99637278671458807</v>
      </c>
      <c r="T179" s="1"/>
      <c r="U179" s="138">
        <v>58</v>
      </c>
      <c r="V179" s="138"/>
      <c r="W179" s="138">
        <v>45</v>
      </c>
      <c r="X179" s="138"/>
      <c r="Y179" s="36">
        <f t="shared" si="93"/>
        <v>5.5284507042253524E-2</v>
      </c>
      <c r="Z179" s="36"/>
      <c r="AA179" s="221">
        <f t="shared" si="79"/>
        <v>55.284507042253523</v>
      </c>
      <c r="AB179" s="39"/>
      <c r="AC179" s="130">
        <f t="shared" si="97"/>
        <v>1772.3828571428571</v>
      </c>
      <c r="AD179" s="37"/>
      <c r="AE179" s="8">
        <v>2908848</v>
      </c>
      <c r="AF179" s="8"/>
      <c r="AG179" s="8">
        <v>690642</v>
      </c>
      <c r="AH179" s="8"/>
      <c r="AI179" s="137" t="s">
        <v>52</v>
      </c>
      <c r="AJ179" s="137"/>
      <c r="AK179" s="8">
        <v>117665</v>
      </c>
      <c r="AL179" s="8"/>
      <c r="AM179" s="8">
        <v>3717156</v>
      </c>
      <c r="AO179" s="8">
        <f t="shared" si="100"/>
        <v>47161</v>
      </c>
      <c r="AP179" s="291">
        <f t="shared" si="98"/>
        <v>-5</v>
      </c>
      <c r="AQ179" s="291">
        <f t="shared" si="99"/>
        <v>667</v>
      </c>
      <c r="AZ179" s="295">
        <f t="shared" si="96"/>
        <v>2.5104074681468398</v>
      </c>
      <c r="BA179" s="295"/>
    </row>
    <row r="180" spans="1:53" x14ac:dyDescent="0.25">
      <c r="A180" s="32">
        <v>27</v>
      </c>
      <c r="B180" s="367">
        <v>118726</v>
      </c>
      <c r="C180" s="101">
        <f t="shared" si="95"/>
        <v>1.0082373721933489</v>
      </c>
      <c r="D180" s="116">
        <f t="shared" si="87"/>
        <v>1.0078252354145558</v>
      </c>
      <c r="E180" s="116"/>
      <c r="F180" s="8">
        <f t="shared" si="94"/>
        <v>970</v>
      </c>
      <c r="G180" s="1">
        <f t="shared" si="88"/>
        <v>0.88990825688073394</v>
      </c>
      <c r="H180" s="8">
        <f t="shared" si="86"/>
        <v>900.42857142857144</v>
      </c>
      <c r="I180" s="221">
        <f t="shared" si="92"/>
        <v>0.95979899497487442</v>
      </c>
      <c r="K180" s="367">
        <v>3764493</v>
      </c>
      <c r="L180" s="101">
        <f t="shared" si="101"/>
        <v>1.0114156244861638</v>
      </c>
      <c r="M180" s="1"/>
      <c r="N180" s="8">
        <f t="shared" si="102"/>
        <v>42489</v>
      </c>
      <c r="O180" s="1">
        <f t="shared" si="103"/>
        <v>0.8883708288032115</v>
      </c>
      <c r="P180" s="8">
        <f t="shared" si="104"/>
        <v>37056.571428571428</v>
      </c>
      <c r="Q180" s="1"/>
      <c r="R180" s="1">
        <f t="shared" si="91"/>
        <v>3.1538377146670213</v>
      </c>
      <c r="S180" s="1">
        <f t="shared" si="105"/>
        <v>0.99685761993796596</v>
      </c>
      <c r="T180" s="1"/>
      <c r="U180" s="139">
        <v>58</v>
      </c>
      <c r="V180" s="139"/>
      <c r="W180" s="139">
        <v>46</v>
      </c>
      <c r="X180" s="139"/>
      <c r="Y180" s="36">
        <f t="shared" si="93"/>
        <v>5.5739906103286385E-2</v>
      </c>
      <c r="Z180" s="36"/>
      <c r="AA180" s="221">
        <f t="shared" si="79"/>
        <v>55.739906103286387</v>
      </c>
      <c r="AB180" s="39"/>
      <c r="AC180" s="130">
        <f t="shared" si="97"/>
        <v>1792.6157142857144</v>
      </c>
      <c r="AD180" s="37"/>
      <c r="AE180" s="8">
        <v>2947250</v>
      </c>
      <c r="AF180" s="8"/>
      <c r="AG180" s="8">
        <v>695492</v>
      </c>
      <c r="AH180" s="8"/>
      <c r="AI180" s="138" t="s">
        <v>52</v>
      </c>
      <c r="AJ180" s="138"/>
      <c r="AK180" s="8">
        <v>118649</v>
      </c>
      <c r="AL180" s="8"/>
      <c r="AM180" s="8">
        <v>3761391</v>
      </c>
      <c r="AO180" s="8">
        <f t="shared" si="100"/>
        <v>44235</v>
      </c>
      <c r="AP180" s="291">
        <f t="shared" si="98"/>
        <v>14</v>
      </c>
      <c r="AQ180" s="291">
        <f t="shared" si="99"/>
        <v>-1746</v>
      </c>
      <c r="AZ180" s="295">
        <f t="shared" si="96"/>
        <v>2.4298755570633319</v>
      </c>
      <c r="BA180" s="295"/>
    </row>
    <row r="181" spans="1:53" s="296" customFormat="1" x14ac:dyDescent="0.25">
      <c r="A181" s="380">
        <v>28</v>
      </c>
      <c r="B181" s="291">
        <v>119594</v>
      </c>
      <c r="C181" s="292">
        <f t="shared" si="95"/>
        <v>1.0073109512659402</v>
      </c>
      <c r="D181" s="293">
        <f t="shared" si="87"/>
        <v>1.0075595539820208</v>
      </c>
      <c r="E181" s="293"/>
      <c r="F181" s="291">
        <f t="shared" si="94"/>
        <v>868</v>
      </c>
      <c r="G181" s="294">
        <f t="shared" si="88"/>
        <v>0.89484536082474231</v>
      </c>
      <c r="H181" s="291">
        <f t="shared" si="86"/>
        <v>877.14285714285711</v>
      </c>
      <c r="I181" s="295">
        <f t="shared" si="92"/>
        <v>0.97413929874662852</v>
      </c>
      <c r="K181" s="291">
        <v>3808663</v>
      </c>
      <c r="L181" s="292">
        <f t="shared" si="101"/>
        <v>1.0117333197325642</v>
      </c>
      <c r="M181" s="294"/>
      <c r="N181" s="291">
        <f t="shared" si="102"/>
        <v>44170</v>
      </c>
      <c r="O181" s="294">
        <f t="shared" si="103"/>
        <v>1.039563181058627</v>
      </c>
      <c r="P181" s="291">
        <f t="shared" si="104"/>
        <v>38882.142857142855</v>
      </c>
      <c r="Q181" s="294"/>
      <c r="R181" s="294">
        <f t="shared" si="91"/>
        <v>3.1400520340077347</v>
      </c>
      <c r="S181" s="1">
        <f t="shared" si="105"/>
        <v>0.99562891882636317</v>
      </c>
      <c r="T181" s="294"/>
      <c r="U181" s="298">
        <v>59</v>
      </c>
      <c r="V181" s="298"/>
      <c r="W181" s="298">
        <v>46</v>
      </c>
      <c r="X181" s="298"/>
      <c r="Y181" s="369">
        <f t="shared" si="93"/>
        <v>5.6147417840375587E-2</v>
      </c>
      <c r="Z181" s="369"/>
      <c r="AA181" s="295">
        <f t="shared" si="79"/>
        <v>56.147417840375589</v>
      </c>
      <c r="AB181" s="371"/>
      <c r="AC181" s="299">
        <f t="shared" si="97"/>
        <v>1813.6490476190477</v>
      </c>
      <c r="AD181" s="337"/>
      <c r="AE181" s="291">
        <v>2976796</v>
      </c>
      <c r="AF181" s="291"/>
      <c r="AG181" s="291">
        <v>708503</v>
      </c>
      <c r="AH181" s="291"/>
      <c r="AI181" s="298" t="s">
        <v>52</v>
      </c>
      <c r="AJ181" s="298"/>
      <c r="AK181" s="291">
        <v>119504</v>
      </c>
      <c r="AL181" s="291"/>
      <c r="AM181" s="291">
        <v>3804803</v>
      </c>
      <c r="AO181" s="291">
        <f t="shared" si="100"/>
        <v>43412</v>
      </c>
      <c r="AP181" s="291">
        <f t="shared" si="98"/>
        <v>-13</v>
      </c>
      <c r="AQ181" s="291">
        <f t="shared" si="99"/>
        <v>758</v>
      </c>
      <c r="AZ181" s="295">
        <f t="shared" si="96"/>
        <v>2.2559015339395612</v>
      </c>
      <c r="BA181" s="295"/>
    </row>
    <row r="182" spans="1:53" s="296" customFormat="1" x14ac:dyDescent="0.25">
      <c r="A182" s="245">
        <v>29</v>
      </c>
      <c r="B182" s="271">
        <v>120498</v>
      </c>
      <c r="C182" s="272">
        <f t="shared" si="95"/>
        <v>1.0075589076375069</v>
      </c>
      <c r="D182" s="273">
        <f t="shared" si="87"/>
        <v>1.0076031063180282</v>
      </c>
      <c r="E182" s="273"/>
      <c r="F182" s="271">
        <f t="shared" si="94"/>
        <v>904</v>
      </c>
      <c r="G182" s="274">
        <f t="shared" si="88"/>
        <v>1.0414746543778801</v>
      </c>
      <c r="H182" s="271">
        <f t="shared" si="86"/>
        <v>888.71428571428567</v>
      </c>
      <c r="I182" s="275">
        <f t="shared" si="92"/>
        <v>1.0131921824104235</v>
      </c>
      <c r="J182" s="276"/>
      <c r="K182" s="271">
        <v>3846965</v>
      </c>
      <c r="L182" s="272">
        <f t="shared" si="101"/>
        <v>1.0100565474025924</v>
      </c>
      <c r="M182" s="274"/>
      <c r="N182" s="271">
        <f t="shared" si="102"/>
        <v>38302</v>
      </c>
      <c r="O182" s="274">
        <f t="shared" si="103"/>
        <v>0.86714964908308811</v>
      </c>
      <c r="P182" s="271">
        <f t="shared" si="104"/>
        <v>37752.428571428572</v>
      </c>
      <c r="Q182" s="274"/>
      <c r="R182" s="274">
        <f t="shared" si="91"/>
        <v>3.1322874005872161</v>
      </c>
      <c r="S182" s="274">
        <f t="shared" si="105"/>
        <v>0.9975272277859013</v>
      </c>
      <c r="T182" s="274"/>
      <c r="U182" s="278">
        <v>60</v>
      </c>
      <c r="V182" s="278"/>
      <c r="W182" s="278">
        <v>47</v>
      </c>
      <c r="X182" s="278"/>
      <c r="Y182" s="279">
        <f t="shared" si="93"/>
        <v>5.6571830985915492E-2</v>
      </c>
      <c r="Z182" s="279"/>
      <c r="AA182" s="275">
        <f t="shared" si="79"/>
        <v>56.57183098591549</v>
      </c>
      <c r="AB182" s="280"/>
      <c r="AC182" s="281">
        <f t="shared" si="97"/>
        <v>1831.8880952380953</v>
      </c>
      <c r="AD182" s="282"/>
      <c r="AE182" s="271">
        <v>3006812</v>
      </c>
      <c r="AF182" s="271"/>
      <c r="AG182" s="271">
        <v>719079</v>
      </c>
      <c r="AH182" s="271"/>
      <c r="AI182" s="278" t="s">
        <v>52</v>
      </c>
      <c r="AJ182" s="278"/>
      <c r="AK182" s="271">
        <v>120462</v>
      </c>
      <c r="AL182" s="271"/>
      <c r="AM182" s="271">
        <v>3846153</v>
      </c>
      <c r="AN182" s="276"/>
      <c r="AO182" s="271">
        <f t="shared" si="100"/>
        <v>41350</v>
      </c>
      <c r="AP182" s="271">
        <f t="shared" si="98"/>
        <v>54</v>
      </c>
      <c r="AQ182" s="271">
        <f t="shared" si="99"/>
        <v>-3048</v>
      </c>
      <c r="AR182" s="276"/>
      <c r="AS182" s="276"/>
      <c r="AT182" s="276"/>
      <c r="AU182" s="276"/>
      <c r="AV182" s="276"/>
      <c r="AW182" s="276"/>
      <c r="AX182" s="276"/>
      <c r="AY182" s="276"/>
      <c r="AZ182" s="275">
        <f t="shared" ref="AZ182:AZ196" si="106">100*H182/P182</f>
        <v>2.3540585846889694</v>
      </c>
      <c r="BA182" s="275"/>
    </row>
    <row r="183" spans="1:53" x14ac:dyDescent="0.25">
      <c r="A183" s="2">
        <v>30</v>
      </c>
      <c r="B183" s="367">
        <v>120896</v>
      </c>
      <c r="C183" s="101">
        <f t="shared" si="95"/>
        <v>1.0033029593852181</v>
      </c>
      <c r="D183" s="116">
        <f t="shared" si="87"/>
        <v>1.0074561604754886</v>
      </c>
      <c r="E183" s="116"/>
      <c r="F183" s="8">
        <f t="shared" si="94"/>
        <v>398</v>
      </c>
      <c r="G183" s="1">
        <f t="shared" si="88"/>
        <v>0.44026548672566373</v>
      </c>
      <c r="H183" s="8">
        <f t="shared" si="86"/>
        <v>874.85714285714289</v>
      </c>
      <c r="I183" s="221">
        <f t="shared" si="92"/>
        <v>0.98440765150297393</v>
      </c>
      <c r="K183" s="367">
        <v>3862116</v>
      </c>
      <c r="L183" s="101">
        <f t="shared" si="101"/>
        <v>1.0039384293852427</v>
      </c>
      <c r="M183" s="1"/>
      <c r="N183" s="8">
        <f t="shared" si="102"/>
        <v>15151</v>
      </c>
      <c r="O183" s="1">
        <f t="shared" si="103"/>
        <v>0.39556681113257791</v>
      </c>
      <c r="P183" s="8">
        <f t="shared" si="104"/>
        <v>36627.142857142855</v>
      </c>
      <c r="Q183" s="1"/>
      <c r="R183" s="1">
        <f t="shared" si="91"/>
        <v>3.130304734503055</v>
      </c>
      <c r="S183" s="1">
        <f t="shared" si="105"/>
        <v>0.99936702293544666</v>
      </c>
      <c r="T183" s="1"/>
      <c r="U183" s="141">
        <v>61</v>
      </c>
      <c r="V183" s="141"/>
      <c r="W183" s="141">
        <v>47</v>
      </c>
      <c r="X183" s="141"/>
      <c r="Y183" s="36">
        <f t="shared" si="93"/>
        <v>5.6758685446009392E-2</v>
      </c>
      <c r="Z183" s="36"/>
      <c r="AA183" s="221">
        <f t="shared" si="79"/>
        <v>56.758685446009387</v>
      </c>
      <c r="AB183" s="39"/>
      <c r="AC183" s="130">
        <f t="shared" si="97"/>
        <v>1839.1028571428571</v>
      </c>
      <c r="AD183" s="37"/>
      <c r="AE183" s="8">
        <v>3031626</v>
      </c>
      <c r="AF183" s="8"/>
      <c r="AG183" s="8">
        <v>709857</v>
      </c>
      <c r="AH183" s="8"/>
      <c r="AI183" s="132" t="s">
        <v>62</v>
      </c>
      <c r="AJ183" s="132"/>
      <c r="AK183" s="8">
        <v>120828</v>
      </c>
      <c r="AL183" s="8"/>
      <c r="AM183" s="8">
        <v>3862311</v>
      </c>
      <c r="AO183" s="8">
        <f t="shared" si="100"/>
        <v>16158</v>
      </c>
      <c r="AP183" s="291">
        <f t="shared" si="98"/>
        <v>-32</v>
      </c>
      <c r="AQ183" s="291">
        <f t="shared" si="99"/>
        <v>-1007</v>
      </c>
      <c r="AZ183" s="295">
        <f t="shared" si="106"/>
        <v>2.3885486953469326</v>
      </c>
      <c r="BA183" s="295"/>
    </row>
    <row r="184" spans="1:53" x14ac:dyDescent="0.25">
      <c r="A184" s="2">
        <v>31</v>
      </c>
      <c r="B184" s="367">
        <v>121515</v>
      </c>
      <c r="C184" s="101">
        <f t="shared" si="95"/>
        <v>1.0051201032292219</v>
      </c>
      <c r="D184" s="116">
        <f t="shared" si="87"/>
        <v>1.0073424499236669</v>
      </c>
      <c r="E184" s="116"/>
      <c r="F184" s="8">
        <f t="shared" si="94"/>
        <v>619</v>
      </c>
      <c r="G184" s="1">
        <f t="shared" si="88"/>
        <v>1.5552763819095476</v>
      </c>
      <c r="H184" s="8">
        <f t="shared" si="86"/>
        <v>866.28571428571433</v>
      </c>
      <c r="I184" s="221">
        <f t="shared" si="92"/>
        <v>0.99020248203788375</v>
      </c>
      <c r="K184" s="367">
        <v>3910901</v>
      </c>
      <c r="L184" s="101">
        <f t="shared" si="101"/>
        <v>1.0126316765213681</v>
      </c>
      <c r="M184" s="1"/>
      <c r="N184" s="8">
        <f>K184-K183</f>
        <v>48785</v>
      </c>
      <c r="O184" s="1">
        <f t="shared" si="103"/>
        <v>3.219919477262227</v>
      </c>
      <c r="P184" s="8">
        <f t="shared" ref="P184:P190" si="107">SUM(N178:N184)/7</f>
        <v>40526.285714285717</v>
      </c>
      <c r="Q184" s="1"/>
      <c r="R184" s="1">
        <f t="shared" si="91"/>
        <v>3.1070845311604667</v>
      </c>
      <c r="S184" s="1">
        <f t="shared" si="105"/>
        <v>0.99258212688156233</v>
      </c>
      <c r="T184" s="1"/>
      <c r="U184" s="142">
        <v>61</v>
      </c>
      <c r="V184" s="142"/>
      <c r="W184" s="142">
        <v>48</v>
      </c>
      <c r="X184" s="142"/>
      <c r="Y184" s="36">
        <f t="shared" si="93"/>
        <v>5.7049295774647887E-2</v>
      </c>
      <c r="Z184" s="36"/>
      <c r="AA184" s="221">
        <f t="shared" si="79"/>
        <v>57.049295774647888</v>
      </c>
      <c r="AB184" s="39"/>
      <c r="AC184" s="130">
        <f t="shared" si="97"/>
        <v>1862.3338095238096</v>
      </c>
      <c r="AD184" s="37"/>
      <c r="AE184" s="8">
        <v>3097734</v>
      </c>
      <c r="AF184" s="8"/>
      <c r="AG184" s="8">
        <v>689157</v>
      </c>
      <c r="AH184" s="8"/>
      <c r="AI184" s="141" t="s">
        <v>52</v>
      </c>
      <c r="AJ184" s="141"/>
      <c r="AK184" s="8">
        <v>121381</v>
      </c>
      <c r="AL184" s="8"/>
      <c r="AM184" s="8">
        <v>3908272</v>
      </c>
      <c r="AO184" s="8">
        <f t="shared" si="100"/>
        <v>45961</v>
      </c>
      <c r="AP184" s="291">
        <f t="shared" si="98"/>
        <v>-66</v>
      </c>
      <c r="AQ184" s="291">
        <f t="shared" si="99"/>
        <v>2824</v>
      </c>
      <c r="AZ184" s="295">
        <f t="shared" si="106"/>
        <v>2.1375897124970038</v>
      </c>
      <c r="BA184" s="295"/>
    </row>
    <row r="185" spans="1:53" x14ac:dyDescent="0.25">
      <c r="A185" s="5">
        <v>109</v>
      </c>
      <c r="B185" s="367">
        <v>122681</v>
      </c>
      <c r="C185" s="101">
        <f t="shared" si="95"/>
        <v>1.009595523186438</v>
      </c>
      <c r="D185" s="116">
        <f t="shared" si="87"/>
        <v>1.0072098182040845</v>
      </c>
      <c r="E185" s="116"/>
      <c r="F185" s="8">
        <f t="shared" si="94"/>
        <v>1166</v>
      </c>
      <c r="G185" s="1">
        <f t="shared" si="88"/>
        <v>1.8836833602584815</v>
      </c>
      <c r="H185" s="8">
        <f t="shared" ref="H185:H216" si="108">SUM(F179:F185)/7</f>
        <v>859.28571428571433</v>
      </c>
      <c r="I185" s="221">
        <f t="shared" si="92"/>
        <v>0.99191952506596304</v>
      </c>
      <c r="K185" s="367">
        <v>3952790</v>
      </c>
      <c r="L185" s="101">
        <f t="shared" ref="L185:L190" si="109">K185/K184</f>
        <v>1.0107108310847039</v>
      </c>
      <c r="M185" s="1"/>
      <c r="N185" s="8">
        <f>K185-K184</f>
        <v>41889</v>
      </c>
      <c r="O185" s="1">
        <f t="shared" ref="O185:O190" si="110">N185/N184</f>
        <v>0.85864507533053192</v>
      </c>
      <c r="P185" s="8">
        <f t="shared" si="107"/>
        <v>39802</v>
      </c>
      <c r="Q185" s="1"/>
      <c r="R185" s="1">
        <f t="shared" si="91"/>
        <v>3.103655898744937</v>
      </c>
      <c r="S185" s="1">
        <f t="shared" si="105"/>
        <v>0.99889651138192592</v>
      </c>
      <c r="T185" s="1"/>
      <c r="U185" s="143">
        <v>61</v>
      </c>
      <c r="V185" s="143"/>
      <c r="W185" s="143">
        <v>49</v>
      </c>
      <c r="X185" s="143"/>
      <c r="Y185" s="36">
        <f t="shared" si="93"/>
        <v>5.7596713615023477E-2</v>
      </c>
      <c r="Z185" s="36"/>
      <c r="AA185" s="221">
        <f t="shared" si="79"/>
        <v>57.596713615023475</v>
      </c>
      <c r="AB185" s="39"/>
      <c r="AC185" s="130">
        <f t="shared" si="97"/>
        <v>1882.2809523809524</v>
      </c>
      <c r="AD185" s="37"/>
      <c r="AE185" s="8">
        <v>3159096</v>
      </c>
      <c r="AF185" s="8"/>
      <c r="AG185" s="8">
        <v>669239</v>
      </c>
      <c r="AH185" s="8"/>
      <c r="AI185" s="142" t="s">
        <v>49</v>
      </c>
      <c r="AJ185" s="142"/>
      <c r="AK185" s="8">
        <v>122596</v>
      </c>
      <c r="AL185" s="8"/>
      <c r="AM185" s="8">
        <v>3950931</v>
      </c>
      <c r="AO185" s="8">
        <f>AM185-AM184</f>
        <v>42659</v>
      </c>
      <c r="AP185" s="291">
        <f t="shared" si="98"/>
        <v>49</v>
      </c>
      <c r="AQ185" s="291">
        <f t="shared" si="99"/>
        <v>-770</v>
      </c>
      <c r="AZ185" s="295">
        <f t="shared" si="106"/>
        <v>2.1589008448965235</v>
      </c>
      <c r="BA185" s="295"/>
    </row>
    <row r="186" spans="1:53" x14ac:dyDescent="0.25">
      <c r="A186" s="5">
        <v>209</v>
      </c>
      <c r="B186" s="367">
        <v>123899</v>
      </c>
      <c r="C186" s="101">
        <f t="shared" si="95"/>
        <v>1.0099281877389328</v>
      </c>
      <c r="D186" s="116">
        <f t="shared" ref="D186:D217" si="111">SUM(C180:C186)/7</f>
        <v>1.0072934292338012</v>
      </c>
      <c r="E186" s="116"/>
      <c r="F186" s="8">
        <f t="shared" si="94"/>
        <v>1218</v>
      </c>
      <c r="G186" s="1">
        <f t="shared" ref="G186:G217" si="112">F186/F185</f>
        <v>1.0445969125214407</v>
      </c>
      <c r="H186" s="8">
        <f t="shared" si="108"/>
        <v>877.57142857142856</v>
      </c>
      <c r="I186" s="221">
        <f t="shared" si="92"/>
        <v>1.0212801330008312</v>
      </c>
      <c r="K186" s="367">
        <v>4001422</v>
      </c>
      <c r="L186" s="101">
        <f t="shared" si="109"/>
        <v>1.0123032086197343</v>
      </c>
      <c r="M186" s="1"/>
      <c r="N186" s="8">
        <f>K186-K185</f>
        <v>48632</v>
      </c>
      <c r="O186" s="1">
        <f t="shared" si="110"/>
        <v>1.1609730478168494</v>
      </c>
      <c r="P186" s="8">
        <f t="shared" si="107"/>
        <v>39916.857142857145</v>
      </c>
      <c r="Q186" s="1"/>
      <c r="R186" s="1">
        <f t="shared" si="91"/>
        <v>3.0963742389580502</v>
      </c>
      <c r="S186" s="1">
        <f t="shared" si="105"/>
        <v>0.99765384436147342</v>
      </c>
      <c r="T186" s="1"/>
      <c r="U186" s="144">
        <v>63</v>
      </c>
      <c r="V186" s="144"/>
      <c r="W186" s="144">
        <v>49</v>
      </c>
      <c r="X186" s="144"/>
      <c r="Y186" s="36">
        <f t="shared" si="93"/>
        <v>5.8168544600938968E-2</v>
      </c>
      <c r="Z186" s="36"/>
      <c r="AA186" s="221">
        <f t="shared" si="79"/>
        <v>58.168544600938965</v>
      </c>
      <c r="AB186" s="39"/>
      <c r="AC186" s="130">
        <f t="shared" si="97"/>
        <v>1905.4390476190476</v>
      </c>
      <c r="AD186" s="37"/>
      <c r="AE186" s="8">
        <v>3210405</v>
      </c>
      <c r="AF186" s="8"/>
      <c r="AG186" s="8">
        <v>663680</v>
      </c>
      <c r="AH186" s="8"/>
      <c r="AI186" s="143" t="s">
        <v>33</v>
      </c>
      <c r="AJ186" s="143"/>
      <c r="AK186" s="8" t="s">
        <v>33</v>
      </c>
      <c r="AL186" s="8"/>
      <c r="AM186" s="54" t="s">
        <v>33</v>
      </c>
      <c r="AP186" s="291" t="e">
        <f t="shared" si="98"/>
        <v>#VALUE!</v>
      </c>
      <c r="AQ186" s="291">
        <f t="shared" si="99"/>
        <v>48632</v>
      </c>
      <c r="AZ186" s="295">
        <f t="shared" si="106"/>
        <v>2.198498307195671</v>
      </c>
      <c r="BA186" s="295"/>
    </row>
    <row r="187" spans="1:53" x14ac:dyDescent="0.25">
      <c r="A187" s="5">
        <v>309</v>
      </c>
      <c r="B187" s="367">
        <v>124729</v>
      </c>
      <c r="C187" s="101">
        <f t="shared" si="95"/>
        <v>1.006699004834583</v>
      </c>
      <c r="D187" s="116">
        <f t="shared" si="111"/>
        <v>1.007073662468263</v>
      </c>
      <c r="E187" s="116"/>
      <c r="F187" s="8">
        <f t="shared" si="94"/>
        <v>830</v>
      </c>
      <c r="G187" s="1">
        <f t="shared" si="112"/>
        <v>0.68144499178981932</v>
      </c>
      <c r="H187" s="8">
        <f t="shared" si="108"/>
        <v>857.57142857142856</v>
      </c>
      <c r="I187" s="221">
        <f t="shared" si="92"/>
        <v>0.97720983232948067</v>
      </c>
      <c r="K187" s="367">
        <v>4046150</v>
      </c>
      <c r="L187" s="101">
        <f t="shared" si="109"/>
        <v>1.0111780262116818</v>
      </c>
      <c r="M187" s="1"/>
      <c r="N187" s="8">
        <f>K187-K186</f>
        <v>44728</v>
      </c>
      <c r="O187" s="1">
        <f t="shared" si="110"/>
        <v>0.91972363875637442</v>
      </c>
      <c r="P187" s="8">
        <f t="shared" si="107"/>
        <v>40236.714285714283</v>
      </c>
      <c r="Q187" s="1"/>
      <c r="R187" s="1">
        <f t="shared" si="91"/>
        <v>3.0826588238201746</v>
      </c>
      <c r="S187" s="1">
        <f t="shared" si="105"/>
        <v>0.99557049178186841</v>
      </c>
      <c r="T187" s="1"/>
      <c r="U187" s="145">
        <v>63</v>
      </c>
      <c r="V187" s="145"/>
      <c r="W187" s="145">
        <v>49</v>
      </c>
      <c r="X187" s="145"/>
      <c r="Y187" s="36">
        <f t="shared" si="93"/>
        <v>5.8558215962441318E-2</v>
      </c>
      <c r="Z187" s="36"/>
      <c r="AA187" s="221">
        <f t="shared" si="79"/>
        <v>58.558215962441317</v>
      </c>
      <c r="AB187" s="39"/>
      <c r="AC187" s="130">
        <f t="shared" si="97"/>
        <v>1926.7380952380952</v>
      </c>
      <c r="AD187" s="37"/>
      <c r="AE187" s="8">
        <v>3247610</v>
      </c>
      <c r="AF187" s="8"/>
      <c r="AG187" s="8">
        <v>669414</v>
      </c>
      <c r="AH187" s="8"/>
      <c r="AI187" s="144" t="s">
        <v>53</v>
      </c>
      <c r="AJ187" s="144"/>
      <c r="AK187" s="8">
        <v>124614</v>
      </c>
      <c r="AL187" s="8"/>
      <c r="AM187" s="8">
        <v>4041638</v>
      </c>
      <c r="AP187" s="291" t="e">
        <f t="shared" si="98"/>
        <v>#VALUE!</v>
      </c>
      <c r="AQ187" s="291">
        <f t="shared" si="99"/>
        <v>44728</v>
      </c>
      <c r="AZ187" s="295">
        <f t="shared" si="106"/>
        <v>2.1313157492979049</v>
      </c>
      <c r="BA187" s="295"/>
    </row>
    <row r="188" spans="1:53" x14ac:dyDescent="0.25">
      <c r="A188" s="5">
        <v>4</v>
      </c>
      <c r="B188" s="367">
        <v>125584</v>
      </c>
      <c r="C188" s="101">
        <f t="shared" si="95"/>
        <v>1.0068548613393837</v>
      </c>
      <c r="D188" s="116">
        <f t="shared" si="111"/>
        <v>1.0070085067644692</v>
      </c>
      <c r="E188" s="116"/>
      <c r="F188" s="8">
        <f t="shared" si="94"/>
        <v>855</v>
      </c>
      <c r="G188" s="1">
        <f t="shared" si="112"/>
        <v>1.0301204819277108</v>
      </c>
      <c r="H188" s="8">
        <f t="shared" si="108"/>
        <v>855.71428571428567</v>
      </c>
      <c r="I188" s="221">
        <f t="shared" si="92"/>
        <v>0.99783441612527068</v>
      </c>
      <c r="K188" s="367">
        <v>4086716</v>
      </c>
      <c r="L188" s="101">
        <f t="shared" si="109"/>
        <v>1.0100258270207481</v>
      </c>
      <c r="M188" s="1"/>
      <c r="N188" s="8">
        <f t="shared" ref="N188:N193" si="113">K188-K187</f>
        <v>40566</v>
      </c>
      <c r="O188" s="1">
        <f t="shared" si="110"/>
        <v>0.9069486675013414</v>
      </c>
      <c r="P188" s="8">
        <f t="shared" si="107"/>
        <v>39721.857142857145</v>
      </c>
      <c r="Q188" s="1"/>
      <c r="R188" s="1">
        <f t="shared" si="91"/>
        <v>3.0729808481920449</v>
      </c>
      <c r="S188" s="1">
        <f t="shared" si="105"/>
        <v>0.99686051029930833</v>
      </c>
      <c r="T188" s="1"/>
      <c r="U188" s="146">
        <v>64</v>
      </c>
      <c r="V188" s="146"/>
      <c r="W188" s="146">
        <v>50</v>
      </c>
      <c r="X188" s="146"/>
      <c r="Y188" s="36">
        <f t="shared" si="93"/>
        <v>5.8959624413145541E-2</v>
      </c>
      <c r="Z188" s="36"/>
      <c r="AA188" s="221">
        <f t="shared" si="79"/>
        <v>58.959624413145541</v>
      </c>
      <c r="AB188" s="39"/>
      <c r="AC188" s="130">
        <f t="shared" si="97"/>
        <v>1946.0552380952381</v>
      </c>
      <c r="AD188" s="37"/>
      <c r="AE188" s="8">
        <v>3278918</v>
      </c>
      <c r="AF188" s="8"/>
      <c r="AG188" s="8">
        <v>688393</v>
      </c>
      <c r="AH188" s="8"/>
      <c r="AI188" s="145" t="s">
        <v>42</v>
      </c>
      <c r="AJ188" s="145"/>
      <c r="AK188" s="8">
        <v>125521</v>
      </c>
      <c r="AL188" s="8"/>
      <c r="AM188" s="8">
        <v>4092832</v>
      </c>
      <c r="AO188" s="8">
        <f t="shared" ref="AO188:AO193" si="114">AM188-AM187</f>
        <v>51194</v>
      </c>
      <c r="AP188" s="291">
        <f t="shared" si="98"/>
        <v>52</v>
      </c>
      <c r="AQ188" s="291">
        <f t="shared" si="99"/>
        <v>-10628</v>
      </c>
      <c r="AZ188" s="295">
        <f t="shared" si="106"/>
        <v>2.1542655536894042</v>
      </c>
      <c r="BA188" s="295"/>
    </row>
    <row r="189" spans="1:53" s="296" customFormat="1" x14ac:dyDescent="0.25">
      <c r="A189" s="380">
        <v>5</v>
      </c>
      <c r="B189" s="291">
        <v>126230</v>
      </c>
      <c r="C189" s="292">
        <f t="shared" si="95"/>
        <v>1.0051439673843803</v>
      </c>
      <c r="D189" s="293">
        <f t="shared" si="111"/>
        <v>1.0066635152997365</v>
      </c>
      <c r="E189" s="293"/>
      <c r="F189" s="291">
        <f t="shared" si="94"/>
        <v>646</v>
      </c>
      <c r="G189" s="294">
        <f t="shared" si="112"/>
        <v>0.75555555555555554</v>
      </c>
      <c r="H189" s="291">
        <f t="shared" si="108"/>
        <v>818.85714285714289</v>
      </c>
      <c r="I189" s="295">
        <f t="shared" si="92"/>
        <v>0.95692821368948255</v>
      </c>
      <c r="K189" s="291">
        <v>4121203</v>
      </c>
      <c r="L189" s="292">
        <f t="shared" si="109"/>
        <v>1.0084388051432984</v>
      </c>
      <c r="M189" s="294"/>
      <c r="N189" s="291">
        <f t="shared" si="113"/>
        <v>34487</v>
      </c>
      <c r="O189" s="294">
        <f t="shared" si="110"/>
        <v>0.85014544199576003</v>
      </c>
      <c r="P189" s="291">
        <f t="shared" si="107"/>
        <v>39176.857142857145</v>
      </c>
      <c r="Q189" s="294"/>
      <c r="R189" s="294">
        <f t="shared" si="91"/>
        <v>3.0629406025376569</v>
      </c>
      <c r="S189" s="1">
        <f t="shared" si="105"/>
        <v>0.99673273406168639</v>
      </c>
      <c r="T189" s="294"/>
      <c r="U189" s="298">
        <v>65</v>
      </c>
      <c r="V189" s="298"/>
      <c r="W189" s="298">
        <v>50</v>
      </c>
      <c r="X189" s="298"/>
      <c r="Y189" s="369">
        <f t="shared" si="93"/>
        <v>5.9262910798122063E-2</v>
      </c>
      <c r="Z189" s="369"/>
      <c r="AA189" s="295">
        <f t="shared" si="79"/>
        <v>59.262910798122064</v>
      </c>
      <c r="AB189" s="371"/>
      <c r="AC189" s="299">
        <f t="shared" si="97"/>
        <v>1962.4776190476191</v>
      </c>
      <c r="AD189" s="337"/>
      <c r="AE189" s="291">
        <v>3296702</v>
      </c>
      <c r="AF189" s="291"/>
      <c r="AG189" s="291">
        <v>700095</v>
      </c>
      <c r="AH189" s="291"/>
      <c r="AI189" s="298" t="s">
        <v>68</v>
      </c>
      <c r="AJ189" s="298"/>
      <c r="AK189" s="291">
        <v>126203</v>
      </c>
      <c r="AL189" s="291"/>
      <c r="AM189" s="291">
        <v>4123000</v>
      </c>
      <c r="AO189" s="291">
        <f t="shared" si="114"/>
        <v>30168</v>
      </c>
      <c r="AP189" s="291">
        <f t="shared" si="98"/>
        <v>36</v>
      </c>
      <c r="AQ189" s="291">
        <f t="shared" si="99"/>
        <v>4319</v>
      </c>
      <c r="AZ189" s="295">
        <f t="shared" si="106"/>
        <v>2.0901552665932512</v>
      </c>
      <c r="BA189" s="295"/>
    </row>
    <row r="190" spans="1:53" x14ac:dyDescent="0.25">
      <c r="A190" s="245">
        <v>6</v>
      </c>
      <c r="B190" s="271">
        <v>126686</v>
      </c>
      <c r="C190" s="272">
        <f t="shared" si="95"/>
        <v>1.0036124534579736</v>
      </c>
      <c r="D190" s="273">
        <f t="shared" si="111"/>
        <v>1.0067077287387018</v>
      </c>
      <c r="E190" s="273"/>
      <c r="F190" s="271">
        <f t="shared" si="94"/>
        <v>456</v>
      </c>
      <c r="G190" s="274">
        <f t="shared" si="112"/>
        <v>0.70588235294117652</v>
      </c>
      <c r="H190" s="271">
        <f t="shared" si="108"/>
        <v>827.14285714285711</v>
      </c>
      <c r="I190" s="275">
        <f t="shared" si="92"/>
        <v>1.0101186322400557</v>
      </c>
      <c r="J190" s="276"/>
      <c r="K190" s="271">
        <v>4137606</v>
      </c>
      <c r="L190" s="272">
        <f t="shared" si="109"/>
        <v>1.0039801485148876</v>
      </c>
      <c r="M190" s="274"/>
      <c r="N190" s="271">
        <f t="shared" si="113"/>
        <v>16403</v>
      </c>
      <c r="O190" s="274">
        <f t="shared" si="110"/>
        <v>0.47562849769478355</v>
      </c>
      <c r="P190" s="271">
        <f t="shared" si="107"/>
        <v>39355.714285714283</v>
      </c>
      <c r="Q190" s="274"/>
      <c r="R190" s="274">
        <f t="shared" si="91"/>
        <v>3.0618188392031529</v>
      </c>
      <c r="S190" s="274">
        <f t="shared" si="105"/>
        <v>0.99963376262224135</v>
      </c>
      <c r="T190" s="274"/>
      <c r="U190" s="278">
        <v>66</v>
      </c>
      <c r="V190" s="278"/>
      <c r="W190" s="278">
        <v>51</v>
      </c>
      <c r="X190" s="278"/>
      <c r="Y190" s="279">
        <f t="shared" si="93"/>
        <v>5.9476995305164322E-2</v>
      </c>
      <c r="Z190" s="279"/>
      <c r="AA190" s="275">
        <f t="shared" si="79"/>
        <v>59.476995305164323</v>
      </c>
      <c r="AB190" s="280"/>
      <c r="AC190" s="281">
        <f t="shared" si="97"/>
        <v>1970.2885714285715</v>
      </c>
      <c r="AD190" s="282"/>
      <c r="AE190" s="271">
        <v>3317227</v>
      </c>
      <c r="AF190" s="271"/>
      <c r="AG190" s="271">
        <v>693644</v>
      </c>
      <c r="AH190" s="271"/>
      <c r="AI190" s="278" t="s">
        <v>51</v>
      </c>
      <c r="AJ190" s="278"/>
      <c r="AK190" s="271">
        <v>126650</v>
      </c>
      <c r="AL190" s="271"/>
      <c r="AM190" s="271">
        <v>4137521</v>
      </c>
      <c r="AN190" s="276"/>
      <c r="AO190" s="271">
        <f t="shared" si="114"/>
        <v>14521</v>
      </c>
      <c r="AP190" s="271">
        <f t="shared" si="98"/>
        <v>-9</v>
      </c>
      <c r="AQ190" s="271">
        <f t="shared" si="99"/>
        <v>1882</v>
      </c>
      <c r="AR190" s="276"/>
      <c r="AS190" s="276"/>
      <c r="AT190" s="276"/>
      <c r="AU190" s="276"/>
      <c r="AV190" s="276"/>
      <c r="AW190" s="276"/>
      <c r="AX190" s="276"/>
      <c r="AY190" s="276"/>
      <c r="AZ190" s="275">
        <f t="shared" si="106"/>
        <v>2.1017096809321574</v>
      </c>
      <c r="BA190" s="275"/>
    </row>
    <row r="191" spans="1:53" x14ac:dyDescent="0.25">
      <c r="A191" s="20">
        <v>7</v>
      </c>
      <c r="B191" s="367">
        <v>127001</v>
      </c>
      <c r="C191" s="101">
        <f t="shared" si="95"/>
        <v>1.0024864625925516</v>
      </c>
      <c r="D191" s="116">
        <f t="shared" si="111"/>
        <v>1.0063314943620347</v>
      </c>
      <c r="E191" s="116"/>
      <c r="F191" s="8">
        <f t="shared" si="94"/>
        <v>315</v>
      </c>
      <c r="G191" s="1">
        <f t="shared" si="112"/>
        <v>0.69078947368421051</v>
      </c>
      <c r="H191" s="8">
        <f t="shared" si="108"/>
        <v>783.71428571428567</v>
      </c>
      <c r="I191" s="221">
        <f t="shared" si="92"/>
        <v>0.94749568221070812</v>
      </c>
      <c r="K191" s="367">
        <v>4147598</v>
      </c>
      <c r="L191" s="101">
        <f t="shared" ref="L191:L197" si="115">K191/K190</f>
        <v>1.002414923025537</v>
      </c>
      <c r="M191" s="1"/>
      <c r="N191" s="8">
        <f t="shared" si="113"/>
        <v>9992</v>
      </c>
      <c r="O191" s="1">
        <f t="shared" ref="O191:O197" si="116">N191/N190</f>
        <v>0.60915686154971649</v>
      </c>
      <c r="P191" s="8">
        <f t="shared" ref="P191:P196" si="117">SUM(N185:N191)/7</f>
        <v>33813.857142857145</v>
      </c>
      <c r="Q191" s="1"/>
      <c r="R191" s="1">
        <f t="shared" si="91"/>
        <v>3.0620373527039022</v>
      </c>
      <c r="S191" s="1">
        <f t="shared" si="105"/>
        <v>1.00007136722067</v>
      </c>
      <c r="T191" s="1"/>
      <c r="U191" s="148">
        <v>67</v>
      </c>
      <c r="V191" s="148"/>
      <c r="W191" s="148">
        <v>52</v>
      </c>
      <c r="X191" s="148"/>
      <c r="Y191" s="36">
        <f t="shared" si="93"/>
        <v>5.9624882629107978E-2</v>
      </c>
      <c r="Z191" s="36"/>
      <c r="AA191" s="221">
        <f t="shared" si="79"/>
        <v>59.624882629107979</v>
      </c>
      <c r="AB191" s="39"/>
      <c r="AC191" s="130">
        <f t="shared" si="97"/>
        <v>1975.0466666666666</v>
      </c>
      <c r="AD191" s="37"/>
      <c r="AE191" s="8">
        <v>3355564</v>
      </c>
      <c r="AF191" s="8"/>
      <c r="AG191" s="8">
        <v>665270</v>
      </c>
      <c r="AH191" s="8"/>
      <c r="AI191" s="147" t="s">
        <v>52</v>
      </c>
      <c r="AJ191" s="147"/>
      <c r="AK191" s="8">
        <v>126960</v>
      </c>
      <c r="AL191" s="8"/>
      <c r="AM191" s="8">
        <v>4147794</v>
      </c>
      <c r="AO191" s="8">
        <f t="shared" si="114"/>
        <v>10273</v>
      </c>
      <c r="AP191" s="291">
        <f t="shared" si="98"/>
        <v>-5</v>
      </c>
      <c r="AQ191" s="291">
        <f t="shared" si="99"/>
        <v>-281</v>
      </c>
      <c r="AZ191" s="295">
        <f t="shared" si="106"/>
        <v>2.3177311077030969</v>
      </c>
      <c r="BA191" s="295"/>
    </row>
    <row r="192" spans="1:53" x14ac:dyDescent="0.25">
      <c r="A192" s="20">
        <v>8</v>
      </c>
      <c r="B192" s="367">
        <v>127517</v>
      </c>
      <c r="C192" s="101">
        <f t="shared" si="95"/>
        <v>1.0040629601341722</v>
      </c>
      <c r="D192" s="116">
        <f t="shared" si="111"/>
        <v>1.005541128211711</v>
      </c>
      <c r="E192" s="116"/>
      <c r="F192" s="8">
        <f t="shared" si="94"/>
        <v>516</v>
      </c>
      <c r="G192" s="1">
        <f t="shared" si="112"/>
        <v>1.638095238095238</v>
      </c>
      <c r="H192" s="8">
        <f t="shared" si="108"/>
        <v>690.85714285714289</v>
      </c>
      <c r="I192" s="221">
        <f t="shared" si="92"/>
        <v>0.88151658767772523</v>
      </c>
      <c r="K192" s="367">
        <v>4165124</v>
      </c>
      <c r="L192" s="101">
        <f t="shared" si="115"/>
        <v>1.0042255782744616</v>
      </c>
      <c r="M192" s="1"/>
      <c r="N192" s="8">
        <f t="shared" si="113"/>
        <v>17526</v>
      </c>
      <c r="O192" s="1">
        <f t="shared" si="116"/>
        <v>1.7540032025620496</v>
      </c>
      <c r="P192" s="8">
        <f t="shared" si="117"/>
        <v>30333.428571428572</v>
      </c>
      <c r="Q192" s="1"/>
      <c r="R192" s="1">
        <f t="shared" si="91"/>
        <v>3.0615415051268582</v>
      </c>
      <c r="S192" s="1">
        <f t="shared" si="105"/>
        <v>0.99983806612397919</v>
      </c>
      <c r="T192" s="1"/>
      <c r="U192" s="149">
        <v>67</v>
      </c>
      <c r="V192" s="149"/>
      <c r="W192" s="149">
        <v>52</v>
      </c>
      <c r="X192" s="149"/>
      <c r="Y192" s="36">
        <f t="shared" si="93"/>
        <v>5.9867136150234743E-2</v>
      </c>
      <c r="Z192" s="36"/>
      <c r="AA192" s="221">
        <f t="shared" si="79"/>
        <v>59.867136150234742</v>
      </c>
      <c r="AB192" s="39"/>
      <c r="AC192" s="130">
        <f t="shared" si="97"/>
        <v>1983.392380952381</v>
      </c>
      <c r="AD192" s="37"/>
      <c r="AE192" s="54" t="s">
        <v>33</v>
      </c>
      <c r="AF192" s="8"/>
      <c r="AG192" s="8">
        <v>637375</v>
      </c>
      <c r="AH192" s="8"/>
      <c r="AI192" s="148" t="s">
        <v>52</v>
      </c>
      <c r="AJ192" s="148"/>
      <c r="AK192" s="8">
        <v>127464</v>
      </c>
      <c r="AL192" s="8"/>
      <c r="AM192" s="8">
        <v>4162073</v>
      </c>
      <c r="AO192" s="8">
        <f t="shared" si="114"/>
        <v>14279</v>
      </c>
      <c r="AP192" s="291">
        <f t="shared" si="98"/>
        <v>-12</v>
      </c>
      <c r="AQ192" s="291">
        <f t="shared" si="99"/>
        <v>3247</v>
      </c>
      <c r="AZ192" s="295">
        <f t="shared" si="106"/>
        <v>2.2775438695639889</v>
      </c>
      <c r="BA192" s="295"/>
    </row>
    <row r="193" spans="1:53" x14ac:dyDescent="0.25">
      <c r="A193" s="20">
        <v>9</v>
      </c>
      <c r="B193" s="367">
        <v>128653</v>
      </c>
      <c r="C193" s="101">
        <f t="shared" si="95"/>
        <v>1.0089086161060878</v>
      </c>
      <c r="D193" s="116">
        <f t="shared" si="111"/>
        <v>1.0053954751213048</v>
      </c>
      <c r="E193" s="116"/>
      <c r="F193" s="8">
        <f t="shared" ref="F193:F228" si="118">B193-B192</f>
        <v>1136</v>
      </c>
      <c r="G193" s="1">
        <f t="shared" si="112"/>
        <v>2.2015503875968991</v>
      </c>
      <c r="H193" s="8">
        <f t="shared" si="108"/>
        <v>679.14285714285711</v>
      </c>
      <c r="I193" s="221">
        <f t="shared" si="92"/>
        <v>0.98304383788254746</v>
      </c>
      <c r="K193" s="367">
        <v>4199332</v>
      </c>
      <c r="L193" s="101">
        <f t="shared" si="115"/>
        <v>1.0082129607665942</v>
      </c>
      <c r="M193" s="1"/>
      <c r="N193" s="8">
        <f t="shared" si="113"/>
        <v>34208</v>
      </c>
      <c r="O193" s="1">
        <f t="shared" si="116"/>
        <v>1.9518429761497205</v>
      </c>
      <c r="P193" s="8">
        <f t="shared" si="117"/>
        <v>28272.857142857141</v>
      </c>
      <c r="Q193" s="1"/>
      <c r="R193" s="1">
        <f t="shared" si="91"/>
        <v>3.0636539335303805</v>
      </c>
      <c r="S193" s="1">
        <f t="shared" si="105"/>
        <v>1.0006899884910869</v>
      </c>
      <c r="T193" s="1"/>
      <c r="U193" s="150">
        <v>67</v>
      </c>
      <c r="V193" s="150"/>
      <c r="W193" s="150">
        <v>52</v>
      </c>
      <c r="X193" s="150"/>
      <c r="Y193" s="36">
        <f t="shared" si="93"/>
        <v>6.0400469483568073E-2</v>
      </c>
      <c r="Z193" s="36"/>
      <c r="AA193" s="221">
        <f t="shared" si="79"/>
        <v>60.400469483568074</v>
      </c>
      <c r="AB193" s="39"/>
      <c r="AC193" s="130">
        <f t="shared" si="97"/>
        <v>1999.6819047619047</v>
      </c>
      <c r="AD193" s="37"/>
      <c r="AE193" s="8">
        <v>3453336</v>
      </c>
      <c r="AF193" s="8"/>
      <c r="AG193" s="8">
        <v>616014</v>
      </c>
      <c r="AH193" s="8"/>
      <c r="AI193" s="149" t="s">
        <v>52</v>
      </c>
      <c r="AJ193" s="149"/>
      <c r="AK193" s="8">
        <v>128539</v>
      </c>
      <c r="AL193" s="8"/>
      <c r="AM193" s="8">
        <v>4197889</v>
      </c>
      <c r="AO193" s="8">
        <f t="shared" si="114"/>
        <v>35816</v>
      </c>
      <c r="AP193" s="291">
        <f t="shared" si="98"/>
        <v>-61</v>
      </c>
      <c r="AQ193" s="291">
        <f t="shared" si="99"/>
        <v>-1608</v>
      </c>
      <c r="AZ193" s="295">
        <f t="shared" si="106"/>
        <v>2.4021019655398916</v>
      </c>
      <c r="BA193" s="295"/>
    </row>
    <row r="194" spans="1:53" x14ac:dyDescent="0.25">
      <c r="A194" s="20">
        <v>10</v>
      </c>
      <c r="B194" s="367">
        <v>129575</v>
      </c>
      <c r="C194" s="101">
        <f t="shared" ref="C194:C225" si="119">B194/B193</f>
        <v>1.0071665643241898</v>
      </c>
      <c r="D194" s="116">
        <f t="shared" si="111"/>
        <v>1.0054622693341055</v>
      </c>
      <c r="E194" s="116"/>
      <c r="F194" s="8">
        <f t="shared" si="118"/>
        <v>922</v>
      </c>
      <c r="G194" s="1">
        <f t="shared" si="112"/>
        <v>0.81161971830985913</v>
      </c>
      <c r="H194" s="8">
        <f t="shared" si="108"/>
        <v>692.28571428571433</v>
      </c>
      <c r="I194" s="221">
        <f t="shared" si="92"/>
        <v>1.0193521245267145</v>
      </c>
      <c r="K194" s="367">
        <v>4239763</v>
      </c>
      <c r="L194" s="101">
        <f t="shared" si="115"/>
        <v>1.0096279598755231</v>
      </c>
      <c r="M194" s="1"/>
      <c r="N194" s="8">
        <f t="shared" ref="N194:N202" si="120">K194-K193</f>
        <v>40431</v>
      </c>
      <c r="O194" s="1">
        <f t="shared" si="116"/>
        <v>1.1819165107577174</v>
      </c>
      <c r="P194" s="8">
        <f t="shared" si="117"/>
        <v>27659</v>
      </c>
      <c r="Q194" s="1"/>
      <c r="R194" s="1">
        <f t="shared" si="91"/>
        <v>3.0561849801510133</v>
      </c>
      <c r="S194" s="1">
        <f t="shared" si="105"/>
        <v>0.99756207667660413</v>
      </c>
      <c r="T194" s="1"/>
      <c r="U194" s="151">
        <v>67</v>
      </c>
      <c r="V194" s="140"/>
      <c r="W194" s="151">
        <v>53</v>
      </c>
      <c r="X194" s="140"/>
      <c r="Y194" s="36">
        <f t="shared" si="93"/>
        <v>6.0833333333333336E-2</v>
      </c>
      <c r="Z194" s="36"/>
      <c r="AA194" s="221">
        <f t="shared" si="79"/>
        <v>60.833333333333336</v>
      </c>
      <c r="AB194" s="39"/>
      <c r="AC194" s="130">
        <f t="shared" si="97"/>
        <v>2018.9347619047619</v>
      </c>
      <c r="AD194" s="37"/>
      <c r="AE194" s="8">
        <v>3497337</v>
      </c>
      <c r="AF194" s="8"/>
      <c r="AG194" s="8">
        <v>611587</v>
      </c>
      <c r="AH194" s="8"/>
      <c r="AI194" s="150" t="s">
        <v>52</v>
      </c>
      <c r="AJ194" s="150"/>
      <c r="AK194" s="8">
        <v>129522</v>
      </c>
      <c r="AL194" s="8"/>
      <c r="AM194" s="8">
        <v>4238446</v>
      </c>
      <c r="AO194" s="8">
        <f>AM194-AM193</f>
        <v>40557</v>
      </c>
      <c r="AP194" s="291">
        <f t="shared" si="98"/>
        <v>61</v>
      </c>
      <c r="AQ194" s="291">
        <f t="shared" si="99"/>
        <v>-126</v>
      </c>
      <c r="AZ194" s="295">
        <f t="shared" si="106"/>
        <v>2.5029311048328369</v>
      </c>
      <c r="BA194" s="295"/>
    </row>
    <row r="195" spans="1:53" x14ac:dyDescent="0.25">
      <c r="A195" s="2">
        <v>11</v>
      </c>
      <c r="B195" s="367">
        <v>130474</v>
      </c>
      <c r="C195" s="101">
        <f t="shared" si="119"/>
        <v>1.0069380667567047</v>
      </c>
      <c r="D195" s="116">
        <f t="shared" si="111"/>
        <v>1.0054741558222944</v>
      </c>
      <c r="E195" s="116"/>
      <c r="F195" s="8">
        <f t="shared" si="118"/>
        <v>899</v>
      </c>
      <c r="G195" s="1">
        <f t="shared" si="112"/>
        <v>0.97505422993492408</v>
      </c>
      <c r="H195" s="8">
        <f t="shared" si="108"/>
        <v>698.57142857142856</v>
      </c>
      <c r="I195" s="221">
        <f t="shared" si="92"/>
        <v>1.0090796533223276</v>
      </c>
      <c r="K195" s="367">
        <v>4283978</v>
      </c>
      <c r="L195" s="101">
        <f t="shared" si="115"/>
        <v>1.0104286489598593</v>
      </c>
      <c r="M195" s="1"/>
      <c r="N195" s="8">
        <f t="shared" si="120"/>
        <v>44215</v>
      </c>
      <c r="O195" s="1">
        <f t="shared" si="116"/>
        <v>1.0935915510375702</v>
      </c>
      <c r="P195" s="8">
        <f t="shared" si="117"/>
        <v>28180.285714285714</v>
      </c>
      <c r="Q195" s="1"/>
      <c r="R195" s="1">
        <f t="shared" si="91"/>
        <v>3.0456272184404307</v>
      </c>
      <c r="S195" s="1">
        <f t="shared" si="105"/>
        <v>0.99654544414714685</v>
      </c>
      <c r="T195" s="1"/>
      <c r="U195" s="152">
        <v>68</v>
      </c>
      <c r="V195" s="152"/>
      <c r="W195" s="152">
        <v>53</v>
      </c>
      <c r="X195" s="152"/>
      <c r="Y195" s="36">
        <f t="shared" si="93"/>
        <v>6.1255399061032861E-2</v>
      </c>
      <c r="Z195" s="36"/>
      <c r="AA195" s="221">
        <f t="shared" si="79"/>
        <v>61.255399061032861</v>
      </c>
      <c r="AB195" s="39"/>
      <c r="AC195" s="130">
        <f t="shared" si="97"/>
        <v>2039.9895238095239</v>
      </c>
      <c r="AD195" s="37"/>
      <c r="AE195" s="54" t="s">
        <v>33</v>
      </c>
      <c r="AF195" s="8"/>
      <c r="AG195" s="54" t="s">
        <v>33</v>
      </c>
      <c r="AH195" s="8"/>
      <c r="AI195" s="54" t="s">
        <v>33</v>
      </c>
      <c r="AJ195" s="140"/>
      <c r="AK195" s="54" t="s">
        <v>33</v>
      </c>
      <c r="AL195" s="8"/>
      <c r="AM195" s="54" t="s">
        <v>33</v>
      </c>
      <c r="AP195" s="291"/>
      <c r="AQ195" s="291">
        <f t="shared" si="99"/>
        <v>44215</v>
      </c>
      <c r="AZ195" s="295">
        <f t="shared" si="106"/>
        <v>2.4789366426377102</v>
      </c>
      <c r="BA195" s="295"/>
    </row>
    <row r="196" spans="1:53" s="296" customFormat="1" x14ac:dyDescent="0.25">
      <c r="A196" s="380">
        <v>12</v>
      </c>
      <c r="B196" s="291">
        <v>131274</v>
      </c>
      <c r="C196" s="292">
        <f t="shared" si="119"/>
        <v>1.0061314897987339</v>
      </c>
      <c r="D196" s="293">
        <f t="shared" si="111"/>
        <v>1.0056152304529162</v>
      </c>
      <c r="E196" s="293"/>
      <c r="F196" s="291">
        <f t="shared" si="118"/>
        <v>800</v>
      </c>
      <c r="G196" s="294">
        <f t="shared" si="112"/>
        <v>0.88987764182424911</v>
      </c>
      <c r="H196" s="291">
        <f t="shared" si="108"/>
        <v>720.57142857142856</v>
      </c>
      <c r="I196" s="295">
        <f t="shared" si="92"/>
        <v>1.0314928425357872</v>
      </c>
      <c r="K196" s="291">
        <v>4315858</v>
      </c>
      <c r="L196" s="292">
        <f t="shared" si="115"/>
        <v>1.0074416815399145</v>
      </c>
      <c r="M196" s="294"/>
      <c r="N196" s="291">
        <f t="shared" si="120"/>
        <v>31880</v>
      </c>
      <c r="O196" s="294">
        <f t="shared" si="116"/>
        <v>0.72102227750763315</v>
      </c>
      <c r="P196" s="291">
        <f t="shared" si="117"/>
        <v>27807.857142857141</v>
      </c>
      <c r="Q196" s="294"/>
      <c r="R196" s="294">
        <f t="shared" si="91"/>
        <v>3.0416663384198461</v>
      </c>
      <c r="S196" s="1">
        <f t="shared" si="105"/>
        <v>0.99869948626785232</v>
      </c>
      <c r="T196" s="294"/>
      <c r="U196" s="298">
        <v>69</v>
      </c>
      <c r="V196" s="298"/>
      <c r="W196" s="298">
        <v>54</v>
      </c>
      <c r="X196" s="298"/>
      <c r="Y196" s="369">
        <f t="shared" si="93"/>
        <v>6.1630985915492958E-2</v>
      </c>
      <c r="Z196" s="369"/>
      <c r="AA196" s="295">
        <f t="shared" si="79"/>
        <v>61.630985915492957</v>
      </c>
      <c r="AB196" s="371"/>
      <c r="AC196" s="299">
        <f t="shared" si="97"/>
        <v>2055.1704761904762</v>
      </c>
      <c r="AD196" s="337"/>
      <c r="AE196" s="291">
        <v>3553421</v>
      </c>
      <c r="AF196" s="291"/>
      <c r="AG196" s="291">
        <v>631056</v>
      </c>
      <c r="AH196" s="291"/>
      <c r="AI196" s="298" t="s">
        <v>52</v>
      </c>
      <c r="AJ196" s="298"/>
      <c r="AK196" s="291">
        <v>131210</v>
      </c>
      <c r="AL196" s="291"/>
      <c r="AM196" s="291">
        <v>4315687</v>
      </c>
      <c r="AO196" s="291"/>
      <c r="AP196" s="291"/>
      <c r="AQ196" s="291">
        <f t="shared" si="99"/>
        <v>31880</v>
      </c>
      <c r="AZ196" s="295">
        <f t="shared" si="106"/>
        <v>2.5912511879992808</v>
      </c>
      <c r="BA196" s="295"/>
    </row>
    <row r="197" spans="1:53" x14ac:dyDescent="0.25">
      <c r="A197" s="245">
        <v>13</v>
      </c>
      <c r="B197" s="271">
        <v>131663</v>
      </c>
      <c r="C197" s="272">
        <f t="shared" si="119"/>
        <v>1.00296326766915</v>
      </c>
      <c r="D197" s="273">
        <f t="shared" si="111"/>
        <v>1.0055224896259414</v>
      </c>
      <c r="E197" s="273"/>
      <c r="F197" s="271">
        <f t="shared" si="118"/>
        <v>389</v>
      </c>
      <c r="G197" s="274">
        <f t="shared" si="112"/>
        <v>0.48625000000000002</v>
      </c>
      <c r="H197" s="271">
        <f t="shared" si="108"/>
        <v>711</v>
      </c>
      <c r="I197" s="275">
        <f t="shared" si="92"/>
        <v>0.98671689135606666</v>
      </c>
      <c r="J197" s="276"/>
      <c r="K197" s="271">
        <v>4330152</v>
      </c>
      <c r="L197" s="272">
        <f t="shared" si="115"/>
        <v>1.003311971802594</v>
      </c>
      <c r="M197" s="274"/>
      <c r="N197" s="271">
        <f t="shared" si="120"/>
        <v>14294</v>
      </c>
      <c r="O197" s="274">
        <f t="shared" si="116"/>
        <v>0.44836888331242158</v>
      </c>
      <c r="P197" s="271">
        <f t="shared" ref="P197:P202" si="121">SUM(N191:N197)/7</f>
        <v>27506.571428571428</v>
      </c>
      <c r="Q197" s="274"/>
      <c r="R197" s="274">
        <f t="shared" si="91"/>
        <v>3.040609198014296</v>
      </c>
      <c r="S197" s="274">
        <f t="shared" si="105"/>
        <v>0.99965244695244926</v>
      </c>
      <c r="T197" s="274"/>
      <c r="U197" s="278">
        <v>70</v>
      </c>
      <c r="V197" s="278"/>
      <c r="W197" s="278">
        <v>55</v>
      </c>
      <c r="X197" s="278"/>
      <c r="Y197" s="279">
        <f t="shared" si="93"/>
        <v>6.1813615023474176E-2</v>
      </c>
      <c r="Z197" s="279"/>
      <c r="AA197" s="275">
        <f t="shared" si="79"/>
        <v>61.813615023474178</v>
      </c>
      <c r="AB197" s="280"/>
      <c r="AC197" s="281">
        <f t="shared" si="97"/>
        <v>2061.977142857143</v>
      </c>
      <c r="AD197" s="282"/>
      <c r="AE197" s="271">
        <v>3573958</v>
      </c>
      <c r="AF197" s="271"/>
      <c r="AG197" s="271">
        <v>624872</v>
      </c>
      <c r="AH197" s="271"/>
      <c r="AI197" s="278" t="s">
        <v>52</v>
      </c>
      <c r="AJ197" s="278"/>
      <c r="AK197" s="271">
        <v>131625</v>
      </c>
      <c r="AL197" s="271"/>
      <c r="AM197" s="271">
        <v>4330455</v>
      </c>
      <c r="AN197" s="276"/>
      <c r="AO197" s="271">
        <f>AM197-AM196</f>
        <v>14768</v>
      </c>
      <c r="AP197" s="271">
        <f t="shared" si="98"/>
        <v>26</v>
      </c>
      <c r="AQ197" s="271">
        <f t="shared" si="99"/>
        <v>-474</v>
      </c>
      <c r="AR197" s="276"/>
      <c r="AS197" s="276"/>
      <c r="AT197" s="276"/>
      <c r="AU197" s="276"/>
      <c r="AV197" s="276"/>
      <c r="AW197" s="276"/>
      <c r="AX197" s="276"/>
      <c r="AY197" s="276"/>
      <c r="AZ197" s="275">
        <f t="shared" ref="AZ197:AZ211" si="122">100*H197/P197</f>
        <v>2.5848368701505096</v>
      </c>
      <c r="BA197" s="275"/>
    </row>
    <row r="198" spans="1:53" x14ac:dyDescent="0.25">
      <c r="A198" s="32">
        <v>14</v>
      </c>
      <c r="B198" s="367">
        <v>132117</v>
      </c>
      <c r="C198" s="101">
        <f t="shared" si="119"/>
        <v>1.0034481972915701</v>
      </c>
      <c r="D198" s="116">
        <f t="shared" si="111"/>
        <v>1.0056598802972299</v>
      </c>
      <c r="E198" s="116"/>
      <c r="F198" s="8">
        <f t="shared" si="118"/>
        <v>454</v>
      </c>
      <c r="G198" s="1">
        <f t="shared" si="112"/>
        <v>1.1670951156812339</v>
      </c>
      <c r="H198" s="8">
        <f t="shared" si="108"/>
        <v>730.85714285714289</v>
      </c>
      <c r="I198" s="221">
        <f t="shared" si="92"/>
        <v>1.0279284709664458</v>
      </c>
      <c r="K198" s="367">
        <v>4349544</v>
      </c>
      <c r="L198" s="101">
        <f>K198/K197</f>
        <v>1.0044783647317692</v>
      </c>
      <c r="M198" s="1"/>
      <c r="N198" s="8">
        <f t="shared" si="120"/>
        <v>19392</v>
      </c>
      <c r="O198" s="1">
        <f>N198/N197</f>
        <v>1.3566531411781166</v>
      </c>
      <c r="P198" s="8">
        <f t="shared" si="121"/>
        <v>28849.428571428572</v>
      </c>
      <c r="Q198" s="1"/>
      <c r="R198" s="1">
        <f t="shared" si="91"/>
        <v>3.0374908266245839</v>
      </c>
      <c r="S198" s="1">
        <f t="shared" si="105"/>
        <v>0.99897442545666559</v>
      </c>
      <c r="T198" s="1"/>
      <c r="U198" s="154">
        <v>70</v>
      </c>
      <c r="V198" s="154"/>
      <c r="W198" s="154">
        <v>56</v>
      </c>
      <c r="X198" s="154"/>
      <c r="Y198" s="36">
        <f t="shared" si="93"/>
        <v>6.202676056338028E-2</v>
      </c>
      <c r="Z198" s="36"/>
      <c r="AA198" s="221">
        <f t="shared" si="79"/>
        <v>62.026760563380279</v>
      </c>
      <c r="AB198" s="39"/>
      <c r="AC198" s="130">
        <f t="shared" si="97"/>
        <v>2071.2114285714288</v>
      </c>
      <c r="AD198" s="37"/>
      <c r="AE198" s="8">
        <v>3613184</v>
      </c>
      <c r="AF198" s="8"/>
      <c r="AG198" s="8">
        <v>600420</v>
      </c>
      <c r="AH198" s="8"/>
      <c r="AI198" s="153" t="s">
        <v>52</v>
      </c>
      <c r="AJ198" s="153"/>
      <c r="AK198" s="8">
        <v>132006</v>
      </c>
      <c r="AL198" s="8"/>
      <c r="AM198" s="8">
        <v>4345610</v>
      </c>
      <c r="AO198" s="8">
        <f>AM198-AM197</f>
        <v>15155</v>
      </c>
      <c r="AP198" s="291">
        <f t="shared" si="98"/>
        <v>-73</v>
      </c>
      <c r="AQ198" s="291">
        <f t="shared" si="99"/>
        <v>4237</v>
      </c>
      <c r="AZ198" s="295">
        <f t="shared" si="122"/>
        <v>2.5333504996385172</v>
      </c>
      <c r="BA198" s="295"/>
    </row>
    <row r="199" spans="1:53" x14ac:dyDescent="0.25">
      <c r="A199" s="32">
        <v>15</v>
      </c>
      <c r="B199" s="367">
        <v>133207</v>
      </c>
      <c r="C199" s="101">
        <f t="shared" si="119"/>
        <v>1.0082502630244405</v>
      </c>
      <c r="D199" s="116">
        <f t="shared" si="111"/>
        <v>1.0062580664244112</v>
      </c>
      <c r="E199" s="116"/>
      <c r="F199" s="8">
        <f t="shared" si="118"/>
        <v>1090</v>
      </c>
      <c r="G199" s="1">
        <f t="shared" si="112"/>
        <v>2.4008810572687223</v>
      </c>
      <c r="H199" s="8">
        <f t="shared" si="108"/>
        <v>812.85714285714289</v>
      </c>
      <c r="I199" s="221">
        <f t="shared" si="92"/>
        <v>1.1121970289288508</v>
      </c>
      <c r="K199" s="367">
        <v>4384299</v>
      </c>
      <c r="L199" s="101">
        <f>K199/K198</f>
        <v>1.0079904927964862</v>
      </c>
      <c r="M199" s="1"/>
      <c r="N199" s="8">
        <f t="shared" si="120"/>
        <v>34755</v>
      </c>
      <c r="O199" s="1">
        <f>N199/N198</f>
        <v>1.7922339108910892</v>
      </c>
      <c r="P199" s="8">
        <f t="shared" si="121"/>
        <v>31310.714285714286</v>
      </c>
      <c r="Q199" s="1"/>
      <c r="R199" s="1">
        <f t="shared" si="91"/>
        <v>3.0382736213930666</v>
      </c>
      <c r="S199" s="1">
        <f t="shared" si="105"/>
        <v>1.000257710990144</v>
      </c>
      <c r="T199" s="1"/>
      <c r="U199" s="155">
        <v>70</v>
      </c>
      <c r="V199" s="155"/>
      <c r="W199" s="155">
        <v>56</v>
      </c>
      <c r="X199" s="155"/>
      <c r="Y199" s="36">
        <f t="shared" si="93"/>
        <v>6.2538497652582153E-2</v>
      </c>
      <c r="Z199" s="36"/>
      <c r="AA199" s="221">
        <f t="shared" si="79"/>
        <v>62.538497652582159</v>
      </c>
      <c r="AB199" s="39"/>
      <c r="AC199" s="130">
        <f t="shared" si="97"/>
        <v>2087.7614285714285</v>
      </c>
      <c r="AD199" s="37"/>
      <c r="AE199" s="8">
        <v>3671128</v>
      </c>
      <c r="AF199" s="8"/>
      <c r="AG199" s="8">
        <v>578016</v>
      </c>
      <c r="AH199" s="8"/>
      <c r="AI199" s="154" t="s">
        <v>51</v>
      </c>
      <c r="AJ199" s="154"/>
      <c r="AK199" s="8">
        <v>133119</v>
      </c>
      <c r="AL199" s="8"/>
      <c r="AM199" s="8">
        <v>4382263</v>
      </c>
      <c r="AO199" s="8">
        <f>AM199-AM198</f>
        <v>36653</v>
      </c>
      <c r="AP199" s="291">
        <f t="shared" si="98"/>
        <v>23</v>
      </c>
      <c r="AQ199" s="291">
        <f t="shared" si="99"/>
        <v>-1898</v>
      </c>
      <c r="AZ199" s="295">
        <f t="shared" si="122"/>
        <v>2.596099007642295</v>
      </c>
      <c r="BA199" s="295"/>
    </row>
    <row r="200" spans="1:53" x14ac:dyDescent="0.25">
      <c r="A200" s="32">
        <v>16</v>
      </c>
      <c r="B200" s="367">
        <v>134174</v>
      </c>
      <c r="C200" s="101">
        <f t="shared" si="119"/>
        <v>1.0072593782609023</v>
      </c>
      <c r="D200" s="116">
        <f t="shared" si="111"/>
        <v>1.006022461017956</v>
      </c>
      <c r="E200" s="116"/>
      <c r="F200" s="8">
        <f t="shared" si="118"/>
        <v>967</v>
      </c>
      <c r="G200" s="1">
        <f t="shared" si="112"/>
        <v>0.88715596330275226</v>
      </c>
      <c r="H200" s="8">
        <f t="shared" si="108"/>
        <v>788.71428571428567</v>
      </c>
      <c r="I200" s="221">
        <f t="shared" si="92"/>
        <v>0.97029876977152885</v>
      </c>
      <c r="K200" s="367">
        <v>4421686</v>
      </c>
      <c r="L200" s="101">
        <f>K200/K199</f>
        <v>1.0085274749737643</v>
      </c>
      <c r="M200" s="1"/>
      <c r="N200" s="8">
        <f t="shared" si="120"/>
        <v>37387</v>
      </c>
      <c r="O200" s="1">
        <f>N200/N199</f>
        <v>1.075730110775428</v>
      </c>
      <c r="P200" s="8">
        <f t="shared" si="121"/>
        <v>31764.857142857141</v>
      </c>
      <c r="Q200" s="1"/>
      <c r="R200" s="1">
        <f t="shared" si="91"/>
        <v>3.0344533736678723</v>
      </c>
      <c r="S200" s="1">
        <f t="shared" si="105"/>
        <v>0.99874262551657789</v>
      </c>
      <c r="T200" s="1"/>
      <c r="U200" s="156">
        <v>71</v>
      </c>
      <c r="V200" s="151"/>
      <c r="W200" s="156">
        <v>56</v>
      </c>
      <c r="X200" s="151"/>
      <c r="Y200" s="36">
        <f t="shared" si="93"/>
        <v>6.2992488262910803E-2</v>
      </c>
      <c r="Z200" s="36"/>
      <c r="AA200" s="221">
        <f t="shared" si="79"/>
        <v>62.992488262910797</v>
      </c>
      <c r="AB200" s="39"/>
      <c r="AC200" s="130">
        <f t="shared" si="97"/>
        <v>2105.5647619047618</v>
      </c>
      <c r="AD200" s="37"/>
      <c r="AE200" s="8">
        <v>3720312</v>
      </c>
      <c r="AF200" s="8"/>
      <c r="AG200" s="156" t="s">
        <v>33</v>
      </c>
      <c r="AI200" s="156" t="s">
        <v>33</v>
      </c>
      <c r="AK200" s="156" t="s">
        <v>33</v>
      </c>
      <c r="AM200" s="156" t="s">
        <v>33</v>
      </c>
      <c r="AP200" s="291" t="e">
        <f t="shared" si="98"/>
        <v>#VALUE!</v>
      </c>
      <c r="AQ200" s="291">
        <f t="shared" si="99"/>
        <v>37387</v>
      </c>
      <c r="AZ200" s="295">
        <f t="shared" si="122"/>
        <v>2.4829775942865879</v>
      </c>
      <c r="BA200" s="295"/>
    </row>
    <row r="201" spans="1:53" x14ac:dyDescent="0.25">
      <c r="A201" s="2">
        <v>17</v>
      </c>
      <c r="B201" s="367">
        <v>135031</v>
      </c>
      <c r="C201" s="101">
        <f t="shared" si="119"/>
        <v>1.0063872285241553</v>
      </c>
      <c r="D201" s="116">
        <f t="shared" si="111"/>
        <v>1.0059111273322368</v>
      </c>
      <c r="E201" s="116"/>
      <c r="F201" s="8">
        <f t="shared" si="118"/>
        <v>857</v>
      </c>
      <c r="G201" s="1">
        <f t="shared" si="112"/>
        <v>0.88624612202688724</v>
      </c>
      <c r="H201" s="8">
        <f t="shared" si="108"/>
        <v>779.42857142857144</v>
      </c>
      <c r="I201" s="221">
        <f t="shared" si="92"/>
        <v>0.98822677051258834</v>
      </c>
      <c r="K201" s="367">
        <v>4457443</v>
      </c>
      <c r="L201" s="101">
        <f>K201/K200</f>
        <v>1.0080867343361786</v>
      </c>
      <c r="M201" s="1"/>
      <c r="N201" s="8">
        <f t="shared" si="120"/>
        <v>35757</v>
      </c>
      <c r="O201" s="1">
        <f>N201/N200</f>
        <v>0.95640195789980476</v>
      </c>
      <c r="P201" s="8">
        <f t="shared" si="121"/>
        <v>31097.142857142859</v>
      </c>
      <c r="Q201" s="1"/>
      <c r="R201" s="1">
        <f t="shared" ref="R201:R226" si="123">100*B201/K201</f>
        <v>3.0293376718445977</v>
      </c>
      <c r="S201" s="1">
        <f t="shared" si="105"/>
        <v>0.99831412739188308</v>
      </c>
      <c r="T201" s="1"/>
      <c r="U201" s="156">
        <v>71</v>
      </c>
      <c r="V201" s="156"/>
      <c r="W201" s="156">
        <v>56</v>
      </c>
      <c r="X201" s="156"/>
      <c r="Y201" s="36">
        <f t="shared" si="93"/>
        <v>6.3394835680751174E-2</v>
      </c>
      <c r="Z201" s="36"/>
      <c r="AA201" s="221">
        <f t="shared" si="79"/>
        <v>63.394835680751171</v>
      </c>
      <c r="AB201" s="39"/>
      <c r="AC201" s="130">
        <f t="shared" ref="AC201:AC234" si="124">100000*K201/210000000</f>
        <v>2122.591904761905</v>
      </c>
      <c r="AD201" s="37"/>
      <c r="AE201" s="8">
        <v>3753082</v>
      </c>
      <c r="AG201" s="8">
        <v>567369</v>
      </c>
      <c r="AH201" s="8"/>
      <c r="AI201" s="155" t="s">
        <v>56</v>
      </c>
      <c r="AJ201" s="155"/>
      <c r="AK201" s="8">
        <v>134935</v>
      </c>
      <c r="AL201" s="8"/>
      <c r="AM201" s="8">
        <v>4455386</v>
      </c>
      <c r="AP201" s="291" t="e">
        <f t="shared" si="98"/>
        <v>#VALUE!</v>
      </c>
      <c r="AQ201" s="291">
        <f t="shared" si="99"/>
        <v>35757</v>
      </c>
      <c r="AZ201" s="295">
        <f t="shared" si="122"/>
        <v>2.5064314590224184</v>
      </c>
      <c r="BA201" s="295"/>
    </row>
    <row r="202" spans="1:53" x14ac:dyDescent="0.25">
      <c r="A202" s="2">
        <v>18</v>
      </c>
      <c r="B202" s="367">
        <v>135857</v>
      </c>
      <c r="C202" s="101">
        <f t="shared" si="119"/>
        <v>1.0061171138479312</v>
      </c>
      <c r="D202" s="116">
        <f t="shared" si="111"/>
        <v>1.0057938483452691</v>
      </c>
      <c r="E202" s="116"/>
      <c r="F202" s="8">
        <f t="shared" si="118"/>
        <v>826</v>
      </c>
      <c r="G202" s="1">
        <f t="shared" si="112"/>
        <v>0.96382730455075849</v>
      </c>
      <c r="H202" s="8">
        <f t="shared" si="108"/>
        <v>769</v>
      </c>
      <c r="I202" s="221">
        <f t="shared" si="92"/>
        <v>0.98662023460410553</v>
      </c>
      <c r="K202" s="367">
        <v>4497434</v>
      </c>
      <c r="L202" s="101">
        <f>K202/K201</f>
        <v>1.0089717355892156</v>
      </c>
      <c r="M202" s="1"/>
      <c r="N202" s="8">
        <f t="shared" si="120"/>
        <v>39991</v>
      </c>
      <c r="O202" s="1">
        <f>N202/N201</f>
        <v>1.1184103811841037</v>
      </c>
      <c r="P202" s="8">
        <f t="shared" si="121"/>
        <v>30493.714285714286</v>
      </c>
      <c r="Q202" s="1"/>
      <c r="R202" s="1">
        <f t="shared" si="123"/>
        <v>3.0207669528891365</v>
      </c>
      <c r="S202" s="1">
        <f t="shared" si="105"/>
        <v>0.99717076143900385</v>
      </c>
      <c r="T202" s="1"/>
      <c r="U202" s="157">
        <v>73</v>
      </c>
      <c r="V202" s="157"/>
      <c r="W202" s="157">
        <v>58</v>
      </c>
      <c r="X202" s="157"/>
      <c r="Y202" s="36">
        <f t="shared" si="93"/>
        <v>6.3782629107981215E-2</v>
      </c>
      <c r="Z202" s="36"/>
      <c r="AA202" s="221">
        <f t="shared" si="79"/>
        <v>63.782629107981222</v>
      </c>
      <c r="AB202" s="39"/>
      <c r="AC202" s="130">
        <f t="shared" si="124"/>
        <v>2141.635238095238</v>
      </c>
      <c r="AD202" s="37"/>
      <c r="AE202" s="8">
        <v>3789139</v>
      </c>
      <c r="AF202" s="8"/>
      <c r="AG202" s="8">
        <v>570251</v>
      </c>
      <c r="AH202" s="8"/>
      <c r="AI202" s="151" t="s">
        <v>56</v>
      </c>
      <c r="AJ202" s="151"/>
      <c r="AK202" s="8">
        <v>135793</v>
      </c>
      <c r="AL202" s="8"/>
      <c r="AM202" s="8">
        <v>4495183</v>
      </c>
      <c r="AO202" s="8">
        <f>AM202-AM201</f>
        <v>39797</v>
      </c>
      <c r="AP202" s="291">
        <f t="shared" si="98"/>
        <v>32</v>
      </c>
      <c r="AQ202" s="291">
        <f t="shared" si="99"/>
        <v>194</v>
      </c>
      <c r="AZ202" s="295">
        <f t="shared" si="122"/>
        <v>2.5218311970616893</v>
      </c>
      <c r="BA202" s="295"/>
    </row>
    <row r="203" spans="1:53" s="296" customFormat="1" x14ac:dyDescent="0.25">
      <c r="A203" s="380">
        <v>19</v>
      </c>
      <c r="B203" s="291">
        <v>136565</v>
      </c>
      <c r="C203" s="292">
        <f t="shared" si="119"/>
        <v>1.0052113619467529</v>
      </c>
      <c r="D203" s="293">
        <f t="shared" si="111"/>
        <v>1.0056624015092717</v>
      </c>
      <c r="E203" s="293"/>
      <c r="F203" s="291">
        <f t="shared" si="118"/>
        <v>708</v>
      </c>
      <c r="G203" s="294">
        <f t="shared" si="112"/>
        <v>0.8571428571428571</v>
      </c>
      <c r="H203" s="291">
        <f t="shared" si="108"/>
        <v>755.85714285714289</v>
      </c>
      <c r="I203" s="295">
        <f t="shared" si="92"/>
        <v>0.98290915846182425</v>
      </c>
      <c r="K203" s="291">
        <v>4528347</v>
      </c>
      <c r="L203" s="292">
        <f t="shared" ref="L203:L209" si="125">K203/K202</f>
        <v>1.0068734749637238</v>
      </c>
      <c r="M203" s="294"/>
      <c r="N203" s="291">
        <f t="shared" ref="N203:N208" si="126">K203-K202</f>
        <v>30913</v>
      </c>
      <c r="O203" s="294">
        <f t="shared" ref="O203:O209" si="127">N203/N202</f>
        <v>0.77299892475807053</v>
      </c>
      <c r="P203" s="291">
        <f t="shared" ref="P203:P208" si="128">SUM(N197:N203)/7</f>
        <v>30355.571428571428</v>
      </c>
      <c r="Q203" s="294"/>
      <c r="R203" s="294">
        <f t="shared" si="123"/>
        <v>3.0157803719547109</v>
      </c>
      <c r="S203" s="1">
        <f t="shared" si="105"/>
        <v>0.99834923348533844</v>
      </c>
      <c r="T203" s="294"/>
      <c r="U203" s="298">
        <v>74</v>
      </c>
      <c r="V203" s="298"/>
      <c r="W203" s="298">
        <v>59</v>
      </c>
      <c r="X203" s="298"/>
      <c r="Y203" s="369">
        <f t="shared" si="93"/>
        <v>6.4115023474178398E-2</v>
      </c>
      <c r="Z203" s="369"/>
      <c r="AA203" s="295">
        <f t="shared" si="79"/>
        <v>64.1150234741784</v>
      </c>
      <c r="AB203" s="371"/>
      <c r="AC203" s="299">
        <f t="shared" si="124"/>
        <v>2156.3557142857144</v>
      </c>
      <c r="AD203" s="337"/>
      <c r="AE203" s="291">
        <v>3820095</v>
      </c>
      <c r="AF203" s="291"/>
      <c r="AG203" s="291">
        <v>571613</v>
      </c>
      <c r="AH203" s="291"/>
      <c r="AI203" s="298" t="s">
        <v>62</v>
      </c>
      <c r="AJ203" s="298"/>
      <c r="AK203" s="291">
        <v>136532</v>
      </c>
      <c r="AL203" s="291"/>
      <c r="AM203" s="291">
        <v>4528240</v>
      </c>
      <c r="AO203" s="291">
        <f>AM203-AM202</f>
        <v>33057</v>
      </c>
      <c r="AP203" s="291">
        <f t="shared" si="98"/>
        <v>31</v>
      </c>
      <c r="AQ203" s="291">
        <f t="shared" si="99"/>
        <v>-2144</v>
      </c>
      <c r="AZ203" s="295">
        <f t="shared" si="122"/>
        <v>2.4900112476410547</v>
      </c>
      <c r="BA203" s="295"/>
    </row>
    <row r="204" spans="1:53" x14ac:dyDescent="0.25">
      <c r="A204" s="245">
        <v>20</v>
      </c>
      <c r="B204" s="271">
        <v>136895</v>
      </c>
      <c r="C204" s="272">
        <f t="shared" si="119"/>
        <v>1.0024164317358035</v>
      </c>
      <c r="D204" s="273">
        <f t="shared" si="111"/>
        <v>1.0055842820902223</v>
      </c>
      <c r="E204" s="273"/>
      <c r="F204" s="271">
        <f t="shared" si="118"/>
        <v>330</v>
      </c>
      <c r="G204" s="274">
        <f t="shared" si="112"/>
        <v>0.46610169491525422</v>
      </c>
      <c r="H204" s="271">
        <f t="shared" si="108"/>
        <v>747.42857142857144</v>
      </c>
      <c r="I204" s="275">
        <f t="shared" si="92"/>
        <v>0.98884898884898886</v>
      </c>
      <c r="J204" s="276"/>
      <c r="K204" s="271">
        <v>4544262</v>
      </c>
      <c r="L204" s="272">
        <f t="shared" si="125"/>
        <v>1.0035145274865198</v>
      </c>
      <c r="M204" s="274"/>
      <c r="N204" s="271">
        <f t="shared" si="126"/>
        <v>15915</v>
      </c>
      <c r="O204" s="274">
        <f t="shared" si="127"/>
        <v>0.51483194772425844</v>
      </c>
      <c r="P204" s="271">
        <f t="shared" si="128"/>
        <v>30587.142857142859</v>
      </c>
      <c r="Q204" s="274"/>
      <c r="R204" s="274">
        <f t="shared" si="123"/>
        <v>3.0124803543457661</v>
      </c>
      <c r="S204" s="274">
        <f t="shared" si="105"/>
        <v>0.9989057500209122</v>
      </c>
      <c r="T204" s="274"/>
      <c r="U204" s="278">
        <v>74</v>
      </c>
      <c r="V204" s="278"/>
      <c r="W204" s="278">
        <v>60</v>
      </c>
      <c r="X204" s="278"/>
      <c r="Y204" s="279">
        <f t="shared" si="93"/>
        <v>6.4269953051643194E-2</v>
      </c>
      <c r="Z204" s="279"/>
      <c r="AA204" s="275">
        <f t="shared" si="79"/>
        <v>64.269953051643199</v>
      </c>
      <c r="AB204" s="280"/>
      <c r="AC204" s="281">
        <f t="shared" si="124"/>
        <v>2163.9342857142856</v>
      </c>
      <c r="AD204" s="282"/>
      <c r="AE204" s="271">
        <v>3851227</v>
      </c>
      <c r="AF204" s="271"/>
      <c r="AG204" s="271">
        <v>556507</v>
      </c>
      <c r="AH204" s="271"/>
      <c r="AI204" s="278" t="s">
        <v>33</v>
      </c>
      <c r="AJ204" s="278"/>
      <c r="AK204" s="271">
        <v>136895</v>
      </c>
      <c r="AL204" s="271"/>
      <c r="AM204" s="271">
        <v>4544629</v>
      </c>
      <c r="AN204" s="276"/>
      <c r="AO204" s="271">
        <f>AM204-AM203</f>
        <v>16389</v>
      </c>
      <c r="AP204" s="271">
        <f t="shared" si="98"/>
        <v>33</v>
      </c>
      <c r="AQ204" s="271">
        <f t="shared" si="99"/>
        <v>-474</v>
      </c>
      <c r="AR204" s="276"/>
      <c r="AS204" s="276"/>
      <c r="AT204" s="276"/>
      <c r="AU204" s="276"/>
      <c r="AV204" s="276"/>
      <c r="AW204" s="276"/>
      <c r="AX204" s="276"/>
      <c r="AY204" s="276"/>
      <c r="AZ204" s="275">
        <f t="shared" si="122"/>
        <v>2.4436037550791649</v>
      </c>
      <c r="BA204" s="275"/>
    </row>
    <row r="205" spans="1:53" x14ac:dyDescent="0.25">
      <c r="A205" s="32">
        <v>21</v>
      </c>
      <c r="B205" s="367">
        <v>137350</v>
      </c>
      <c r="C205" s="101">
        <f t="shared" si="119"/>
        <v>1.0033237152562182</v>
      </c>
      <c r="D205" s="116">
        <f t="shared" si="111"/>
        <v>1.0055664989423148</v>
      </c>
      <c r="E205" s="116"/>
      <c r="F205" s="8">
        <f t="shared" si="118"/>
        <v>455</v>
      </c>
      <c r="G205" s="1">
        <f t="shared" si="112"/>
        <v>1.3787878787878789</v>
      </c>
      <c r="H205" s="8">
        <f t="shared" si="108"/>
        <v>747.57142857142856</v>
      </c>
      <c r="I205" s="221">
        <f t="shared" si="92"/>
        <v>1.0001911314984708</v>
      </c>
      <c r="K205" s="367">
        <v>4560083</v>
      </c>
      <c r="L205" s="101">
        <f t="shared" si="125"/>
        <v>1.0034815334151068</v>
      </c>
      <c r="M205" s="1"/>
      <c r="N205" s="8">
        <f t="shared" si="126"/>
        <v>15821</v>
      </c>
      <c r="O205" s="1">
        <f t="shared" si="127"/>
        <v>0.99409362236883447</v>
      </c>
      <c r="P205" s="8">
        <f t="shared" si="128"/>
        <v>30077</v>
      </c>
      <c r="Q205" s="1"/>
      <c r="R205" s="1">
        <f t="shared" si="123"/>
        <v>3.0120065797047992</v>
      </c>
      <c r="S205" s="1">
        <f t="shared" si="105"/>
        <v>0.9998427293840163</v>
      </c>
      <c r="T205" s="1"/>
      <c r="U205" s="159">
        <v>75</v>
      </c>
      <c r="V205" s="159"/>
      <c r="W205" s="159">
        <v>61</v>
      </c>
      <c r="X205" s="159"/>
      <c r="Y205" s="36">
        <f t="shared" si="93"/>
        <v>6.4483568075117376E-2</v>
      </c>
      <c r="Z205" s="36"/>
      <c r="AA205" s="221">
        <f t="shared" si="79"/>
        <v>64.483568075117375</v>
      </c>
      <c r="AB205" s="39"/>
      <c r="AC205" s="130">
        <f t="shared" si="124"/>
        <v>2171.4680952380954</v>
      </c>
      <c r="AD205" s="37"/>
      <c r="AE205" s="8">
        <v>3887199</v>
      </c>
      <c r="AF205" s="8"/>
      <c r="AG205" s="8">
        <v>533597</v>
      </c>
      <c r="AH205" s="8"/>
      <c r="AI205" s="158" t="s">
        <v>51</v>
      </c>
      <c r="AJ205" s="158"/>
      <c r="AK205" s="8">
        <v>137272</v>
      </c>
      <c r="AL205" s="8"/>
      <c r="AM205" s="8">
        <v>4558068</v>
      </c>
      <c r="AO205" s="8">
        <f>AM205-AM204</f>
        <v>13439</v>
      </c>
      <c r="AP205" s="291">
        <f t="shared" si="98"/>
        <v>-78</v>
      </c>
      <c r="AQ205" s="291">
        <f t="shared" si="99"/>
        <v>2382</v>
      </c>
      <c r="AZ205" s="295">
        <f t="shared" si="122"/>
        <v>2.4855252471038618</v>
      </c>
      <c r="BA205" s="295"/>
    </row>
    <row r="206" spans="1:53" x14ac:dyDescent="0.25">
      <c r="A206" s="32">
        <v>22</v>
      </c>
      <c r="B206" s="367">
        <v>138159</v>
      </c>
      <c r="C206" s="101">
        <f t="shared" si="119"/>
        <v>1.0058900618856934</v>
      </c>
      <c r="D206" s="116">
        <f t="shared" si="111"/>
        <v>1.0052293273510653</v>
      </c>
      <c r="E206" s="116"/>
      <c r="F206" s="8">
        <f t="shared" si="118"/>
        <v>809</v>
      </c>
      <c r="G206" s="1">
        <f t="shared" si="112"/>
        <v>1.7780219780219779</v>
      </c>
      <c r="H206" s="8">
        <f t="shared" si="108"/>
        <v>707.42857142857144</v>
      </c>
      <c r="I206" s="221">
        <f t="shared" si="92"/>
        <v>0.94630231224918793</v>
      </c>
      <c r="K206" s="367">
        <v>4595335</v>
      </c>
      <c r="L206" s="101">
        <f t="shared" si="125"/>
        <v>1.0077305610446126</v>
      </c>
      <c r="M206" s="1"/>
      <c r="N206" s="8">
        <f t="shared" si="126"/>
        <v>35252</v>
      </c>
      <c r="O206" s="1">
        <f t="shared" si="127"/>
        <v>2.2281777384488972</v>
      </c>
      <c r="P206" s="8">
        <f t="shared" si="128"/>
        <v>30148</v>
      </c>
      <c r="Q206" s="1"/>
      <c r="R206" s="1">
        <f t="shared" si="123"/>
        <v>3.0065055104796494</v>
      </c>
      <c r="S206" s="1">
        <f t="shared" si="105"/>
        <v>0.99817361978482499</v>
      </c>
      <c r="T206" s="1"/>
      <c r="U206" s="156">
        <v>76</v>
      </c>
      <c r="V206" s="156"/>
      <c r="W206" s="156">
        <v>62</v>
      </c>
      <c r="X206" s="156"/>
      <c r="Y206" s="36">
        <f t="shared" si="93"/>
        <v>6.4863380281690142E-2</v>
      </c>
      <c r="Z206" s="36"/>
      <c r="AA206" s="221">
        <f t="shared" si="79"/>
        <v>64.863380281690141</v>
      </c>
      <c r="AB206" s="39"/>
      <c r="AC206" s="130">
        <f t="shared" si="124"/>
        <v>2188.2547619047618</v>
      </c>
      <c r="AD206" s="37"/>
      <c r="AE206" s="8">
        <v>3945627</v>
      </c>
      <c r="AF206" s="8"/>
      <c r="AG206" s="8">
        <v>507869</v>
      </c>
      <c r="AH206" s="8"/>
      <c r="AI206" s="159" t="s">
        <v>51</v>
      </c>
      <c r="AJ206" s="159"/>
      <c r="AK206" s="8">
        <v>138108</v>
      </c>
      <c r="AL206" s="8"/>
      <c r="AM206" s="8">
        <v>4591604</v>
      </c>
      <c r="AO206" s="8">
        <f t="shared" ref="AO206:AO213" si="129">AM206-AM205</f>
        <v>33536</v>
      </c>
      <c r="AP206" s="291">
        <f t="shared" si="98"/>
        <v>27</v>
      </c>
      <c r="AQ206" s="291">
        <f t="shared" si="99"/>
        <v>1716</v>
      </c>
      <c r="AZ206" s="295">
        <f t="shared" si="122"/>
        <v>2.3465190773138231</v>
      </c>
      <c r="BA206" s="295"/>
    </row>
    <row r="207" spans="1:53" x14ac:dyDescent="0.25">
      <c r="A207" s="2">
        <v>23</v>
      </c>
      <c r="B207" s="367">
        <v>139065</v>
      </c>
      <c r="C207" s="101">
        <f t="shared" si="119"/>
        <v>1.0065576618244196</v>
      </c>
      <c r="D207" s="116">
        <f t="shared" si="111"/>
        <v>1.0051290821458536</v>
      </c>
      <c r="E207" s="116"/>
      <c r="F207" s="8">
        <f t="shared" si="118"/>
        <v>906</v>
      </c>
      <c r="G207" s="1">
        <f t="shared" si="112"/>
        <v>1.1199011124845488</v>
      </c>
      <c r="H207" s="8">
        <f t="shared" si="108"/>
        <v>698.71428571428567</v>
      </c>
      <c r="I207" s="221">
        <f t="shared" si="92"/>
        <v>0.98768174474959602</v>
      </c>
      <c r="K207" s="367">
        <v>4627780</v>
      </c>
      <c r="L207" s="101">
        <f t="shared" si="125"/>
        <v>1.0070604210574419</v>
      </c>
      <c r="M207" s="1"/>
      <c r="N207" s="8">
        <f t="shared" si="126"/>
        <v>32445</v>
      </c>
      <c r="O207" s="1">
        <f t="shared" si="127"/>
        <v>0.92037331215250195</v>
      </c>
      <c r="P207" s="8">
        <f t="shared" si="128"/>
        <v>29442</v>
      </c>
      <c r="Q207" s="1"/>
      <c r="R207" s="1">
        <f t="shared" si="123"/>
        <v>3.0050045594215802</v>
      </c>
      <c r="S207" s="1">
        <f t="shared" si="105"/>
        <v>0.9995007655722441</v>
      </c>
      <c r="T207" s="1"/>
      <c r="U207" s="160">
        <v>76</v>
      </c>
      <c r="V207" s="160"/>
      <c r="W207" s="160">
        <v>62</v>
      </c>
      <c r="X207" s="160"/>
      <c r="Y207" s="36">
        <f t="shared" si="93"/>
        <v>6.5288732394366195E-2</v>
      </c>
      <c r="Z207" s="36"/>
      <c r="AA207" s="221">
        <f t="shared" si="79"/>
        <v>65.288732394366193</v>
      </c>
      <c r="AB207" s="39"/>
      <c r="AC207" s="130">
        <f t="shared" si="124"/>
        <v>2203.7047619047621</v>
      </c>
      <c r="AD207" s="37"/>
      <c r="AE207" s="8">
        <v>3992886</v>
      </c>
      <c r="AF207" s="8"/>
      <c r="AG207" s="8">
        <v>493022</v>
      </c>
      <c r="AH207" s="8"/>
      <c r="AI207" s="156" t="s">
        <v>33</v>
      </c>
      <c r="AJ207" s="156"/>
      <c r="AK207" s="161" t="s">
        <v>33</v>
      </c>
      <c r="AL207" s="8"/>
      <c r="AM207" s="161" t="s">
        <v>33</v>
      </c>
      <c r="AP207" s="291" t="e">
        <f t="shared" si="98"/>
        <v>#VALUE!</v>
      </c>
      <c r="AQ207" s="291">
        <f t="shared" si="99"/>
        <v>32445</v>
      </c>
      <c r="AZ207" s="295">
        <f t="shared" si="122"/>
        <v>2.3731889332052361</v>
      </c>
      <c r="BA207" s="295"/>
    </row>
    <row r="208" spans="1:53" x14ac:dyDescent="0.25">
      <c r="A208" s="2">
        <v>24</v>
      </c>
      <c r="B208" s="367">
        <v>139883</v>
      </c>
      <c r="C208" s="101">
        <f t="shared" si="119"/>
        <v>1.0058821414446482</v>
      </c>
      <c r="D208" s="116">
        <f t="shared" si="111"/>
        <v>1.005056926848781</v>
      </c>
      <c r="E208" s="116"/>
      <c r="F208" s="8">
        <f t="shared" si="118"/>
        <v>818</v>
      </c>
      <c r="G208" s="1">
        <f t="shared" si="112"/>
        <v>0.90286975717439288</v>
      </c>
      <c r="H208" s="8">
        <f t="shared" si="108"/>
        <v>693.14285714285711</v>
      </c>
      <c r="I208" s="221">
        <f t="shared" si="92"/>
        <v>0.99202617051727671</v>
      </c>
      <c r="K208" s="367">
        <v>4659909</v>
      </c>
      <c r="L208" s="101">
        <f t="shared" si="125"/>
        <v>1.0069426377226229</v>
      </c>
      <c r="M208" s="1"/>
      <c r="N208" s="8">
        <f t="shared" si="126"/>
        <v>32129</v>
      </c>
      <c r="O208" s="1">
        <f t="shared" si="127"/>
        <v>0.9902604407458776</v>
      </c>
      <c r="P208" s="8">
        <f t="shared" si="128"/>
        <v>28923.714285714286</v>
      </c>
      <c r="Q208" s="1"/>
      <c r="R208" s="1">
        <f t="shared" si="123"/>
        <v>3.0018397354969806</v>
      </c>
      <c r="S208" s="1">
        <f t="shared" si="105"/>
        <v>0.99894681559977105</v>
      </c>
      <c r="T208" s="1"/>
      <c r="U208" s="161">
        <v>76</v>
      </c>
      <c r="V208" s="161"/>
      <c r="W208" s="161">
        <v>63</v>
      </c>
      <c r="X208" s="161"/>
      <c r="Y208" s="36">
        <f t="shared" si="93"/>
        <v>6.5672769953051643E-2</v>
      </c>
      <c r="Z208" s="36"/>
      <c r="AA208" s="221">
        <f t="shared" si="79"/>
        <v>65.672769953051642</v>
      </c>
      <c r="AB208" s="39"/>
      <c r="AC208" s="130">
        <f t="shared" si="124"/>
        <v>2219.0042857142857</v>
      </c>
      <c r="AD208" s="37"/>
      <c r="AE208" s="8">
        <v>4023789</v>
      </c>
      <c r="AF208" s="8"/>
      <c r="AG208" s="8">
        <v>494105</v>
      </c>
      <c r="AH208" s="8"/>
      <c r="AI208" s="160" t="s">
        <v>52</v>
      </c>
      <c r="AJ208" s="160"/>
      <c r="AK208" s="8">
        <v>139808</v>
      </c>
      <c r="AL208" s="8"/>
      <c r="AM208" s="8">
        <v>4657702</v>
      </c>
      <c r="AO208" s="8"/>
      <c r="AP208" s="291" t="e">
        <f t="shared" si="98"/>
        <v>#VALUE!</v>
      </c>
      <c r="AQ208" s="291">
        <f t="shared" si="99"/>
        <v>32129</v>
      </c>
      <c r="AZ208" s="295">
        <f t="shared" si="122"/>
        <v>2.3964517499234437</v>
      </c>
      <c r="BA208" s="295"/>
    </row>
    <row r="209" spans="1:53" x14ac:dyDescent="0.25">
      <c r="A209" s="2">
        <v>25</v>
      </c>
      <c r="B209" s="367">
        <v>140709</v>
      </c>
      <c r="C209" s="101">
        <f t="shared" si="119"/>
        <v>1.0059049348384006</v>
      </c>
      <c r="D209" s="116">
        <f t="shared" si="111"/>
        <v>1.0050266155617051</v>
      </c>
      <c r="E209" s="116"/>
      <c r="F209" s="8">
        <f t="shared" si="118"/>
        <v>826</v>
      </c>
      <c r="G209" s="1">
        <f t="shared" si="112"/>
        <v>1.0097799511002445</v>
      </c>
      <c r="H209" s="8">
        <f t="shared" si="108"/>
        <v>693.14285714285711</v>
      </c>
      <c r="I209" s="221">
        <f t="shared" si="92"/>
        <v>1</v>
      </c>
      <c r="K209" s="367">
        <v>4692579</v>
      </c>
      <c r="L209" s="101">
        <f t="shared" si="125"/>
        <v>1.0070108665212132</v>
      </c>
      <c r="M209" s="1"/>
      <c r="N209" s="8">
        <f t="shared" ref="N209:N224" si="130">K209-K208</f>
        <v>32670</v>
      </c>
      <c r="O209" s="1">
        <f t="shared" si="127"/>
        <v>1.0168383703196489</v>
      </c>
      <c r="P209" s="8">
        <f t="shared" ref="P209:P240" si="131">SUM(N203:N209)/7</f>
        <v>27877.857142857141</v>
      </c>
      <c r="Q209" s="1"/>
      <c r="R209" s="1">
        <f t="shared" si="123"/>
        <v>2.9985430186684123</v>
      </c>
      <c r="S209" s="1">
        <f t="shared" si="105"/>
        <v>0.99890176787601803</v>
      </c>
      <c r="T209" s="1"/>
      <c r="U209" s="162">
        <v>78</v>
      </c>
      <c r="V209" s="162"/>
      <c r="W209" s="162">
        <v>64</v>
      </c>
      <c r="X209" s="162"/>
      <c r="Y209" s="36">
        <f t="shared" si="93"/>
        <v>6.6060563380281684E-2</v>
      </c>
      <c r="Z209" s="36"/>
      <c r="AA209" s="221">
        <f t="shared" si="79"/>
        <v>66.060563380281693</v>
      </c>
      <c r="AB209" s="39"/>
      <c r="AC209" s="130">
        <f t="shared" si="124"/>
        <v>2234.5614285714287</v>
      </c>
      <c r="AD209" s="37"/>
      <c r="AE209" s="8">
        <v>4040949</v>
      </c>
      <c r="AF209" s="8"/>
      <c r="AG209" s="8">
        <v>508127</v>
      </c>
      <c r="AH209" s="8"/>
      <c r="AI209" s="161" t="s">
        <v>52</v>
      </c>
      <c r="AJ209" s="161"/>
      <c r="AK209" s="8">
        <v>140537</v>
      </c>
      <c r="AL209" s="8"/>
      <c r="AM209" s="8">
        <v>4689613</v>
      </c>
      <c r="AO209" s="8">
        <f t="shared" si="129"/>
        <v>31911</v>
      </c>
      <c r="AP209" s="291">
        <f t="shared" si="98"/>
        <v>-97</v>
      </c>
      <c r="AQ209" s="291">
        <f t="shared" si="99"/>
        <v>759</v>
      </c>
      <c r="AZ209" s="295">
        <f t="shared" si="122"/>
        <v>2.4863562991621615</v>
      </c>
      <c r="BA209" s="295"/>
    </row>
    <row r="210" spans="1:53" s="296" customFormat="1" x14ac:dyDescent="0.25">
      <c r="A210" s="380">
        <v>26</v>
      </c>
      <c r="B210" s="291">
        <v>141441</v>
      </c>
      <c r="C210" s="292">
        <f t="shared" si="119"/>
        <v>1.0052022258704134</v>
      </c>
      <c r="D210" s="293">
        <f t="shared" si="111"/>
        <v>1.0050253104079425</v>
      </c>
      <c r="E210" s="293"/>
      <c r="F210" s="291">
        <f t="shared" si="118"/>
        <v>732</v>
      </c>
      <c r="G210" s="294">
        <f t="shared" si="112"/>
        <v>0.8861985472154964</v>
      </c>
      <c r="H210" s="291">
        <f t="shared" si="108"/>
        <v>696.57142857142856</v>
      </c>
      <c r="I210" s="295">
        <f t="shared" si="92"/>
        <v>1.0049464138499589</v>
      </c>
      <c r="K210" s="291">
        <v>4718115</v>
      </c>
      <c r="L210" s="292">
        <f t="shared" ref="L210:L227" si="132">K210/K209</f>
        <v>1.0054417837185052</v>
      </c>
      <c r="M210" s="294"/>
      <c r="N210" s="291">
        <f t="shared" si="130"/>
        <v>25536</v>
      </c>
      <c r="O210" s="294">
        <f t="shared" ref="O210:O241" si="133">N210/N209</f>
        <v>0.78163452708907255</v>
      </c>
      <c r="P210" s="291">
        <f t="shared" si="131"/>
        <v>27109.714285714286</v>
      </c>
      <c r="Q210" s="294"/>
      <c r="R210" s="294">
        <f t="shared" si="123"/>
        <v>2.9978285819654671</v>
      </c>
      <c r="S210" s="1">
        <f t="shared" si="105"/>
        <v>0.99976173871827179</v>
      </c>
      <c r="T210" s="294"/>
      <c r="U210" s="298">
        <v>79</v>
      </c>
      <c r="V210" s="298"/>
      <c r="W210" s="298">
        <v>65</v>
      </c>
      <c r="X210" s="298"/>
      <c r="Y210" s="369">
        <f t="shared" si="93"/>
        <v>6.640422535211267E-2</v>
      </c>
      <c r="Z210" s="369"/>
      <c r="AA210" s="295">
        <f t="shared" ref="AA210:AA273" si="134">100000*B210/213000000</f>
        <v>66.404225352112675</v>
      </c>
      <c r="AB210" s="371"/>
      <c r="AC210" s="299">
        <f t="shared" si="124"/>
        <v>2246.7214285714285</v>
      </c>
      <c r="AD210" s="337"/>
      <c r="AE210" s="291">
        <v>4050837</v>
      </c>
      <c r="AF210" s="291"/>
      <c r="AG210" s="291">
        <v>525748</v>
      </c>
      <c r="AH210" s="291"/>
      <c r="AI210" s="298" t="s">
        <v>62</v>
      </c>
      <c r="AJ210" s="298"/>
      <c r="AK210" s="291">
        <v>141406</v>
      </c>
      <c r="AL210" s="291"/>
      <c r="AM210" s="291">
        <v>4717991</v>
      </c>
      <c r="AO210" s="291">
        <f t="shared" si="129"/>
        <v>28378</v>
      </c>
      <c r="AP210" s="291">
        <f t="shared" si="98"/>
        <v>137</v>
      </c>
      <c r="AQ210" s="291">
        <f t="shared" si="99"/>
        <v>-2842</v>
      </c>
      <c r="AZ210" s="295">
        <f t="shared" si="122"/>
        <v>2.5694532270983514</v>
      </c>
      <c r="BA210" s="295"/>
    </row>
    <row r="211" spans="1:53" x14ac:dyDescent="0.25">
      <c r="A211" s="245">
        <v>27</v>
      </c>
      <c r="B211" s="271">
        <v>141776</v>
      </c>
      <c r="C211" s="272">
        <f t="shared" si="119"/>
        <v>1.002368478729647</v>
      </c>
      <c r="D211" s="273">
        <f t="shared" si="111"/>
        <v>1.0050184599784915</v>
      </c>
      <c r="E211" s="273"/>
      <c r="F211" s="271">
        <f t="shared" si="118"/>
        <v>335</v>
      </c>
      <c r="G211" s="274">
        <f t="shared" si="112"/>
        <v>0.45765027322404372</v>
      </c>
      <c r="H211" s="271">
        <f t="shared" si="108"/>
        <v>697.28571428571433</v>
      </c>
      <c r="I211" s="275">
        <f t="shared" si="92"/>
        <v>1.0010254306808861</v>
      </c>
      <c r="J211" s="276"/>
      <c r="K211" s="271">
        <v>4731915</v>
      </c>
      <c r="L211" s="272">
        <f t="shared" si="132"/>
        <v>1.00292489691328</v>
      </c>
      <c r="M211" s="274"/>
      <c r="N211" s="271">
        <f t="shared" si="130"/>
        <v>13800</v>
      </c>
      <c r="O211" s="274">
        <f t="shared" si="133"/>
        <v>0.54041353383458646</v>
      </c>
      <c r="P211" s="271">
        <f t="shared" si="131"/>
        <v>26807.571428571428</v>
      </c>
      <c r="Q211" s="274"/>
      <c r="R211" s="274">
        <f t="shared" si="123"/>
        <v>2.9961654002660656</v>
      </c>
      <c r="S211" s="274">
        <f t="shared" si="105"/>
        <v>0.99944520453590746</v>
      </c>
      <c r="T211" s="274"/>
      <c r="U211" s="278">
        <v>79</v>
      </c>
      <c r="V211" s="278"/>
      <c r="W211" s="278">
        <v>66</v>
      </c>
      <c r="X211" s="278"/>
      <c r="Y211" s="279">
        <f t="shared" si="93"/>
        <v>6.6561502347417839E-2</v>
      </c>
      <c r="Z211" s="279"/>
      <c r="AA211" s="275">
        <f t="shared" si="134"/>
        <v>66.561502347417843</v>
      </c>
      <c r="AB211" s="280"/>
      <c r="AC211" s="281">
        <f t="shared" si="124"/>
        <v>2253.292857142857</v>
      </c>
      <c r="AD211" s="282"/>
      <c r="AE211" s="271">
        <v>4060088</v>
      </c>
      <c r="AF211" s="271"/>
      <c r="AG211" s="271">
        <v>530480</v>
      </c>
      <c r="AH211" s="271"/>
      <c r="AI211" s="278" t="s">
        <v>62</v>
      </c>
      <c r="AJ211" s="278"/>
      <c r="AK211" s="271">
        <v>141741</v>
      </c>
      <c r="AL211" s="271"/>
      <c r="AM211" s="271">
        <v>4732309</v>
      </c>
      <c r="AN211" s="276"/>
      <c r="AO211" s="271">
        <f t="shared" si="129"/>
        <v>14318</v>
      </c>
      <c r="AP211" s="271">
        <f t="shared" si="98"/>
        <v>0</v>
      </c>
      <c r="AQ211" s="271">
        <f t="shared" si="99"/>
        <v>-518</v>
      </c>
      <c r="AR211" s="276"/>
      <c r="AS211" s="276"/>
      <c r="AT211" s="276"/>
      <c r="AU211" s="276"/>
      <c r="AV211" s="276"/>
      <c r="AW211" s="276"/>
      <c r="AX211" s="276"/>
      <c r="AY211" s="276"/>
      <c r="AZ211" s="275">
        <f t="shared" si="122"/>
        <v>2.6010775207430741</v>
      </c>
      <c r="BA211" s="275"/>
    </row>
    <row r="212" spans="1:53" x14ac:dyDescent="0.25">
      <c r="A212" s="2">
        <v>28</v>
      </c>
      <c r="B212" s="367">
        <v>142161</v>
      </c>
      <c r="C212" s="101">
        <f t="shared" si="119"/>
        <v>1.0027155512921793</v>
      </c>
      <c r="D212" s="116">
        <f t="shared" si="111"/>
        <v>1.0049315794122002</v>
      </c>
      <c r="E212" s="116"/>
      <c r="F212" s="8">
        <f t="shared" si="118"/>
        <v>385</v>
      </c>
      <c r="G212" s="1">
        <f t="shared" si="112"/>
        <v>1.1492537313432836</v>
      </c>
      <c r="H212" s="8">
        <f t="shared" si="108"/>
        <v>687.28571428571433</v>
      </c>
      <c r="I212" s="221">
        <f t="shared" si="92"/>
        <v>0.98565867650071703</v>
      </c>
      <c r="K212" s="367">
        <v>4748327</v>
      </c>
      <c r="L212" s="101">
        <f t="shared" si="132"/>
        <v>1.0034683632313768</v>
      </c>
      <c r="M212" s="1"/>
      <c r="N212" s="8">
        <f t="shared" si="130"/>
        <v>16412</v>
      </c>
      <c r="O212" s="1">
        <f t="shared" si="133"/>
        <v>1.1892753623188406</v>
      </c>
      <c r="P212" s="8">
        <f t="shared" si="131"/>
        <v>26892</v>
      </c>
      <c r="Q212" s="1"/>
      <c r="R212" s="1">
        <f t="shared" si="123"/>
        <v>2.9939176472050049</v>
      </c>
      <c r="S212" s="1">
        <f t="shared" si="105"/>
        <v>0.99924979006136938</v>
      </c>
      <c r="T212" s="1"/>
      <c r="U212" s="164">
        <v>80</v>
      </c>
      <c r="V212" s="164"/>
      <c r="W212" s="164">
        <v>66</v>
      </c>
      <c r="X212" s="164"/>
      <c r="Y212" s="36">
        <f t="shared" si="93"/>
        <v>6.6742253521126754E-2</v>
      </c>
      <c r="Z212" s="36"/>
      <c r="AA212" s="221">
        <f t="shared" si="134"/>
        <v>66.742253521126756</v>
      </c>
      <c r="AB212" s="39"/>
      <c r="AC212" s="130">
        <f t="shared" si="124"/>
        <v>2261.1080952380953</v>
      </c>
      <c r="AD212" s="37"/>
      <c r="AE212" s="8">
        <v>4084182</v>
      </c>
      <c r="AF212" s="8"/>
      <c r="AG212" s="8">
        <v>519224</v>
      </c>
      <c r="AH212" s="8"/>
      <c r="AI212" s="163" t="s">
        <v>51</v>
      </c>
      <c r="AJ212" s="163"/>
      <c r="AK212" s="8">
        <v>142058</v>
      </c>
      <c r="AL212" s="8"/>
      <c r="AM212" s="8">
        <v>4745464</v>
      </c>
      <c r="AO212" s="8">
        <f t="shared" si="129"/>
        <v>13155</v>
      </c>
      <c r="AP212" s="291">
        <f t="shared" si="98"/>
        <v>-68</v>
      </c>
      <c r="AQ212" s="291">
        <f t="shared" si="99"/>
        <v>3257</v>
      </c>
      <c r="AZ212" s="295">
        <f t="shared" ref="AZ212:AZ226" si="135">100*H212/P212</f>
        <v>2.5557255476934193</v>
      </c>
      <c r="BA212" s="295"/>
    </row>
    <row r="213" spans="1:53" x14ac:dyDescent="0.25">
      <c r="A213" s="2">
        <v>29</v>
      </c>
      <c r="B213" s="367">
        <v>143010</v>
      </c>
      <c r="C213" s="101">
        <f t="shared" si="119"/>
        <v>1.0059721020533057</v>
      </c>
      <c r="D213" s="116">
        <f t="shared" si="111"/>
        <v>1.0049432994361447</v>
      </c>
      <c r="E213" s="116"/>
      <c r="F213" s="8">
        <f t="shared" si="118"/>
        <v>849</v>
      </c>
      <c r="G213" s="1">
        <f t="shared" si="112"/>
        <v>2.2051948051948052</v>
      </c>
      <c r="H213" s="8">
        <f t="shared" si="108"/>
        <v>693</v>
      </c>
      <c r="I213" s="221">
        <f t="shared" si="92"/>
        <v>1.0083142797755145</v>
      </c>
      <c r="K213" s="367">
        <v>4780317</v>
      </c>
      <c r="L213" s="101">
        <f t="shared" si="132"/>
        <v>1.0067371097230666</v>
      </c>
      <c r="M213" s="1"/>
      <c r="N213" s="8">
        <f t="shared" si="130"/>
        <v>31990</v>
      </c>
      <c r="O213" s="1">
        <f t="shared" si="133"/>
        <v>1.9491835242505484</v>
      </c>
      <c r="P213" s="8">
        <f t="shared" si="131"/>
        <v>26426</v>
      </c>
      <c r="Q213" s="1"/>
      <c r="R213" s="1">
        <f t="shared" si="123"/>
        <v>2.9916426044548929</v>
      </c>
      <c r="S213" s="1">
        <f t="shared" si="105"/>
        <v>0.99924011178055083</v>
      </c>
      <c r="T213" s="1"/>
      <c r="U213" s="164">
        <v>80</v>
      </c>
      <c r="V213" s="164"/>
      <c r="W213" s="164">
        <v>67</v>
      </c>
      <c r="X213" s="164"/>
      <c r="Y213" s="36">
        <f t="shared" si="93"/>
        <v>6.7140845070422533E-2</v>
      </c>
      <c r="Z213" s="36"/>
      <c r="AA213" s="221">
        <f t="shared" si="134"/>
        <v>67.140845070422529</v>
      </c>
      <c r="AB213" s="39"/>
      <c r="AC213" s="130">
        <f t="shared" si="124"/>
        <v>2276.3414285714284</v>
      </c>
      <c r="AD213" s="37"/>
      <c r="AE213" s="8">
        <v>4135088</v>
      </c>
      <c r="AF213" s="8"/>
      <c r="AG213" s="8">
        <v>499513</v>
      </c>
      <c r="AH213" s="8"/>
      <c r="AI213" s="164"/>
      <c r="AJ213" s="164"/>
      <c r="AK213" s="8">
        <v>142921</v>
      </c>
      <c r="AL213" s="8"/>
      <c r="AM213" s="8">
        <v>4777522</v>
      </c>
      <c r="AO213" s="8">
        <f t="shared" si="129"/>
        <v>32058</v>
      </c>
      <c r="AP213" s="291">
        <f t="shared" si="98"/>
        <v>14</v>
      </c>
      <c r="AQ213" s="291">
        <f t="shared" si="99"/>
        <v>-68</v>
      </c>
      <c r="AZ213" s="295">
        <f t="shared" si="135"/>
        <v>2.6224173162794218</v>
      </c>
      <c r="BA213" s="295"/>
    </row>
    <row r="214" spans="1:53" x14ac:dyDescent="0.25">
      <c r="A214" s="2">
        <v>30</v>
      </c>
      <c r="B214" s="367">
        <v>143886</v>
      </c>
      <c r="C214" s="101">
        <f t="shared" si="119"/>
        <v>1.0061254457730229</v>
      </c>
      <c r="D214" s="116">
        <f t="shared" si="111"/>
        <v>1.0048815542859451</v>
      </c>
      <c r="E214" s="116"/>
      <c r="F214" s="8">
        <f t="shared" si="118"/>
        <v>876</v>
      </c>
      <c r="G214" s="1">
        <f t="shared" si="112"/>
        <v>1.0318021201413428</v>
      </c>
      <c r="H214" s="8">
        <f t="shared" si="108"/>
        <v>688.71428571428567</v>
      </c>
      <c r="I214" s="221">
        <f t="shared" si="92"/>
        <v>0.99381570810142228</v>
      </c>
      <c r="K214" s="367">
        <v>4813586</v>
      </c>
      <c r="L214" s="101">
        <f t="shared" si="132"/>
        <v>1.0069595802956164</v>
      </c>
      <c r="M214" s="1"/>
      <c r="N214" s="8">
        <f t="shared" si="130"/>
        <v>33269</v>
      </c>
      <c r="O214" s="1">
        <f t="shared" si="133"/>
        <v>1.0399812441387934</v>
      </c>
      <c r="P214" s="8">
        <f t="shared" si="131"/>
        <v>26543.714285714286</v>
      </c>
      <c r="Q214" s="1"/>
      <c r="R214" s="1">
        <f t="shared" si="123"/>
        <v>2.9891644192084654</v>
      </c>
      <c r="S214" s="1">
        <f t="shared" si="105"/>
        <v>0.9991716305808932</v>
      </c>
      <c r="T214" s="1"/>
      <c r="U214" s="165">
        <v>81</v>
      </c>
      <c r="V214" s="165"/>
      <c r="W214" s="165">
        <v>67</v>
      </c>
      <c r="X214" s="165"/>
      <c r="Y214" s="36">
        <f t="shared" si="93"/>
        <v>6.7552112676056333E-2</v>
      </c>
      <c r="Z214" s="36"/>
      <c r="AA214" s="221">
        <f t="shared" si="134"/>
        <v>67.552112676056339</v>
      </c>
      <c r="AB214" s="39"/>
      <c r="AC214" s="130">
        <f t="shared" si="124"/>
        <v>2292.1838095238095</v>
      </c>
      <c r="AD214" s="37"/>
      <c r="AE214" s="8">
        <v>4180376</v>
      </c>
      <c r="AF214" s="8"/>
      <c r="AG214" s="8">
        <v>486607</v>
      </c>
      <c r="AH214" s="8"/>
      <c r="AI214" s="164" t="s">
        <v>51</v>
      </c>
      <c r="AJ214" s="164"/>
      <c r="AK214" s="8">
        <v>143952</v>
      </c>
      <c r="AL214" s="8"/>
      <c r="AM214" s="8">
        <v>4810935</v>
      </c>
      <c r="AO214" s="8">
        <f t="shared" ref="AO214:AO220" si="136">AM214-AM213</f>
        <v>33413</v>
      </c>
      <c r="AP214" s="291">
        <f t="shared" si="98"/>
        <v>155</v>
      </c>
      <c r="AQ214" s="291">
        <f t="shared" si="99"/>
        <v>-144</v>
      </c>
      <c r="AZ214" s="295">
        <f t="shared" si="135"/>
        <v>2.5946417230875212</v>
      </c>
      <c r="BA214" s="295"/>
    </row>
    <row r="215" spans="1:53" x14ac:dyDescent="0.25">
      <c r="A215" s="2">
        <v>110</v>
      </c>
      <c r="B215" s="367">
        <v>144767</v>
      </c>
      <c r="C215" s="101">
        <f t="shared" si="119"/>
        <v>1.006122902853648</v>
      </c>
      <c r="D215" s="116">
        <f t="shared" si="111"/>
        <v>1.0049159487729453</v>
      </c>
      <c r="E215" s="116"/>
      <c r="F215" s="8">
        <f t="shared" si="118"/>
        <v>881</v>
      </c>
      <c r="G215" s="1">
        <f t="shared" si="112"/>
        <v>1.0057077625570776</v>
      </c>
      <c r="H215" s="8">
        <f t="shared" si="108"/>
        <v>697.71428571428567</v>
      </c>
      <c r="I215" s="221">
        <f t="shared" si="92"/>
        <v>1.0130678282514001</v>
      </c>
      <c r="K215" s="367">
        <v>4849229</v>
      </c>
      <c r="L215" s="101">
        <f t="shared" si="132"/>
        <v>1.0074046667079388</v>
      </c>
      <c r="M215" s="1"/>
      <c r="N215" s="8">
        <f t="shared" si="130"/>
        <v>35643</v>
      </c>
      <c r="O215" s="1">
        <f t="shared" si="133"/>
        <v>1.0713577204003728</v>
      </c>
      <c r="P215" s="8">
        <f t="shared" si="131"/>
        <v>27045.714285714286</v>
      </c>
      <c r="Q215" s="1"/>
      <c r="R215" s="1">
        <f t="shared" si="123"/>
        <v>2.9853611780346938</v>
      </c>
      <c r="S215" s="1">
        <f t="shared" si="105"/>
        <v>0.99872765741846392</v>
      </c>
      <c r="T215" s="1"/>
      <c r="U215" s="166">
        <v>81</v>
      </c>
      <c r="V215" s="166"/>
      <c r="W215" s="166">
        <v>67</v>
      </c>
      <c r="X215" s="166"/>
      <c r="Y215" s="36">
        <f t="shared" si="93"/>
        <v>6.796572769953052E-2</v>
      </c>
      <c r="Z215" s="36"/>
      <c r="AA215" s="221">
        <f t="shared" si="134"/>
        <v>67.965727699530518</v>
      </c>
      <c r="AB215" s="39"/>
      <c r="AC215" s="130">
        <f t="shared" si="124"/>
        <v>2309.1566666666668</v>
      </c>
      <c r="AD215" s="37"/>
      <c r="AE215" s="8">
        <v>4212772</v>
      </c>
      <c r="AF215" s="8"/>
      <c r="AG215" s="8">
        <v>489640</v>
      </c>
      <c r="AH215" s="8"/>
      <c r="AI215" s="165" t="s">
        <v>51</v>
      </c>
      <c r="AJ215" s="165"/>
      <c r="AK215" s="8">
        <v>144680</v>
      </c>
      <c r="AL215" s="8"/>
      <c r="AM215" s="8">
        <v>4847092</v>
      </c>
      <c r="AO215" s="8">
        <f t="shared" si="136"/>
        <v>36157</v>
      </c>
      <c r="AP215" s="291">
        <f t="shared" si="98"/>
        <v>-153</v>
      </c>
      <c r="AQ215" s="291">
        <f t="shared" si="99"/>
        <v>-514</v>
      </c>
      <c r="AZ215" s="295">
        <f t="shared" si="135"/>
        <v>2.579759137967462</v>
      </c>
      <c r="BA215" s="295"/>
    </row>
    <row r="216" spans="1:53" x14ac:dyDescent="0.25">
      <c r="A216" s="2">
        <v>210</v>
      </c>
      <c r="B216" s="367">
        <v>145431</v>
      </c>
      <c r="C216" s="101">
        <f t="shared" si="119"/>
        <v>1.0045866806661738</v>
      </c>
      <c r="D216" s="116">
        <f t="shared" si="111"/>
        <v>1.0047276267483416</v>
      </c>
      <c r="E216" s="116"/>
      <c r="F216" s="8">
        <f t="shared" si="118"/>
        <v>664</v>
      </c>
      <c r="G216" s="1">
        <f t="shared" si="112"/>
        <v>0.75368898978433596</v>
      </c>
      <c r="H216" s="8">
        <f t="shared" si="108"/>
        <v>674.57142857142856</v>
      </c>
      <c r="I216" s="221">
        <f t="shared" si="92"/>
        <v>0.96683046683046692</v>
      </c>
      <c r="K216" s="367">
        <v>4882231</v>
      </c>
      <c r="L216" s="101">
        <f t="shared" si="132"/>
        <v>1.0068056179652476</v>
      </c>
      <c r="M216" s="1"/>
      <c r="N216" s="8">
        <f t="shared" si="130"/>
        <v>33002</v>
      </c>
      <c r="O216" s="1">
        <f t="shared" si="133"/>
        <v>0.92590410459276717</v>
      </c>
      <c r="P216" s="8">
        <f t="shared" si="131"/>
        <v>27093.142857142859</v>
      </c>
      <c r="Q216" s="1"/>
      <c r="R216" s="1">
        <f t="shared" si="123"/>
        <v>2.978781626678459</v>
      </c>
      <c r="S216" s="1">
        <f t="shared" si="105"/>
        <v>0.99779606186191305</v>
      </c>
      <c r="T216" s="1"/>
      <c r="U216" s="166">
        <v>82</v>
      </c>
      <c r="V216" s="166"/>
      <c r="W216" s="166">
        <v>68</v>
      </c>
      <c r="X216" s="166"/>
      <c r="Y216" s="36">
        <f t="shared" si="93"/>
        <v>6.8277464788732395E-2</v>
      </c>
      <c r="Z216" s="36"/>
      <c r="AA216" s="221">
        <f t="shared" si="134"/>
        <v>68.277464788732388</v>
      </c>
      <c r="AB216" s="39"/>
      <c r="AC216" s="130">
        <f t="shared" si="124"/>
        <v>2324.8719047619047</v>
      </c>
      <c r="AD216" s="37"/>
      <c r="AE216" s="8">
        <v>4232593</v>
      </c>
      <c r="AF216" s="8"/>
      <c r="AG216" s="8">
        <v>502542</v>
      </c>
      <c r="AH216" s="8"/>
      <c r="AI216" s="166" t="s">
        <v>52</v>
      </c>
      <c r="AJ216" s="166"/>
      <c r="AK216" s="8">
        <v>145388</v>
      </c>
      <c r="AL216" s="8"/>
      <c r="AM216" s="8">
        <v>4880523</v>
      </c>
      <c r="AO216" s="8">
        <f t="shared" si="136"/>
        <v>33431</v>
      </c>
      <c r="AP216" s="291">
        <f t="shared" si="98"/>
        <v>44</v>
      </c>
      <c r="AQ216" s="291">
        <f t="shared" si="99"/>
        <v>-429</v>
      </c>
      <c r="AZ216" s="295">
        <f t="shared" si="135"/>
        <v>2.4898234661379788</v>
      </c>
      <c r="BA216" s="295"/>
    </row>
    <row r="217" spans="1:53" s="296" customFormat="1" x14ac:dyDescent="0.25">
      <c r="A217" s="380">
        <v>310</v>
      </c>
      <c r="B217" s="291">
        <v>146011</v>
      </c>
      <c r="C217" s="292">
        <f t="shared" si="119"/>
        <v>1.003988145581066</v>
      </c>
      <c r="D217" s="293">
        <f t="shared" si="111"/>
        <v>1.004554186707006</v>
      </c>
      <c r="E217" s="293"/>
      <c r="F217" s="291">
        <f t="shared" si="118"/>
        <v>580</v>
      </c>
      <c r="G217" s="294">
        <f t="shared" si="112"/>
        <v>0.87349397590361444</v>
      </c>
      <c r="H217" s="291">
        <f t="shared" ref="H217:H228" si="137">SUM(F211:F217)/7</f>
        <v>652.85714285714289</v>
      </c>
      <c r="I217" s="295">
        <f t="shared" si="92"/>
        <v>0.96781024989411268</v>
      </c>
      <c r="K217" s="291">
        <v>4905857</v>
      </c>
      <c r="L217" s="292">
        <f t="shared" si="132"/>
        <v>1.0048391811038846</v>
      </c>
      <c r="M217" s="294"/>
      <c r="N217" s="291">
        <f t="shared" si="130"/>
        <v>23626</v>
      </c>
      <c r="O217" s="294">
        <f t="shared" si="133"/>
        <v>0.71589600630264827</v>
      </c>
      <c r="P217" s="291">
        <f t="shared" si="131"/>
        <v>26820.285714285714</v>
      </c>
      <c r="Q217" s="294"/>
      <c r="R217" s="294">
        <f t="shared" si="123"/>
        <v>2.9762587861814969</v>
      </c>
      <c r="S217" s="1">
        <f t="shared" si="105"/>
        <v>0.99915306295890671</v>
      </c>
      <c r="T217" s="294"/>
      <c r="U217" s="298">
        <v>83</v>
      </c>
      <c r="V217" s="298"/>
      <c r="W217" s="298">
        <v>69</v>
      </c>
      <c r="X217" s="298"/>
      <c r="Y217" s="369">
        <f t="shared" si="93"/>
        <v>6.8549765258215961E-2</v>
      </c>
      <c r="Z217" s="369"/>
      <c r="AA217" s="295">
        <f t="shared" si="134"/>
        <v>68.549765258215956</v>
      </c>
      <c r="AB217" s="371"/>
      <c r="AC217" s="299">
        <f t="shared" si="124"/>
        <v>2336.1223809523808</v>
      </c>
      <c r="AD217" s="337"/>
      <c r="AE217" s="291">
        <v>4248574</v>
      </c>
      <c r="AF217" s="291"/>
      <c r="AG217" s="291">
        <v>512272</v>
      </c>
      <c r="AH217" s="291"/>
      <c r="AI217" s="298" t="s">
        <v>52</v>
      </c>
      <c r="AJ217" s="298"/>
      <c r="AK217" s="291">
        <v>145987</v>
      </c>
      <c r="AL217" s="291"/>
      <c r="AM217" s="291">
        <v>4906833</v>
      </c>
      <c r="AO217" s="291">
        <f t="shared" si="136"/>
        <v>26310</v>
      </c>
      <c r="AP217" s="291">
        <f t="shared" si="98"/>
        <v>19</v>
      </c>
      <c r="AQ217" s="291">
        <f t="shared" si="99"/>
        <v>-2684</v>
      </c>
      <c r="AZ217" s="295">
        <f t="shared" si="135"/>
        <v>2.434191603370583</v>
      </c>
      <c r="BA217" s="295"/>
    </row>
    <row r="218" spans="1:53" x14ac:dyDescent="0.25">
      <c r="A218" s="245">
        <v>4</v>
      </c>
      <c r="B218" s="271">
        <v>146375</v>
      </c>
      <c r="C218" s="272">
        <f t="shared" si="119"/>
        <v>1.0024929628589627</v>
      </c>
      <c r="D218" s="273">
        <f t="shared" ref="D218:D228" si="138">SUM(C212:C218)/7</f>
        <v>1.0045719701540512</v>
      </c>
      <c r="E218" s="273"/>
      <c r="F218" s="271">
        <f t="shared" si="118"/>
        <v>364</v>
      </c>
      <c r="G218" s="274">
        <f t="shared" ref="G218:G228" si="139">F218/F217</f>
        <v>0.62758620689655176</v>
      </c>
      <c r="H218" s="271">
        <f t="shared" si="137"/>
        <v>657</v>
      </c>
      <c r="I218" s="275">
        <f t="shared" si="92"/>
        <v>1.0063457330415755</v>
      </c>
      <c r="J218" s="276"/>
      <c r="K218" s="271">
        <v>4914906</v>
      </c>
      <c r="L218" s="272">
        <f t="shared" si="132"/>
        <v>1.0018445299159759</v>
      </c>
      <c r="M218" s="274"/>
      <c r="N218" s="271">
        <f t="shared" si="130"/>
        <v>9049</v>
      </c>
      <c r="O218" s="274">
        <f t="shared" si="133"/>
        <v>0.38301024295267927</v>
      </c>
      <c r="P218" s="271">
        <f t="shared" si="131"/>
        <v>26141.571428571428</v>
      </c>
      <c r="Q218" s="274"/>
      <c r="R218" s="274">
        <f t="shared" si="123"/>
        <v>2.9781851372132042</v>
      </c>
      <c r="S218" s="274">
        <f t="shared" si="105"/>
        <v>1.0006472390911205</v>
      </c>
      <c r="T218" s="274"/>
      <c r="U218" s="278">
        <v>84</v>
      </c>
      <c r="V218" s="278"/>
      <c r="W218" s="278">
        <v>69</v>
      </c>
      <c r="X218" s="278"/>
      <c r="Y218" s="279">
        <f t="shared" si="93"/>
        <v>6.8720657276995306E-2</v>
      </c>
      <c r="Z218" s="279"/>
      <c r="AA218" s="275">
        <f t="shared" si="134"/>
        <v>68.720657276995311</v>
      </c>
      <c r="AB218" s="280"/>
      <c r="AC218" s="281">
        <f t="shared" si="124"/>
        <v>2340.4314285714286</v>
      </c>
      <c r="AD218" s="282"/>
      <c r="AE218" s="271">
        <v>4263208</v>
      </c>
      <c r="AF218" s="271"/>
      <c r="AG218" s="271">
        <v>505729</v>
      </c>
      <c r="AH218" s="271"/>
      <c r="AI218" s="278" t="s">
        <v>52</v>
      </c>
      <c r="AJ218" s="278"/>
      <c r="AK218" s="271">
        <v>146352</v>
      </c>
      <c r="AL218" s="271"/>
      <c r="AM218" s="271">
        <v>4915289</v>
      </c>
      <c r="AN218" s="276"/>
      <c r="AO218" s="271">
        <f t="shared" si="136"/>
        <v>8456</v>
      </c>
      <c r="AP218" s="271">
        <f t="shared" si="98"/>
        <v>1</v>
      </c>
      <c r="AQ218" s="271">
        <f t="shared" si="99"/>
        <v>593</v>
      </c>
      <c r="AR218" s="276"/>
      <c r="AS218" s="276"/>
      <c r="AT218" s="276"/>
      <c r="AU218" s="276"/>
      <c r="AV218" s="276"/>
      <c r="AW218" s="276"/>
      <c r="AX218" s="276"/>
      <c r="AY218" s="276"/>
      <c r="AZ218" s="275">
        <f t="shared" si="135"/>
        <v>2.5132383559847207</v>
      </c>
      <c r="BA218" s="275"/>
    </row>
    <row r="219" spans="1:53" x14ac:dyDescent="0.25">
      <c r="A219" s="2">
        <v>5</v>
      </c>
      <c r="B219" s="367">
        <v>146773</v>
      </c>
      <c r="C219" s="101">
        <f t="shared" si="119"/>
        <v>1.0027190435525193</v>
      </c>
      <c r="D219" s="116">
        <f t="shared" si="138"/>
        <v>1.0045724690483855</v>
      </c>
      <c r="E219" s="116"/>
      <c r="F219" s="8">
        <f t="shared" si="118"/>
        <v>398</v>
      </c>
      <c r="G219" s="1">
        <f t="shared" si="139"/>
        <v>1.0934065934065933</v>
      </c>
      <c r="H219" s="8">
        <f t="shared" si="137"/>
        <v>658.85714285714289</v>
      </c>
      <c r="I219" s="221">
        <f t="shared" si="92"/>
        <v>1.0028267014568384</v>
      </c>
      <c r="K219" s="367">
        <v>4940499</v>
      </c>
      <c r="L219" s="101">
        <f t="shared" si="132"/>
        <v>1.0052072206467428</v>
      </c>
      <c r="M219" s="1"/>
      <c r="N219" s="8">
        <f t="shared" si="130"/>
        <v>25593</v>
      </c>
      <c r="O219" s="1">
        <f t="shared" si="133"/>
        <v>2.8282683169410983</v>
      </c>
      <c r="P219" s="8">
        <f t="shared" si="131"/>
        <v>27453.142857142859</v>
      </c>
      <c r="Q219" s="1"/>
      <c r="R219" s="1">
        <f t="shared" si="123"/>
        <v>2.9708132721006524</v>
      </c>
      <c r="S219" s="1">
        <f t="shared" si="105"/>
        <v>0.99752471227512407</v>
      </c>
      <c r="T219" s="1"/>
      <c r="U219" s="168">
        <v>84</v>
      </c>
      <c r="V219" s="168"/>
      <c r="W219" s="168">
        <v>70</v>
      </c>
      <c r="X219" s="168"/>
      <c r="Y219" s="36">
        <f t="shared" si="93"/>
        <v>6.89075117370892E-2</v>
      </c>
      <c r="Z219" s="36"/>
      <c r="AA219" s="221">
        <f t="shared" si="134"/>
        <v>68.907511737089209</v>
      </c>
      <c r="AB219" s="39"/>
      <c r="AC219" s="130">
        <f t="shared" si="124"/>
        <v>2352.6185714285716</v>
      </c>
      <c r="AD219" s="37"/>
      <c r="AE219" s="8">
        <v>4295302</v>
      </c>
      <c r="AF219" s="8"/>
      <c r="AG219" s="8">
        <v>485258</v>
      </c>
      <c r="AH219" s="8"/>
      <c r="AI219" s="167" t="s">
        <v>52</v>
      </c>
      <c r="AJ219" s="167"/>
      <c r="AK219" s="8">
        <v>146675</v>
      </c>
      <c r="AL219" s="8"/>
      <c r="AM219" s="8">
        <v>4927235</v>
      </c>
      <c r="AO219" s="8">
        <f t="shared" si="136"/>
        <v>11946</v>
      </c>
      <c r="AP219" s="291">
        <f t="shared" si="98"/>
        <v>-75</v>
      </c>
      <c r="AQ219" s="291">
        <f t="shared" si="99"/>
        <v>13647</v>
      </c>
      <c r="AZ219" s="295">
        <f t="shared" si="135"/>
        <v>2.3999333930021023</v>
      </c>
      <c r="BA219" s="295"/>
    </row>
    <row r="220" spans="1:53" x14ac:dyDescent="0.25">
      <c r="A220" s="2">
        <v>6</v>
      </c>
      <c r="B220" s="367">
        <v>147571</v>
      </c>
      <c r="C220" s="101">
        <f t="shared" si="119"/>
        <v>1.0054369672896242</v>
      </c>
      <c r="D220" s="116">
        <f t="shared" si="138"/>
        <v>1.0044960212250023</v>
      </c>
      <c r="E220" s="116"/>
      <c r="F220" s="8">
        <f t="shared" si="118"/>
        <v>798</v>
      </c>
      <c r="G220" s="1">
        <f t="shared" si="139"/>
        <v>2.0050251256281406</v>
      </c>
      <c r="H220" s="8">
        <f t="shared" si="137"/>
        <v>651.57142857142856</v>
      </c>
      <c r="I220" s="221">
        <f t="shared" si="92"/>
        <v>0.98894189071986116</v>
      </c>
      <c r="K220" s="367">
        <v>4970953</v>
      </c>
      <c r="L220" s="101">
        <f t="shared" si="132"/>
        <v>1.006164154673445</v>
      </c>
      <c r="M220" s="1"/>
      <c r="N220" s="8">
        <f t="shared" si="130"/>
        <v>30454</v>
      </c>
      <c r="O220" s="1">
        <f t="shared" si="133"/>
        <v>1.1899347477825968</v>
      </c>
      <c r="P220" s="8">
        <f t="shared" si="131"/>
        <v>27233.714285714286</v>
      </c>
      <c r="Q220" s="1"/>
      <c r="R220" s="1">
        <f t="shared" si="123"/>
        <v>2.9686661692436038</v>
      </c>
      <c r="S220" s="1">
        <f t="shared" si="105"/>
        <v>0.999277267650171</v>
      </c>
      <c r="T220" s="1"/>
      <c r="U220" s="169">
        <v>85</v>
      </c>
      <c r="V220" s="169"/>
      <c r="W220" s="169">
        <v>71</v>
      </c>
      <c r="X220" s="169"/>
      <c r="Y220" s="36">
        <f t="shared" si="93"/>
        <v>6.9282159624413142E-2</v>
      </c>
      <c r="Z220" s="36"/>
      <c r="AA220" s="221">
        <f t="shared" si="134"/>
        <v>69.28215962441314</v>
      </c>
      <c r="AB220" s="39"/>
      <c r="AC220" s="130">
        <f t="shared" si="124"/>
        <v>2367.120476190476</v>
      </c>
      <c r="AD220" s="37"/>
      <c r="AE220" s="8">
        <v>4352871</v>
      </c>
      <c r="AF220" s="8"/>
      <c r="AG220" s="8">
        <v>468776</v>
      </c>
      <c r="AH220" s="8"/>
      <c r="AI220" s="168" t="s">
        <v>52</v>
      </c>
      <c r="AJ220" s="168"/>
      <c r="AK220" s="8">
        <v>147494</v>
      </c>
      <c r="AL220" s="8"/>
      <c r="AM220" s="8">
        <v>4969141</v>
      </c>
      <c r="AO220" s="8">
        <f t="shared" si="136"/>
        <v>41906</v>
      </c>
      <c r="AP220" s="291">
        <f t="shared" si="98"/>
        <v>21</v>
      </c>
      <c r="AQ220" s="291">
        <f t="shared" si="99"/>
        <v>-11452</v>
      </c>
      <c r="AZ220" s="295">
        <f t="shared" si="135"/>
        <v>2.3925176776684363</v>
      </c>
      <c r="BA220" s="295"/>
    </row>
    <row r="221" spans="1:53" x14ac:dyDescent="0.25">
      <c r="A221" s="2">
        <v>7</v>
      </c>
      <c r="B221" s="367">
        <v>148304</v>
      </c>
      <c r="C221" s="101">
        <f t="shared" si="119"/>
        <v>1.0049671005820926</v>
      </c>
      <c r="D221" s="116">
        <f t="shared" si="138"/>
        <v>1.0043305433405838</v>
      </c>
      <c r="E221" s="116"/>
      <c r="F221" s="8">
        <f t="shared" si="118"/>
        <v>733</v>
      </c>
      <c r="G221" s="1">
        <f t="shared" si="139"/>
        <v>0.918546365914787</v>
      </c>
      <c r="H221" s="8">
        <f t="shared" si="137"/>
        <v>631.14285714285711</v>
      </c>
      <c r="I221" s="221">
        <f t="shared" si="92"/>
        <v>0.96864722648541979</v>
      </c>
      <c r="K221" s="367">
        <v>5002357</v>
      </c>
      <c r="L221" s="101">
        <f t="shared" si="132"/>
        <v>1.0063175008896685</v>
      </c>
      <c r="M221" s="1"/>
      <c r="N221" s="8">
        <f t="shared" si="130"/>
        <v>31404</v>
      </c>
      <c r="O221" s="1">
        <f t="shared" si="133"/>
        <v>1.0311945885597951</v>
      </c>
      <c r="P221" s="8">
        <f t="shared" si="131"/>
        <v>26967.285714285714</v>
      </c>
      <c r="Q221" s="1"/>
      <c r="R221" s="1">
        <f t="shared" si="123"/>
        <v>2.9646824486936856</v>
      </c>
      <c r="S221" s="1">
        <f t="shared" si="105"/>
        <v>0.99865807729033629</v>
      </c>
      <c r="T221" s="1"/>
      <c r="U221" s="170">
        <v>86</v>
      </c>
      <c r="V221" s="170"/>
      <c r="W221" s="170">
        <v>72</v>
      </c>
      <c r="X221" s="170"/>
      <c r="Y221" s="36">
        <f t="shared" si="93"/>
        <v>6.9626291079812205E-2</v>
      </c>
      <c r="Z221" s="36"/>
      <c r="AA221" s="221">
        <f t="shared" si="134"/>
        <v>69.626291079812205</v>
      </c>
      <c r="AB221" s="39"/>
      <c r="AC221" s="130">
        <f t="shared" si="124"/>
        <v>2382.074761904762</v>
      </c>
      <c r="AD221" s="37"/>
      <c r="AE221" s="8">
        <v>4391424</v>
      </c>
      <c r="AF221" s="8"/>
      <c r="AG221" s="8">
        <v>461042</v>
      </c>
      <c r="AH221" s="8"/>
      <c r="AI221" s="169" t="s">
        <v>52</v>
      </c>
      <c r="AJ221" s="169"/>
      <c r="AK221" s="8">
        <v>148228</v>
      </c>
      <c r="AL221" s="8"/>
      <c r="AM221" s="8">
        <v>5000694</v>
      </c>
      <c r="AO221" s="8">
        <f t="shared" ref="AO221:AO226" si="140">AM221-AM220</f>
        <v>31553</v>
      </c>
      <c r="AP221" s="291">
        <f t="shared" si="98"/>
        <v>1</v>
      </c>
      <c r="AQ221" s="291">
        <f t="shared" si="99"/>
        <v>-149</v>
      </c>
      <c r="AZ221" s="295">
        <f t="shared" si="135"/>
        <v>2.3404018625742302</v>
      </c>
      <c r="BA221" s="295"/>
    </row>
    <row r="222" spans="1:53" x14ac:dyDescent="0.25">
      <c r="A222" s="2">
        <v>8</v>
      </c>
      <c r="B222" s="367">
        <v>149034</v>
      </c>
      <c r="C222" s="101">
        <f t="shared" si="119"/>
        <v>1.0049223217175531</v>
      </c>
      <c r="D222" s="116">
        <f t="shared" si="138"/>
        <v>1.0041590317497131</v>
      </c>
      <c r="E222" s="116"/>
      <c r="F222" s="8">
        <f t="shared" si="118"/>
        <v>730</v>
      </c>
      <c r="G222" s="1">
        <f t="shared" si="139"/>
        <v>0.99590723055934516</v>
      </c>
      <c r="H222" s="8">
        <f t="shared" si="137"/>
        <v>609.57142857142856</v>
      </c>
      <c r="I222" s="221">
        <f t="shared" si="92"/>
        <v>0.96582163875056593</v>
      </c>
      <c r="K222" s="367">
        <v>5029539</v>
      </c>
      <c r="L222" s="101">
        <f t="shared" si="132"/>
        <v>1.0054338384885364</v>
      </c>
      <c r="M222" s="1"/>
      <c r="N222" s="8">
        <f t="shared" si="130"/>
        <v>27182</v>
      </c>
      <c r="O222" s="1">
        <f t="shared" si="133"/>
        <v>0.86555852757610496</v>
      </c>
      <c r="P222" s="8">
        <f t="shared" si="131"/>
        <v>25758.571428571428</v>
      </c>
      <c r="Q222" s="1"/>
      <c r="R222" s="1">
        <f t="shared" si="123"/>
        <v>2.9631741596993284</v>
      </c>
      <c r="S222" s="1">
        <f t="shared" si="105"/>
        <v>0.99949124770680864</v>
      </c>
      <c r="T222" s="1"/>
      <c r="U222" s="171">
        <v>87</v>
      </c>
      <c r="V222" s="171"/>
      <c r="W222" s="171">
        <v>72</v>
      </c>
      <c r="X222" s="171"/>
      <c r="Y222" s="36">
        <f t="shared" si="93"/>
        <v>6.9969014084507036E-2</v>
      </c>
      <c r="Z222" s="36"/>
      <c r="AA222" s="221">
        <f t="shared" si="134"/>
        <v>69.969014084507037</v>
      </c>
      <c r="AB222" s="39"/>
      <c r="AC222" s="130">
        <f t="shared" si="124"/>
        <v>2395.0185714285712</v>
      </c>
      <c r="AD222" s="37"/>
      <c r="AE222" s="8">
        <v>4414564</v>
      </c>
      <c r="AF222" s="8"/>
      <c r="AG222" s="8">
        <v>464923</v>
      </c>
      <c r="AH222" s="8"/>
      <c r="AI222" s="170" t="s">
        <v>52</v>
      </c>
      <c r="AJ222" s="170"/>
      <c r="AK222" s="8">
        <v>148957</v>
      </c>
      <c r="AL222" s="8"/>
      <c r="AM222" s="8">
        <v>5028444</v>
      </c>
      <c r="AO222" s="8">
        <f t="shared" si="140"/>
        <v>27750</v>
      </c>
      <c r="AP222" s="291">
        <f t="shared" si="98"/>
        <v>-1</v>
      </c>
      <c r="AQ222" s="291">
        <f t="shared" si="99"/>
        <v>-568</v>
      </c>
      <c r="AZ222" s="295">
        <f t="shared" si="135"/>
        <v>2.366479951195164</v>
      </c>
      <c r="BA222" s="295"/>
    </row>
    <row r="223" spans="1:53" x14ac:dyDescent="0.25">
      <c r="A223" s="2">
        <v>9</v>
      </c>
      <c r="B223" s="367">
        <v>149692</v>
      </c>
      <c r="C223" s="101">
        <f t="shared" si="119"/>
        <v>1.0044150999100876</v>
      </c>
      <c r="D223" s="116">
        <f t="shared" si="138"/>
        <v>1.0041345202131293</v>
      </c>
      <c r="E223" s="116"/>
      <c r="F223" s="8">
        <f t="shared" si="118"/>
        <v>658</v>
      </c>
      <c r="G223" s="1">
        <f t="shared" si="139"/>
        <v>0.90136986301369859</v>
      </c>
      <c r="H223" s="8">
        <f t="shared" si="137"/>
        <v>608.71428571428567</v>
      </c>
      <c r="I223" s="221">
        <f t="shared" si="92"/>
        <v>0.99859385985469884</v>
      </c>
      <c r="K223" s="367">
        <v>5057130</v>
      </c>
      <c r="L223" s="101">
        <f t="shared" si="132"/>
        <v>1.0054857910436721</v>
      </c>
      <c r="M223" s="1"/>
      <c r="N223" s="8">
        <f t="shared" si="130"/>
        <v>27591</v>
      </c>
      <c r="O223" s="1">
        <f t="shared" si="133"/>
        <v>1.0150467220955044</v>
      </c>
      <c r="P223" s="8">
        <f t="shared" si="131"/>
        <v>24985.571428571428</v>
      </c>
      <c r="Q223" s="1"/>
      <c r="R223" s="1">
        <f t="shared" si="123"/>
        <v>2.9600188249066171</v>
      </c>
      <c r="S223" s="1">
        <f t="shared" si="105"/>
        <v>0.9989351504087659</v>
      </c>
      <c r="T223" s="1"/>
      <c r="U223" s="160">
        <v>87</v>
      </c>
      <c r="V223" s="160"/>
      <c r="W223" s="160">
        <v>73</v>
      </c>
      <c r="X223" s="160"/>
      <c r="Y223" s="36">
        <f t="shared" si="93"/>
        <v>7.0277934272300474E-2</v>
      </c>
      <c r="Z223" s="36"/>
      <c r="AA223" s="221">
        <f t="shared" si="134"/>
        <v>70.27793427230047</v>
      </c>
      <c r="AB223" s="39"/>
      <c r="AC223" s="130">
        <f t="shared" si="124"/>
        <v>2408.1571428571428</v>
      </c>
      <c r="AD223" s="37"/>
      <c r="AE223" s="8">
        <v>4433595</v>
      </c>
      <c r="AF223" s="8"/>
      <c r="AG223" s="8">
        <v>472654</v>
      </c>
      <c r="AH223" s="8"/>
      <c r="AI223" s="171" t="s">
        <v>52</v>
      </c>
      <c r="AJ223" s="171"/>
      <c r="AK223" s="8">
        <v>149639</v>
      </c>
      <c r="AL223" s="8"/>
      <c r="AM223" s="8">
        <v>5055888</v>
      </c>
      <c r="AO223" s="8">
        <f t="shared" si="140"/>
        <v>27444</v>
      </c>
      <c r="AP223" s="291">
        <f t="shared" si="98"/>
        <v>24</v>
      </c>
      <c r="AQ223" s="291">
        <f t="shared" si="99"/>
        <v>147</v>
      </c>
      <c r="AZ223" s="295">
        <f t="shared" si="135"/>
        <v>2.4362632147696668</v>
      </c>
      <c r="BA223" s="295"/>
    </row>
    <row r="224" spans="1:53" s="296" customFormat="1" x14ac:dyDescent="0.25">
      <c r="A224" s="380">
        <v>10</v>
      </c>
      <c r="B224" s="291">
        <v>150236</v>
      </c>
      <c r="C224" s="292">
        <f t="shared" si="119"/>
        <v>1.0036341287443551</v>
      </c>
      <c r="D224" s="293">
        <f t="shared" si="138"/>
        <v>1.0040839463793136</v>
      </c>
      <c r="E224" s="293"/>
      <c r="F224" s="291">
        <f t="shared" si="118"/>
        <v>544</v>
      </c>
      <c r="G224" s="294">
        <f t="shared" si="139"/>
        <v>0.82674772036474165</v>
      </c>
      <c r="H224" s="291">
        <f t="shared" si="137"/>
        <v>603.57142857142856</v>
      </c>
      <c r="I224" s="295">
        <f t="shared" ref="I224:I251" si="141">H224/H223</f>
        <v>0.99155127904247831</v>
      </c>
      <c r="J224" s="297" t="s">
        <v>74</v>
      </c>
      <c r="K224" s="291">
        <v>5091840</v>
      </c>
      <c r="L224" s="292">
        <f t="shared" si="132"/>
        <v>1.0068635767718053</v>
      </c>
      <c r="M224" s="294"/>
      <c r="N224" s="291">
        <f t="shared" si="130"/>
        <v>34710</v>
      </c>
      <c r="O224" s="294">
        <f t="shared" si="133"/>
        <v>1.2580189192127869</v>
      </c>
      <c r="P224" s="291">
        <f t="shared" si="131"/>
        <v>26569</v>
      </c>
      <c r="Q224" s="294"/>
      <c r="R224" s="294">
        <f t="shared" si="123"/>
        <v>2.950524761186526</v>
      </c>
      <c r="S224" s="1">
        <f t="shared" si="105"/>
        <v>0.99679256643903591</v>
      </c>
      <c r="T224" s="294"/>
      <c r="U224" s="298">
        <v>88</v>
      </c>
      <c r="V224" s="298"/>
      <c r="W224" s="298">
        <v>74</v>
      </c>
      <c r="X224" s="298"/>
      <c r="Y224" s="369">
        <f t="shared" ref="Y224:Y287" si="142">100*B224/213000000</f>
        <v>7.0533333333333337E-2</v>
      </c>
      <c r="Z224" s="369"/>
      <c r="AA224" s="295">
        <f t="shared" si="134"/>
        <v>70.533333333333331</v>
      </c>
      <c r="AB224" s="371"/>
      <c r="AC224" s="299">
        <f t="shared" si="124"/>
        <v>2424.6857142857143</v>
      </c>
      <c r="AD224" s="337"/>
      <c r="AE224" s="291">
        <v>4453722</v>
      </c>
      <c r="AF224" s="291"/>
      <c r="AG224" s="291">
        <v>478717</v>
      </c>
      <c r="AH224" s="291"/>
      <c r="AI224" s="298" t="s">
        <v>52</v>
      </c>
      <c r="AJ224" s="298"/>
      <c r="AK224" s="291">
        <v>150198</v>
      </c>
      <c r="AL224" s="291"/>
      <c r="AM224" s="291">
        <v>5082637</v>
      </c>
      <c r="AO224" s="291">
        <f t="shared" si="140"/>
        <v>26749</v>
      </c>
      <c r="AP224" s="291">
        <f t="shared" si="98"/>
        <v>15</v>
      </c>
      <c r="AQ224" s="291">
        <f t="shared" si="99"/>
        <v>7961</v>
      </c>
      <c r="AZ224" s="295">
        <f t="shared" si="135"/>
        <v>2.2717130060274324</v>
      </c>
      <c r="BA224" s="295"/>
    </row>
    <row r="225" spans="1:53" x14ac:dyDescent="0.25">
      <c r="A225" s="245">
        <v>11</v>
      </c>
      <c r="B225" s="271">
        <v>150506</v>
      </c>
      <c r="C225" s="272">
        <f t="shared" si="119"/>
        <v>1.0017971724486807</v>
      </c>
      <c r="D225" s="273">
        <f t="shared" si="138"/>
        <v>1.0039845477492733</v>
      </c>
      <c r="E225" s="273"/>
      <c r="F225" s="271">
        <f t="shared" si="118"/>
        <v>270</v>
      </c>
      <c r="G225" s="274">
        <f t="shared" si="139"/>
        <v>0.49632352941176472</v>
      </c>
      <c r="H225" s="271">
        <f t="shared" si="137"/>
        <v>590.14285714285711</v>
      </c>
      <c r="I225" s="275">
        <f t="shared" si="141"/>
        <v>0.97775147928994077</v>
      </c>
      <c r="J225" s="277"/>
      <c r="K225" s="271">
        <v>5103979</v>
      </c>
      <c r="L225" s="272">
        <f t="shared" si="132"/>
        <v>1.0023840104952237</v>
      </c>
      <c r="M225" s="274"/>
      <c r="N225" s="271">
        <v>8624</v>
      </c>
      <c r="O225" s="274">
        <f t="shared" si="133"/>
        <v>0.24845865744742149</v>
      </c>
      <c r="P225" s="271">
        <f t="shared" si="131"/>
        <v>26508.285714285714</v>
      </c>
      <c r="Q225" s="274"/>
      <c r="R225" s="274">
        <f t="shared" si="123"/>
        <v>2.9487973990488596</v>
      </c>
      <c r="S225" s="274">
        <f t="shared" si="105"/>
        <v>0.99941455765415377</v>
      </c>
      <c r="T225" s="274"/>
      <c r="U225" s="278">
        <v>89</v>
      </c>
      <c r="V225" s="278"/>
      <c r="W225" s="278">
        <v>75</v>
      </c>
      <c r="X225" s="278"/>
      <c r="Y225" s="279">
        <f t="shared" si="142"/>
        <v>7.0660093896713613E-2</v>
      </c>
      <c r="Z225" s="279"/>
      <c r="AA225" s="275">
        <f t="shared" si="134"/>
        <v>70.660093896713619</v>
      </c>
      <c r="AB225" s="280"/>
      <c r="AC225" s="281">
        <f t="shared" si="124"/>
        <v>2430.4661904761906</v>
      </c>
      <c r="AD225" s="282"/>
      <c r="AE225" s="271">
        <v>4470165</v>
      </c>
      <c r="AF225" s="271"/>
      <c r="AG225" s="271">
        <v>474329</v>
      </c>
      <c r="AH225" s="271"/>
      <c r="AI225" s="278" t="s">
        <v>62</v>
      </c>
      <c r="AJ225" s="278"/>
      <c r="AK225" s="271">
        <v>150488</v>
      </c>
      <c r="AL225" s="271"/>
      <c r="AM225" s="271">
        <v>5094979</v>
      </c>
      <c r="AN225" s="276"/>
      <c r="AO225" s="271">
        <f t="shared" si="140"/>
        <v>12342</v>
      </c>
      <c r="AP225" s="271">
        <f t="shared" si="98"/>
        <v>20</v>
      </c>
      <c r="AQ225" s="271">
        <f t="shared" si="99"/>
        <v>-3718</v>
      </c>
      <c r="AR225" s="276"/>
      <c r="AS225" s="276"/>
      <c r="AT225" s="276"/>
      <c r="AU225" s="276"/>
      <c r="AV225" s="276"/>
      <c r="AW225" s="276"/>
      <c r="AX225" s="276"/>
      <c r="AY225" s="276"/>
      <c r="AZ225" s="275">
        <f t="shared" si="135"/>
        <v>2.2262580971987194</v>
      </c>
      <c r="BA225" s="275"/>
    </row>
    <row r="226" spans="1:53" x14ac:dyDescent="0.25">
      <c r="A226" s="177">
        <v>12</v>
      </c>
      <c r="B226" s="367">
        <v>150709</v>
      </c>
      <c r="C226" s="101">
        <f t="shared" ref="C226:C228" si="143">B226/B225</f>
        <v>1.0013487834372052</v>
      </c>
      <c r="D226" s="116">
        <f t="shared" si="138"/>
        <v>1.0037887963042282</v>
      </c>
      <c r="E226" s="116"/>
      <c r="F226" s="8">
        <f t="shared" si="118"/>
        <v>203</v>
      </c>
      <c r="G226" s="1">
        <f t="shared" si="139"/>
        <v>0.75185185185185188</v>
      </c>
      <c r="H226" s="8">
        <f t="shared" si="137"/>
        <v>562.28571428571433</v>
      </c>
      <c r="I226" s="221">
        <f t="shared" si="141"/>
        <v>0.95279593318809019</v>
      </c>
      <c r="J226" s="176"/>
      <c r="K226" s="367">
        <f t="shared" ref="K226:K236" si="144">K225+N226</f>
        <v>5116199</v>
      </c>
      <c r="L226" s="101">
        <f t="shared" si="132"/>
        <v>1.0023942104777468</v>
      </c>
      <c r="M226" s="1"/>
      <c r="N226" s="8">
        <v>12220</v>
      </c>
      <c r="O226" s="1">
        <f t="shared" si="133"/>
        <v>1.4169758812615956</v>
      </c>
      <c r="P226" s="8">
        <f t="shared" si="131"/>
        <v>24597.857142857141</v>
      </c>
      <c r="Q226" s="1"/>
      <c r="R226" s="1">
        <f t="shared" si="123"/>
        <v>2.94572200964036</v>
      </c>
      <c r="S226" s="1">
        <f t="shared" si="105"/>
        <v>0.9989570699535032</v>
      </c>
      <c r="T226" s="1"/>
      <c r="U226" s="172">
        <v>90</v>
      </c>
      <c r="V226" s="172"/>
      <c r="W226" s="172">
        <v>76</v>
      </c>
      <c r="X226" s="172"/>
      <c r="Y226" s="36">
        <f t="shared" si="142"/>
        <v>7.075539906103287E-2</v>
      </c>
      <c r="Z226" s="36"/>
      <c r="AA226" s="221">
        <f t="shared" si="134"/>
        <v>70.755399061032861</v>
      </c>
      <c r="AB226" s="39"/>
      <c r="AC226" s="130">
        <f t="shared" si="124"/>
        <v>2436.2852380952381</v>
      </c>
      <c r="AD226" s="37"/>
      <c r="AE226" s="8">
        <v>4495269</v>
      </c>
      <c r="AF226" s="8"/>
      <c r="AG226" s="8">
        <v>457450</v>
      </c>
      <c r="AH226" s="8"/>
      <c r="AI226" s="174" t="s">
        <v>62</v>
      </c>
      <c r="AJ226" s="174"/>
      <c r="AK226" s="8">
        <v>150689</v>
      </c>
      <c r="AL226" s="8"/>
      <c r="AM226" s="8">
        <v>5103408</v>
      </c>
      <c r="AO226" s="8">
        <f t="shared" si="140"/>
        <v>8429</v>
      </c>
      <c r="AP226" s="291">
        <f t="shared" si="98"/>
        <v>-2</v>
      </c>
      <c r="AQ226" s="291">
        <f t="shared" si="99"/>
        <v>3791</v>
      </c>
      <c r="AZ226" s="295">
        <f t="shared" si="135"/>
        <v>2.2859134070912104</v>
      </c>
      <c r="BA226" s="295"/>
    </row>
    <row r="227" spans="1:53" x14ac:dyDescent="0.25">
      <c r="A227" s="177">
        <v>13</v>
      </c>
      <c r="B227" s="367">
        <v>151063</v>
      </c>
      <c r="C227" s="101">
        <f t="shared" si="143"/>
        <v>1.002348897544274</v>
      </c>
      <c r="D227" s="116">
        <f t="shared" si="138"/>
        <v>1.0033476434834641</v>
      </c>
      <c r="E227" s="116"/>
      <c r="F227" s="8">
        <f t="shared" si="118"/>
        <v>354</v>
      </c>
      <c r="G227" s="1">
        <f t="shared" si="139"/>
        <v>1.7438423645320198</v>
      </c>
      <c r="H227" s="8">
        <f t="shared" si="137"/>
        <v>498.85714285714283</v>
      </c>
      <c r="I227" s="221">
        <f t="shared" si="141"/>
        <v>0.88719512195121941</v>
      </c>
      <c r="J227" s="176"/>
      <c r="K227" s="367">
        <f t="shared" si="144"/>
        <v>5142874</v>
      </c>
      <c r="L227" s="101">
        <f t="shared" si="132"/>
        <v>1.0052138315964645</v>
      </c>
      <c r="M227" s="1"/>
      <c r="N227" s="8">
        <v>26675</v>
      </c>
      <c r="O227" s="1">
        <f t="shared" si="133"/>
        <v>2.1828968903436987</v>
      </c>
      <c r="P227" s="8">
        <f t="shared" si="131"/>
        <v>24058</v>
      </c>
      <c r="Q227" s="1"/>
      <c r="R227" s="1">
        <f t="shared" ref="R227:R237" si="145">100*B227/K227</f>
        <v>2.9373264832076385</v>
      </c>
      <c r="S227" s="1">
        <f t="shared" si="105"/>
        <v>0.99714992575496064</v>
      </c>
      <c r="T227" s="1"/>
      <c r="U227" s="179">
        <v>91</v>
      </c>
      <c r="V227" s="179"/>
      <c r="W227" s="179">
        <v>77</v>
      </c>
      <c r="X227" s="179"/>
      <c r="Y227" s="36">
        <f t="shared" si="142"/>
        <v>7.0921596244131455E-2</v>
      </c>
      <c r="Z227" s="36"/>
      <c r="AA227" s="221">
        <f t="shared" si="134"/>
        <v>70.92159624413145</v>
      </c>
      <c r="AB227" s="39"/>
      <c r="AC227" s="130">
        <f t="shared" si="124"/>
        <v>2448.9876190476189</v>
      </c>
      <c r="AD227" s="37"/>
      <c r="AE227" s="8">
        <v>4526975</v>
      </c>
      <c r="AF227" s="8"/>
      <c r="AG227" s="8">
        <v>435655</v>
      </c>
      <c r="AH227" s="8"/>
      <c r="AI227" s="172" t="s">
        <v>52</v>
      </c>
      <c r="AJ227" s="172"/>
      <c r="AK227" s="8">
        <v>150998</v>
      </c>
      <c r="AL227" s="8"/>
      <c r="AM227" s="8">
        <v>5113628</v>
      </c>
      <c r="AO227" s="8">
        <f>AM227-AM226</f>
        <v>10220</v>
      </c>
      <c r="AP227" s="291">
        <f t="shared" si="98"/>
        <v>-45</v>
      </c>
      <c r="AQ227" s="291">
        <f t="shared" si="99"/>
        <v>16455</v>
      </c>
      <c r="AZ227" s="295">
        <f t="shared" ref="AZ227:AZ247" si="146">100*H227/P227</f>
        <v>2.073560324453998</v>
      </c>
      <c r="BA227" s="295"/>
    </row>
    <row r="228" spans="1:53" x14ac:dyDescent="0.25">
      <c r="A228" s="177">
        <v>14</v>
      </c>
      <c r="B228" s="367">
        <v>151779</v>
      </c>
      <c r="C228" s="101">
        <f t="shared" si="143"/>
        <v>1.0047397443450745</v>
      </c>
      <c r="D228" s="116">
        <f t="shared" si="138"/>
        <v>1.0033151640210327</v>
      </c>
      <c r="E228" s="116"/>
      <c r="F228" s="181">
        <f t="shared" si="118"/>
        <v>716</v>
      </c>
      <c r="G228" s="1">
        <f t="shared" si="139"/>
        <v>2.022598870056497</v>
      </c>
      <c r="H228" s="181">
        <f t="shared" si="137"/>
        <v>496.42857142857144</v>
      </c>
      <c r="I228" s="221">
        <f t="shared" si="141"/>
        <v>0.99513172966781227</v>
      </c>
      <c r="J228" s="176"/>
      <c r="K228" s="367">
        <f t="shared" si="144"/>
        <v>5172372</v>
      </c>
      <c r="L228" s="101">
        <f t="shared" ref="L228:L236" si="147">K228/K227</f>
        <v>1.005735703421861</v>
      </c>
      <c r="M228" s="1"/>
      <c r="N228" s="181">
        <v>29498</v>
      </c>
      <c r="O228" s="1">
        <f t="shared" si="133"/>
        <v>1.1058294283036552</v>
      </c>
      <c r="P228" s="181">
        <f t="shared" si="131"/>
        <v>23785.714285714286</v>
      </c>
      <c r="Q228" s="1"/>
      <c r="R228" s="1">
        <f t="shared" si="145"/>
        <v>2.9344177100950977</v>
      </c>
      <c r="S228" s="1">
        <f t="shared" si="105"/>
        <v>0.99900972087060469</v>
      </c>
      <c r="T228" s="1"/>
      <c r="U228" s="180">
        <v>91</v>
      </c>
      <c r="V228" s="180"/>
      <c r="W228" s="180">
        <v>77</v>
      </c>
      <c r="X228" s="180"/>
      <c r="Y228" s="36">
        <f t="shared" si="142"/>
        <v>7.1257746478873243E-2</v>
      </c>
      <c r="Z228" s="36"/>
      <c r="AA228" s="221">
        <f t="shared" si="134"/>
        <v>71.257746478873244</v>
      </c>
      <c r="AB228" s="39"/>
      <c r="AC228" s="130">
        <f t="shared" si="124"/>
        <v>2463.0342857142855</v>
      </c>
      <c r="AD228" s="37"/>
      <c r="AE228" s="8">
        <v>4568813</v>
      </c>
      <c r="AF228" s="8"/>
      <c r="AG228" s="8">
        <v>420303</v>
      </c>
      <c r="AH228" s="8"/>
      <c r="AI228" s="179" t="s">
        <v>52</v>
      </c>
      <c r="AJ228" s="179"/>
      <c r="AK228" s="8">
        <v>151747</v>
      </c>
      <c r="AL228" s="8"/>
      <c r="AM228" s="8">
        <v>5140863</v>
      </c>
      <c r="AO228" s="8">
        <f t="shared" ref="AO228:AO233" si="148">AM228-AM227</f>
        <v>27235</v>
      </c>
      <c r="AP228" s="291">
        <f t="shared" si="98"/>
        <v>33</v>
      </c>
      <c r="AQ228" s="291">
        <f t="shared" si="99"/>
        <v>2263</v>
      </c>
      <c r="AZ228" s="295">
        <f t="shared" si="146"/>
        <v>2.0870870870870872</v>
      </c>
      <c r="BA228" s="295"/>
    </row>
    <row r="229" spans="1:53" x14ac:dyDescent="0.25">
      <c r="A229" s="177">
        <v>15</v>
      </c>
      <c r="B229" s="367">
        <v>152513</v>
      </c>
      <c r="C229" s="101">
        <f t="shared" ref="C229:C236" si="149">B229/B228</f>
        <v>1.0048359786268193</v>
      </c>
      <c r="D229" s="116">
        <f t="shared" ref="D229:D236" si="150">SUM(C223:C229)/7</f>
        <v>1.0033028292937851</v>
      </c>
      <c r="E229" s="116"/>
      <c r="F229" s="182">
        <f t="shared" ref="F229:F235" si="151">B229-B228</f>
        <v>734</v>
      </c>
      <c r="G229" s="1">
        <f t="shared" ref="G229:G236" si="152">F229/F228</f>
        <v>1.0251396648044693</v>
      </c>
      <c r="H229" s="182">
        <f t="shared" ref="H229:H235" si="153">SUM(F223:F229)/7</f>
        <v>497</v>
      </c>
      <c r="I229" s="221">
        <f t="shared" si="141"/>
        <v>1.0011510791366907</v>
      </c>
      <c r="J229" s="176"/>
      <c r="K229" s="367">
        <f t="shared" si="144"/>
        <v>5202946</v>
      </c>
      <c r="L229" s="101">
        <f t="shared" si="147"/>
        <v>1.0059110210943838</v>
      </c>
      <c r="M229" s="1"/>
      <c r="N229" s="182">
        <v>30574</v>
      </c>
      <c r="O229" s="1">
        <f t="shared" si="133"/>
        <v>1.0364770492914774</v>
      </c>
      <c r="P229" s="182">
        <f t="shared" si="131"/>
        <v>24270.285714285714</v>
      </c>
      <c r="Q229" s="1"/>
      <c r="R229" s="1">
        <f t="shared" si="145"/>
        <v>2.9312816239107615</v>
      </c>
      <c r="S229" s="1">
        <f t="shared" si="105"/>
        <v>0.99893127478969768</v>
      </c>
      <c r="T229" s="1"/>
      <c r="U229" s="183">
        <v>92</v>
      </c>
      <c r="V229" s="183"/>
      <c r="W229" s="183">
        <v>78</v>
      </c>
      <c r="X229" s="183"/>
      <c r="Y229" s="36">
        <f t="shared" si="142"/>
        <v>7.160234741784037E-2</v>
      </c>
      <c r="Z229" s="36"/>
      <c r="AA229" s="221">
        <f t="shared" si="134"/>
        <v>71.602347417840377</v>
      </c>
      <c r="AB229" s="39"/>
      <c r="AC229" s="130">
        <f t="shared" si="124"/>
        <v>2477.5933333333332</v>
      </c>
      <c r="AD229" s="37"/>
      <c r="AE229" s="181">
        <v>4599446</v>
      </c>
      <c r="AF229" s="181"/>
      <c r="AG229" s="181">
        <v>417480</v>
      </c>
      <c r="AH229" s="181"/>
      <c r="AI229" s="180" t="s">
        <v>52</v>
      </c>
      <c r="AJ229" s="180"/>
      <c r="AK229" s="181">
        <v>152460</v>
      </c>
      <c r="AL229" s="181"/>
      <c r="AM229" s="181">
        <v>5169386</v>
      </c>
      <c r="AO229" s="181">
        <f t="shared" si="148"/>
        <v>28523</v>
      </c>
      <c r="AP229" s="291">
        <f t="shared" si="98"/>
        <v>-21</v>
      </c>
      <c r="AQ229" s="291">
        <f t="shared" si="99"/>
        <v>2051</v>
      </c>
      <c r="AZ229" s="295">
        <f t="shared" si="146"/>
        <v>2.0477715254396913</v>
      </c>
      <c r="BA229" s="295"/>
    </row>
    <row r="230" spans="1:53" x14ac:dyDescent="0.25">
      <c r="A230" s="177">
        <v>16</v>
      </c>
      <c r="B230" s="367">
        <v>153229</v>
      </c>
      <c r="C230" s="101">
        <f t="shared" si="149"/>
        <v>1.0046946817648332</v>
      </c>
      <c r="D230" s="116">
        <f t="shared" si="150"/>
        <v>1.0033427695587489</v>
      </c>
      <c r="E230" s="116"/>
      <c r="F230" s="184">
        <f t="shared" si="151"/>
        <v>716</v>
      </c>
      <c r="G230" s="1">
        <f t="shared" si="152"/>
        <v>0.97547683923705719</v>
      </c>
      <c r="H230" s="184">
        <f t="shared" si="153"/>
        <v>505.28571428571428</v>
      </c>
      <c r="I230" s="221">
        <f t="shared" si="141"/>
        <v>1.0166714573153204</v>
      </c>
      <c r="K230" s="367">
        <f t="shared" si="144"/>
        <v>5225043</v>
      </c>
      <c r="L230" s="101">
        <f t="shared" si="147"/>
        <v>1.0042470169784581</v>
      </c>
      <c r="M230" s="1"/>
      <c r="N230" s="8">
        <v>22097</v>
      </c>
      <c r="O230" s="1">
        <f t="shared" si="133"/>
        <v>0.72273827435075555</v>
      </c>
      <c r="P230" s="184">
        <f t="shared" si="131"/>
        <v>23485.428571428572</v>
      </c>
      <c r="Q230" s="1"/>
      <c r="R230" s="1">
        <f t="shared" si="145"/>
        <v>2.9325883059718358</v>
      </c>
      <c r="S230" s="1">
        <f t="shared" si="105"/>
        <v>1.0004457715868771</v>
      </c>
      <c r="T230" s="1"/>
      <c r="U230" s="175">
        <v>93</v>
      </c>
      <c r="V230" s="175"/>
      <c r="W230" s="175">
        <v>79</v>
      </c>
      <c r="X230" s="175"/>
      <c r="Y230" s="36">
        <f t="shared" si="142"/>
        <v>7.1938497652582159E-2</v>
      </c>
      <c r="Z230" s="36"/>
      <c r="AA230" s="221">
        <f t="shared" si="134"/>
        <v>71.938497652582157</v>
      </c>
      <c r="AB230" s="39"/>
      <c r="AC230" s="130">
        <f t="shared" si="124"/>
        <v>2488.1157142857141</v>
      </c>
      <c r="AD230" s="37"/>
      <c r="AE230" s="182">
        <v>4619560</v>
      </c>
      <c r="AF230" s="182"/>
      <c r="AG230" s="182">
        <v>427526</v>
      </c>
      <c r="AH230" s="182"/>
      <c r="AI230" s="183" t="s">
        <v>52</v>
      </c>
      <c r="AJ230" s="183"/>
      <c r="AK230" s="182">
        <v>153214</v>
      </c>
      <c r="AL230" s="182"/>
      <c r="AM230" s="182">
        <v>5200300</v>
      </c>
      <c r="AO230" s="182">
        <f t="shared" si="148"/>
        <v>30914</v>
      </c>
      <c r="AP230" s="291">
        <f t="shared" si="98"/>
        <v>38</v>
      </c>
      <c r="AQ230" s="291">
        <f t="shared" si="99"/>
        <v>-8817</v>
      </c>
      <c r="AZ230" s="295">
        <f t="shared" si="146"/>
        <v>2.1514860278105572</v>
      </c>
      <c r="BA230" s="295"/>
    </row>
    <row r="231" spans="1:53" s="296" customFormat="1" x14ac:dyDescent="0.25">
      <c r="A231" s="308">
        <v>17</v>
      </c>
      <c r="B231" s="291">
        <v>153690</v>
      </c>
      <c r="C231" s="292">
        <f t="shared" si="149"/>
        <v>1.0030085688740382</v>
      </c>
      <c r="D231" s="293">
        <f t="shared" si="150"/>
        <v>1.0032534038629892</v>
      </c>
      <c r="E231" s="293"/>
      <c r="F231" s="291">
        <f t="shared" si="151"/>
        <v>461</v>
      </c>
      <c r="G231" s="294">
        <f t="shared" si="152"/>
        <v>0.6438547486033519</v>
      </c>
      <c r="H231" s="291">
        <f t="shared" si="153"/>
        <v>493.42857142857144</v>
      </c>
      <c r="I231" s="295">
        <f t="shared" si="141"/>
        <v>0.97653378569409111</v>
      </c>
      <c r="K231" s="291">
        <f t="shared" si="144"/>
        <v>5233917</v>
      </c>
      <c r="L231" s="292">
        <f t="shared" si="147"/>
        <v>1.001698359228814</v>
      </c>
      <c r="M231" s="294"/>
      <c r="N231" s="291">
        <v>8874</v>
      </c>
      <c r="O231" s="294">
        <f t="shared" si="133"/>
        <v>0.40159297642213876</v>
      </c>
      <c r="P231" s="291">
        <f t="shared" si="131"/>
        <v>19794.571428571428</v>
      </c>
      <c r="Q231" s="294"/>
      <c r="R231" s="294">
        <f t="shared" si="145"/>
        <v>2.9364240969048612</v>
      </c>
      <c r="S231" s="1">
        <f t="shared" si="105"/>
        <v>1.0013079882113742</v>
      </c>
      <c r="T231" s="294"/>
      <c r="U231" s="298">
        <v>94</v>
      </c>
      <c r="V231" s="298"/>
      <c r="W231" s="298">
        <v>80</v>
      </c>
      <c r="X231" s="298"/>
      <c r="Y231" s="369">
        <f t="shared" si="142"/>
        <v>7.2154929577464791E-2</v>
      </c>
      <c r="Z231" s="369"/>
      <c r="AA231" s="295">
        <f t="shared" si="134"/>
        <v>72.154929577464785</v>
      </c>
      <c r="AB231" s="371"/>
      <c r="AC231" s="299">
        <f t="shared" si="124"/>
        <v>2492.3414285714284</v>
      </c>
      <c r="AD231" s="337"/>
      <c r="AE231" s="291">
        <v>4635315</v>
      </c>
      <c r="AF231" s="291"/>
      <c r="AG231" s="291">
        <v>435372</v>
      </c>
      <c r="AH231" s="291"/>
      <c r="AI231" s="298" t="s">
        <v>62</v>
      </c>
      <c r="AJ231" s="298"/>
      <c r="AK231" s="291">
        <v>153675</v>
      </c>
      <c r="AL231" s="291"/>
      <c r="AM231" s="291">
        <v>5224362</v>
      </c>
      <c r="AO231" s="291">
        <f t="shared" si="148"/>
        <v>24062</v>
      </c>
      <c r="AP231" s="291">
        <f t="shared" si="98"/>
        <v>0</v>
      </c>
      <c r="AQ231" s="291">
        <f t="shared" si="99"/>
        <v>-15188</v>
      </c>
      <c r="AZ231" s="295">
        <f t="shared" si="146"/>
        <v>2.4927469291725006</v>
      </c>
      <c r="BA231" s="295"/>
    </row>
    <row r="232" spans="1:53" x14ac:dyDescent="0.25">
      <c r="A232" s="245">
        <v>18</v>
      </c>
      <c r="B232" s="271">
        <v>153885</v>
      </c>
      <c r="C232" s="272">
        <f t="shared" si="149"/>
        <v>1.0012687878196369</v>
      </c>
      <c r="D232" s="273">
        <f t="shared" si="150"/>
        <v>1.0031779203445543</v>
      </c>
      <c r="E232" s="273"/>
      <c r="F232" s="271">
        <f t="shared" si="151"/>
        <v>195</v>
      </c>
      <c r="G232" s="274">
        <f t="shared" si="152"/>
        <v>0.42299349240780909</v>
      </c>
      <c r="H232" s="271">
        <f t="shared" si="153"/>
        <v>482.71428571428572</v>
      </c>
      <c r="I232" s="275">
        <f t="shared" si="141"/>
        <v>0.97828604516502604</v>
      </c>
      <c r="J232" s="276"/>
      <c r="K232" s="271">
        <f t="shared" si="144"/>
        <v>5252503</v>
      </c>
      <c r="L232" s="272">
        <f t="shared" si="147"/>
        <v>1.0035510689221858</v>
      </c>
      <c r="M232" s="274"/>
      <c r="N232" s="271">
        <v>18586</v>
      </c>
      <c r="O232" s="274">
        <f t="shared" si="133"/>
        <v>2.0944331755690784</v>
      </c>
      <c r="P232" s="271">
        <f t="shared" si="131"/>
        <v>21217.714285714286</v>
      </c>
      <c r="Q232" s="274"/>
      <c r="R232" s="274">
        <f t="shared" si="145"/>
        <v>2.9297460658280441</v>
      </c>
      <c r="S232" s="274">
        <f t="shared" si="105"/>
        <v>0.99772579475701206</v>
      </c>
      <c r="T232" s="274"/>
      <c r="U232" s="278">
        <v>95</v>
      </c>
      <c r="V232" s="278"/>
      <c r="W232" s="278">
        <v>81</v>
      </c>
      <c r="X232" s="278"/>
      <c r="Y232" s="279">
        <f t="shared" si="142"/>
        <v>7.2246478873239442E-2</v>
      </c>
      <c r="Z232" s="279"/>
      <c r="AA232" s="275">
        <f t="shared" si="134"/>
        <v>72.24647887323944</v>
      </c>
      <c r="AB232" s="280"/>
      <c r="AC232" s="281">
        <f t="shared" si="124"/>
        <v>2501.1919047619049</v>
      </c>
      <c r="AD232" s="282"/>
      <c r="AE232" s="271">
        <v>4650030</v>
      </c>
      <c r="AF232" s="271"/>
      <c r="AG232" s="271">
        <v>431409</v>
      </c>
      <c r="AH232" s="271"/>
      <c r="AI232" s="278" t="s">
        <v>51</v>
      </c>
      <c r="AJ232" s="278"/>
      <c r="AK232" s="271">
        <v>153905</v>
      </c>
      <c r="AL232" s="271"/>
      <c r="AM232" s="271">
        <v>5235344</v>
      </c>
      <c r="AN232" s="276"/>
      <c r="AO232" s="271">
        <f t="shared" si="148"/>
        <v>10982</v>
      </c>
      <c r="AP232" s="271">
        <f t="shared" si="98"/>
        <v>35</v>
      </c>
      <c r="AQ232" s="271">
        <f t="shared" si="99"/>
        <v>7604</v>
      </c>
      <c r="AR232" s="276"/>
      <c r="AS232" s="276"/>
      <c r="AT232" s="276"/>
      <c r="AU232" s="276"/>
      <c r="AV232" s="276"/>
      <c r="AW232" s="276"/>
      <c r="AX232" s="276"/>
      <c r="AY232" s="276"/>
      <c r="AZ232" s="275">
        <f t="shared" si="146"/>
        <v>2.275053190056826</v>
      </c>
      <c r="BA232" s="275"/>
    </row>
    <row r="233" spans="1:53" x14ac:dyDescent="0.25">
      <c r="A233" s="177">
        <v>19</v>
      </c>
      <c r="B233" s="367">
        <v>154226</v>
      </c>
      <c r="C233" s="101">
        <f t="shared" si="149"/>
        <v>1.0022159404750302</v>
      </c>
      <c r="D233" s="116">
        <f t="shared" si="150"/>
        <v>1.0033017999213865</v>
      </c>
      <c r="E233" s="116"/>
      <c r="F233" s="189">
        <f t="shared" si="151"/>
        <v>341</v>
      </c>
      <c r="G233" s="1">
        <f t="shared" si="152"/>
        <v>1.7487179487179487</v>
      </c>
      <c r="H233" s="189">
        <f t="shared" si="153"/>
        <v>502.42857142857144</v>
      </c>
      <c r="I233" s="221">
        <f t="shared" si="141"/>
        <v>1.0408404853506954</v>
      </c>
      <c r="K233" s="367">
        <f t="shared" si="144"/>
        <v>5276193</v>
      </c>
      <c r="L233" s="101">
        <f t="shared" si="147"/>
        <v>1.0045102306462272</v>
      </c>
      <c r="M233" s="1"/>
      <c r="N233" s="189">
        <v>23690</v>
      </c>
      <c r="O233" s="1">
        <f t="shared" si="133"/>
        <v>1.2746153018400947</v>
      </c>
      <c r="P233" s="189">
        <f t="shared" si="131"/>
        <v>22856.285714285714</v>
      </c>
      <c r="Q233" s="1"/>
      <c r="R233" s="1">
        <f t="shared" si="145"/>
        <v>2.9230545584666823</v>
      </c>
      <c r="S233" s="1">
        <f t="shared" si="105"/>
        <v>0.99771601114533093</v>
      </c>
      <c r="T233" s="1"/>
      <c r="U233" s="190">
        <v>95</v>
      </c>
      <c r="V233" s="190"/>
      <c r="W233" s="190">
        <v>82</v>
      </c>
      <c r="X233" s="190"/>
      <c r="Y233" s="36">
        <f t="shared" si="142"/>
        <v>7.2406572769953048E-2</v>
      </c>
      <c r="Z233" s="36"/>
      <c r="AA233" s="221">
        <f t="shared" si="134"/>
        <v>72.406572769953058</v>
      </c>
      <c r="AB233" s="39"/>
      <c r="AC233" s="130">
        <f t="shared" si="124"/>
        <v>2512.4728571428573</v>
      </c>
      <c r="AD233" s="37"/>
      <c r="AE233" s="187">
        <v>4681659</v>
      </c>
      <c r="AF233" s="187"/>
      <c r="AG233" s="187">
        <v>414892</v>
      </c>
      <c r="AH233" s="187"/>
      <c r="AI233" s="188" t="s">
        <v>52</v>
      </c>
      <c r="AJ233" s="188"/>
      <c r="AK233" s="187">
        <v>154176</v>
      </c>
      <c r="AL233" s="187"/>
      <c r="AM233" s="187">
        <v>5250727</v>
      </c>
      <c r="AO233" s="187">
        <f t="shared" si="148"/>
        <v>15383</v>
      </c>
      <c r="AP233" s="291">
        <f t="shared" si="98"/>
        <v>-70</v>
      </c>
      <c r="AQ233" s="291">
        <f t="shared" si="99"/>
        <v>8307</v>
      </c>
      <c r="AZ233" s="295">
        <f t="shared" si="146"/>
        <v>2.1982074327787293</v>
      </c>
      <c r="BA233" s="295"/>
    </row>
    <row r="234" spans="1:53" x14ac:dyDescent="0.25">
      <c r="A234" s="177">
        <v>20</v>
      </c>
      <c r="B234" s="367">
        <v>154888</v>
      </c>
      <c r="C234" s="101">
        <f t="shared" si="149"/>
        <v>1.0042924020593156</v>
      </c>
      <c r="D234" s="116">
        <f t="shared" si="150"/>
        <v>1.0035794434235352</v>
      </c>
      <c r="E234" s="116"/>
      <c r="F234" s="191">
        <f t="shared" si="151"/>
        <v>662</v>
      </c>
      <c r="G234" s="1">
        <f t="shared" si="152"/>
        <v>1.9413489736070382</v>
      </c>
      <c r="H234" s="191">
        <f t="shared" si="153"/>
        <v>546.42857142857144</v>
      </c>
      <c r="I234" s="221">
        <f t="shared" si="141"/>
        <v>1.0875746374751207</v>
      </c>
      <c r="K234" s="367">
        <f t="shared" si="144"/>
        <v>5302025</v>
      </c>
      <c r="L234" s="101">
        <f t="shared" si="147"/>
        <v>1.0048959543367728</v>
      </c>
      <c r="M234" s="1"/>
      <c r="N234" s="191">
        <v>25832</v>
      </c>
      <c r="O234" s="1">
        <f t="shared" si="133"/>
        <v>1.090417897847193</v>
      </c>
      <c r="P234" s="191">
        <f t="shared" si="131"/>
        <v>22735.857142857141</v>
      </c>
      <c r="Q234" s="1"/>
      <c r="R234" s="1">
        <f t="shared" si="145"/>
        <v>2.9212989376700413</v>
      </c>
      <c r="S234" s="1">
        <f t="shared" si="105"/>
        <v>0.99939938829004893</v>
      </c>
      <c r="T234" s="1"/>
      <c r="U234" s="192">
        <v>96</v>
      </c>
      <c r="V234" s="192"/>
      <c r="W234" s="192">
        <v>82</v>
      </c>
      <c r="X234" s="192"/>
      <c r="Y234" s="36">
        <f t="shared" si="142"/>
        <v>7.2717370892018782E-2</v>
      </c>
      <c r="Z234" s="36"/>
      <c r="AA234" s="221">
        <f t="shared" si="134"/>
        <v>72.717370892018778</v>
      </c>
      <c r="AB234" s="39"/>
      <c r="AC234" s="130">
        <f t="shared" si="124"/>
        <v>2524.7738095238096</v>
      </c>
      <c r="AD234" s="37"/>
      <c r="AE234" s="189">
        <v>4721593</v>
      </c>
      <c r="AF234" s="189"/>
      <c r="AG234" s="189">
        <v>397524</v>
      </c>
      <c r="AH234" s="189"/>
      <c r="AI234" s="190" t="s">
        <v>51</v>
      </c>
      <c r="AJ234" s="190"/>
      <c r="AK234" s="189">
        <v>154837</v>
      </c>
      <c r="AL234" s="189"/>
      <c r="AM234" s="189">
        <v>5273954</v>
      </c>
      <c r="AO234" s="189">
        <f t="shared" ref="AO234:AO243" si="154">AM234-AM233</f>
        <v>23227</v>
      </c>
      <c r="AP234" s="291">
        <f t="shared" ref="AP234:AP297" si="155">AK234-AK233-F234</f>
        <v>-1</v>
      </c>
      <c r="AQ234" s="291">
        <f t="shared" ref="AQ234:AQ297" si="156">N234-AO234</f>
        <v>2605</v>
      </c>
      <c r="AZ234" s="295">
        <f t="shared" si="146"/>
        <v>2.4033779241098081</v>
      </c>
      <c r="BA234" s="295"/>
    </row>
    <row r="235" spans="1:53" x14ac:dyDescent="0.25">
      <c r="A235" s="177">
        <v>21</v>
      </c>
      <c r="B235" s="367">
        <v>155459</v>
      </c>
      <c r="C235" s="101">
        <f t="shared" si="149"/>
        <v>1.0036865347864263</v>
      </c>
      <c r="D235" s="116">
        <f t="shared" si="150"/>
        <v>1.003428984915157</v>
      </c>
      <c r="E235" s="116"/>
      <c r="F235" s="191">
        <f t="shared" si="151"/>
        <v>571</v>
      </c>
      <c r="G235" s="1">
        <f t="shared" si="152"/>
        <v>0.86253776435045315</v>
      </c>
      <c r="H235" s="191">
        <f t="shared" si="153"/>
        <v>525.71428571428567</v>
      </c>
      <c r="I235" s="221">
        <f t="shared" si="141"/>
        <v>0.96209150326797377</v>
      </c>
      <c r="K235" s="367">
        <f t="shared" si="144"/>
        <v>5327058</v>
      </c>
      <c r="L235" s="101">
        <f t="shared" si="147"/>
        <v>1.0047214036146566</v>
      </c>
      <c r="M235" s="1"/>
      <c r="N235" s="185">
        <v>25033</v>
      </c>
      <c r="O235" s="1">
        <f t="shared" si="133"/>
        <v>0.96906937132239079</v>
      </c>
      <c r="P235" s="191">
        <f t="shared" si="131"/>
        <v>22098</v>
      </c>
      <c r="Q235" s="1"/>
      <c r="R235" s="1">
        <f t="shared" si="145"/>
        <v>2.9182899829511899</v>
      </c>
      <c r="S235" s="1">
        <f t="shared" si="105"/>
        <v>0.99896999424466593</v>
      </c>
      <c r="T235" s="1"/>
      <c r="U235" s="186">
        <v>97</v>
      </c>
      <c r="V235" s="186"/>
      <c r="W235" s="186">
        <v>83</v>
      </c>
      <c r="X235" s="186"/>
      <c r="Y235" s="36">
        <f t="shared" si="142"/>
        <v>7.2985446009389665E-2</v>
      </c>
      <c r="Z235" s="36"/>
      <c r="AA235" s="221">
        <f t="shared" si="134"/>
        <v>72.985446009389676</v>
      </c>
      <c r="AB235" s="39"/>
      <c r="AC235" s="130">
        <f t="shared" ref="AC235:AC274" si="157">100000*K235/210000000</f>
        <v>2536.6942857142858</v>
      </c>
      <c r="AD235" s="37"/>
      <c r="AE235" s="191">
        <v>4756489</v>
      </c>
      <c r="AF235" s="191"/>
      <c r="AG235" s="197" t="s">
        <v>33</v>
      </c>
      <c r="AH235" s="197" t="s">
        <v>33</v>
      </c>
      <c r="AI235" s="197" t="s">
        <v>33</v>
      </c>
      <c r="AJ235" s="192"/>
      <c r="AK235" s="191">
        <v>155403</v>
      </c>
      <c r="AL235" s="191"/>
      <c r="AM235" s="191">
        <v>5298772</v>
      </c>
      <c r="AO235" s="204">
        <f t="shared" si="154"/>
        <v>24818</v>
      </c>
      <c r="AP235" s="291">
        <f t="shared" si="155"/>
        <v>-5</v>
      </c>
      <c r="AQ235" s="291">
        <f t="shared" si="156"/>
        <v>215</v>
      </c>
      <c r="AZ235" s="295">
        <f t="shared" si="146"/>
        <v>2.3790129682065602</v>
      </c>
      <c r="BA235" s="295"/>
    </row>
    <row r="236" spans="1:53" x14ac:dyDescent="0.25">
      <c r="A236" s="177">
        <v>22</v>
      </c>
      <c r="B236" s="367">
        <v>155962</v>
      </c>
      <c r="C236" s="101">
        <f t="shared" si="149"/>
        <v>1.0032355797991754</v>
      </c>
      <c r="D236" s="116">
        <f t="shared" si="150"/>
        <v>1.003200356511208</v>
      </c>
      <c r="E236" s="116"/>
      <c r="F236" s="193">
        <f t="shared" ref="F236:F267" si="158">B236-B235</f>
        <v>503</v>
      </c>
      <c r="G236" s="1">
        <f t="shared" si="152"/>
        <v>0.88091068301225917</v>
      </c>
      <c r="H236" s="193">
        <f t="shared" ref="H236:H267" si="159">SUM(F230:F236)/7</f>
        <v>492.71428571428572</v>
      </c>
      <c r="I236" s="221">
        <f t="shared" si="141"/>
        <v>0.93722826086956534</v>
      </c>
      <c r="J236" s="60" t="s">
        <v>81</v>
      </c>
      <c r="K236" s="367">
        <f t="shared" si="144"/>
        <v>5357026</v>
      </c>
      <c r="L236" s="101">
        <f t="shared" si="147"/>
        <v>1.0056256192442432</v>
      </c>
      <c r="M236" s="59"/>
      <c r="N236" s="193">
        <v>29968</v>
      </c>
      <c r="O236" s="1">
        <f t="shared" si="133"/>
        <v>1.1971397754963449</v>
      </c>
      <c r="P236" s="193">
        <f t="shared" si="131"/>
        <v>22011.428571428572</v>
      </c>
      <c r="Q236" s="1"/>
      <c r="R236" s="1">
        <f t="shared" si="145"/>
        <v>2.911354173005694</v>
      </c>
      <c r="S236" s="1">
        <f t="shared" si="105"/>
        <v>0.99762333079097165</v>
      </c>
      <c r="T236" s="1"/>
      <c r="U236" s="194">
        <v>98</v>
      </c>
      <c r="V236" s="194"/>
      <c r="W236" s="194">
        <v>84</v>
      </c>
      <c r="X236" s="194"/>
      <c r="Y236" s="36">
        <f t="shared" si="142"/>
        <v>7.3221596244131451E-2</v>
      </c>
      <c r="Z236" s="36"/>
      <c r="AA236" s="221">
        <f t="shared" si="134"/>
        <v>73.221596244131462</v>
      </c>
      <c r="AB236" s="39"/>
      <c r="AC236" s="130">
        <f t="shared" si="157"/>
        <v>2550.9647619047619</v>
      </c>
      <c r="AD236" s="37"/>
      <c r="AE236" s="191">
        <v>4779295</v>
      </c>
      <c r="AF236" s="185"/>
      <c r="AG236" s="191">
        <v>388435</v>
      </c>
      <c r="AH236" s="185"/>
      <c r="AI236" s="186" t="s">
        <v>42</v>
      </c>
      <c r="AJ236" s="186"/>
      <c r="AK236" s="191">
        <v>155900</v>
      </c>
      <c r="AL236" s="185"/>
      <c r="AM236" s="191">
        <v>5323630</v>
      </c>
      <c r="AO236" s="204">
        <f t="shared" si="154"/>
        <v>24858</v>
      </c>
      <c r="AP236" s="291">
        <f t="shared" si="155"/>
        <v>-6</v>
      </c>
      <c r="AQ236" s="291">
        <f t="shared" si="156"/>
        <v>5110</v>
      </c>
      <c r="AZ236" s="295">
        <f t="shared" si="146"/>
        <v>2.2384475597092419</v>
      </c>
      <c r="BA236" s="295"/>
    </row>
    <row r="237" spans="1:53" x14ac:dyDescent="0.25">
      <c r="A237" s="177">
        <v>23</v>
      </c>
      <c r="B237" s="367">
        <v>156528</v>
      </c>
      <c r="C237" s="101">
        <f t="shared" ref="C237:C275" si="160">B237/B236</f>
        <v>1.0036290891370976</v>
      </c>
      <c r="D237" s="116">
        <f t="shared" ref="D237:D275" si="161">SUM(C231:C237)/7</f>
        <v>1.0030481289929603</v>
      </c>
      <c r="E237" s="116"/>
      <c r="F237" s="195">
        <f t="shared" si="158"/>
        <v>566</v>
      </c>
      <c r="G237" s="1">
        <f t="shared" ref="G237:G275" si="162">F237/F236</f>
        <v>1.125248508946322</v>
      </c>
      <c r="H237" s="195">
        <f t="shared" si="159"/>
        <v>471.28571428571428</v>
      </c>
      <c r="I237" s="221">
        <f t="shared" si="141"/>
        <v>0.95650913308205276</v>
      </c>
      <c r="K237" s="367">
        <v>5355650</v>
      </c>
      <c r="L237" s="101">
        <f t="shared" ref="L237:L255" si="163">K237/K236</f>
        <v>0.99974314106371709</v>
      </c>
      <c r="M237" s="59"/>
      <c r="N237" s="195">
        <f t="shared" ref="N237:N242" si="164">K237-K236</f>
        <v>-1376</v>
      </c>
      <c r="O237" s="1">
        <f t="shared" si="133"/>
        <v>-4.591564335290977E-2</v>
      </c>
      <c r="P237" s="195">
        <f t="shared" si="131"/>
        <v>18658.142857142859</v>
      </c>
      <c r="Q237" s="1"/>
      <c r="R237" s="1">
        <f t="shared" si="145"/>
        <v>2.9226704508322987</v>
      </c>
      <c r="S237" s="1">
        <f t="shared" si="105"/>
        <v>1.0038869464703162</v>
      </c>
      <c r="T237" s="1"/>
      <c r="U237" s="194">
        <v>98</v>
      </c>
      <c r="V237" s="194"/>
      <c r="W237" s="194">
        <v>84</v>
      </c>
      <c r="X237" s="194"/>
      <c r="Y237" s="36">
        <f t="shared" si="142"/>
        <v>7.3487323943661975E-2</v>
      </c>
      <c r="Z237" s="36"/>
      <c r="AA237" s="221">
        <f t="shared" si="134"/>
        <v>73.487323943661977</v>
      </c>
      <c r="AB237" s="39"/>
      <c r="AC237" s="130">
        <f t="shared" si="157"/>
        <v>2550.3095238095239</v>
      </c>
      <c r="AD237" s="37"/>
      <c r="AE237" s="193">
        <v>4797872</v>
      </c>
      <c r="AF237" s="193"/>
      <c r="AG237" s="193">
        <v>399313</v>
      </c>
      <c r="AH237" s="193"/>
      <c r="AI237" s="194" t="s">
        <v>52</v>
      </c>
      <c r="AJ237" s="194"/>
      <c r="AK237" s="193">
        <v>156471</v>
      </c>
      <c r="AL237" s="193"/>
      <c r="AM237" s="193">
        <v>5353656</v>
      </c>
      <c r="AO237" s="204">
        <f t="shared" si="154"/>
        <v>30026</v>
      </c>
      <c r="AP237" s="291">
        <f t="shared" si="155"/>
        <v>5</v>
      </c>
      <c r="AQ237" s="291">
        <f t="shared" si="156"/>
        <v>-31402</v>
      </c>
      <c r="AZ237" s="295">
        <f t="shared" si="146"/>
        <v>2.525898305603834</v>
      </c>
      <c r="BA237" s="295"/>
    </row>
    <row r="238" spans="1:53" s="296" customFormat="1" x14ac:dyDescent="0.25">
      <c r="A238" s="308">
        <v>24</v>
      </c>
      <c r="B238" s="291">
        <v>156926</v>
      </c>
      <c r="C238" s="292">
        <f t="shared" si="160"/>
        <v>1.002542676070735</v>
      </c>
      <c r="D238" s="293">
        <f t="shared" si="161"/>
        <v>1.0029815728782026</v>
      </c>
      <c r="E238" s="293"/>
      <c r="F238" s="291">
        <f t="shared" si="158"/>
        <v>398</v>
      </c>
      <c r="G238" s="294">
        <f t="shared" si="162"/>
        <v>0.70318021201413428</v>
      </c>
      <c r="H238" s="291">
        <f t="shared" si="159"/>
        <v>462.28571428571428</v>
      </c>
      <c r="I238" s="295">
        <f t="shared" si="141"/>
        <v>0.9809033040315247</v>
      </c>
      <c r="K238" s="291">
        <v>5381224</v>
      </c>
      <c r="L238" s="292">
        <f t="shared" si="163"/>
        <v>1.0047751440067965</v>
      </c>
      <c r="M238" s="297"/>
      <c r="N238" s="291">
        <f t="shared" si="164"/>
        <v>25574</v>
      </c>
      <c r="O238" s="294">
        <f t="shared" si="133"/>
        <v>-18.585755813953487</v>
      </c>
      <c r="P238" s="291">
        <f t="shared" si="131"/>
        <v>21043.857142857141</v>
      </c>
      <c r="Q238" s="294"/>
      <c r="R238" s="294">
        <f t="shared" ref="R238:R274" si="165">100*B238/K238</f>
        <v>2.9161766913995777</v>
      </c>
      <c r="S238" s="1">
        <f t="shared" si="105"/>
        <v>0.99777814175701141</v>
      </c>
      <c r="T238" s="294"/>
      <c r="U238" s="298">
        <v>99</v>
      </c>
      <c r="V238" s="298"/>
      <c r="W238" s="298">
        <v>85</v>
      </c>
      <c r="X238" s="298"/>
      <c r="Y238" s="369">
        <f t="shared" si="142"/>
        <v>7.3674178403755869E-2</v>
      </c>
      <c r="Z238" s="369"/>
      <c r="AA238" s="295">
        <f t="shared" si="134"/>
        <v>73.674178403755874</v>
      </c>
      <c r="AB238" s="371"/>
      <c r="AC238" s="299">
        <f t="shared" si="157"/>
        <v>2562.4876190476189</v>
      </c>
      <c r="AD238" s="337"/>
      <c r="AE238" s="291">
        <v>4817898</v>
      </c>
      <c r="AF238" s="291"/>
      <c r="AG238" s="291">
        <v>405834</v>
      </c>
      <c r="AH238" s="291"/>
      <c r="AI238" s="298" t="s">
        <v>51</v>
      </c>
      <c r="AJ238" s="298"/>
      <c r="AK238" s="291">
        <v>156903</v>
      </c>
      <c r="AL238" s="291"/>
      <c r="AM238" s="291">
        <v>5380635</v>
      </c>
      <c r="AO238" s="291">
        <f t="shared" si="154"/>
        <v>26979</v>
      </c>
      <c r="AP238" s="291">
        <f t="shared" si="155"/>
        <v>34</v>
      </c>
      <c r="AQ238" s="291">
        <f t="shared" si="156"/>
        <v>-1405</v>
      </c>
      <c r="AZ238" s="295">
        <f t="shared" si="146"/>
        <v>2.1967727263470169</v>
      </c>
      <c r="BA238" s="295"/>
    </row>
    <row r="239" spans="1:53" x14ac:dyDescent="0.25">
      <c r="A239" s="245">
        <v>25</v>
      </c>
      <c r="B239" s="271">
        <v>157163</v>
      </c>
      <c r="C239" s="272">
        <f t="shared" si="160"/>
        <v>1.0015102659852415</v>
      </c>
      <c r="D239" s="273">
        <f t="shared" si="161"/>
        <v>1.0030160697590031</v>
      </c>
      <c r="E239" s="273"/>
      <c r="F239" s="271">
        <f t="shared" si="158"/>
        <v>237</v>
      </c>
      <c r="G239" s="274">
        <f t="shared" si="162"/>
        <v>0.59547738693467334</v>
      </c>
      <c r="H239" s="271">
        <f t="shared" si="159"/>
        <v>468.28571428571428</v>
      </c>
      <c r="I239" s="275">
        <f t="shared" si="141"/>
        <v>1.0129789864029666</v>
      </c>
      <c r="J239" s="276"/>
      <c r="K239" s="271">
        <v>5393759</v>
      </c>
      <c r="L239" s="272">
        <f t="shared" si="163"/>
        <v>1.0023293956913892</v>
      </c>
      <c r="M239" s="277"/>
      <c r="N239" s="271">
        <f t="shared" si="164"/>
        <v>12535</v>
      </c>
      <c r="O239" s="274">
        <f t="shared" si="133"/>
        <v>0.4901462422773129</v>
      </c>
      <c r="P239" s="271">
        <f t="shared" si="131"/>
        <v>20179.428571428572</v>
      </c>
      <c r="Q239" s="274"/>
      <c r="R239" s="274">
        <f t="shared" si="165"/>
        <v>2.913793515802245</v>
      </c>
      <c r="S239" s="274">
        <f t="shared" si="105"/>
        <v>0.99918277393672295</v>
      </c>
      <c r="T239" s="274"/>
      <c r="U239" s="278">
        <v>100</v>
      </c>
      <c r="V239" s="278"/>
      <c r="W239" s="278">
        <v>86</v>
      </c>
      <c r="X239" s="278"/>
      <c r="Y239" s="279">
        <f t="shared" si="142"/>
        <v>7.3785446009389674E-2</v>
      </c>
      <c r="Z239" s="279"/>
      <c r="AA239" s="275">
        <f t="shared" si="134"/>
        <v>73.785446009389673</v>
      </c>
      <c r="AB239" s="280"/>
      <c r="AC239" s="281">
        <f t="shared" si="157"/>
        <v>2568.4566666666665</v>
      </c>
      <c r="AD239" s="282"/>
      <c r="AE239" s="271">
        <v>4835915</v>
      </c>
      <c r="AF239" s="271"/>
      <c r="AG239" s="271">
        <v>401079</v>
      </c>
      <c r="AH239" s="271"/>
      <c r="AI239" s="278" t="s">
        <v>51</v>
      </c>
      <c r="AJ239" s="278"/>
      <c r="AK239" s="271">
        <v>157134</v>
      </c>
      <c r="AL239" s="271"/>
      <c r="AM239" s="271">
        <v>5394128</v>
      </c>
      <c r="AN239" s="276"/>
      <c r="AO239" s="271">
        <f t="shared" si="154"/>
        <v>13493</v>
      </c>
      <c r="AP239" s="271">
        <f t="shared" si="155"/>
        <v>-6</v>
      </c>
      <c r="AQ239" s="271">
        <f t="shared" si="156"/>
        <v>-958</v>
      </c>
      <c r="AR239" s="276"/>
      <c r="AS239" s="276"/>
      <c r="AT239" s="276"/>
      <c r="AU239" s="276"/>
      <c r="AV239" s="276"/>
      <c r="AW239" s="276"/>
      <c r="AX239" s="276"/>
      <c r="AY239" s="276"/>
      <c r="AZ239" s="275">
        <f t="shared" si="146"/>
        <v>2.3206093900436087</v>
      </c>
      <c r="BA239" s="275"/>
    </row>
    <row r="240" spans="1:53" x14ac:dyDescent="0.25">
      <c r="A240" s="32">
        <v>26</v>
      </c>
      <c r="B240" s="367">
        <v>157451</v>
      </c>
      <c r="C240" s="101">
        <f t="shared" si="160"/>
        <v>1.0018324923805222</v>
      </c>
      <c r="D240" s="116">
        <f t="shared" si="161"/>
        <v>1.0029612914597876</v>
      </c>
      <c r="E240" s="116"/>
      <c r="F240" s="200">
        <f t="shared" si="158"/>
        <v>288</v>
      </c>
      <c r="G240" s="1">
        <f t="shared" si="162"/>
        <v>1.2151898734177216</v>
      </c>
      <c r="H240" s="200">
        <f t="shared" si="159"/>
        <v>460.71428571428572</v>
      </c>
      <c r="I240" s="221">
        <f t="shared" si="141"/>
        <v>0.98383160463697383</v>
      </c>
      <c r="K240" s="367">
        <v>5411550</v>
      </c>
      <c r="L240" s="101">
        <f t="shared" si="163"/>
        <v>1.0032984417731678</v>
      </c>
      <c r="M240" s="59"/>
      <c r="N240" s="200">
        <f t="shared" si="164"/>
        <v>17791</v>
      </c>
      <c r="O240" s="1">
        <f t="shared" si="133"/>
        <v>1.4193059433585959</v>
      </c>
      <c r="P240" s="200">
        <f t="shared" si="131"/>
        <v>19336.714285714286</v>
      </c>
      <c r="Q240" s="1"/>
      <c r="R240" s="1">
        <f t="shared" si="165"/>
        <v>2.9095360848555405</v>
      </c>
      <c r="S240" s="1">
        <f t="shared" si="105"/>
        <v>0.99853887005938635</v>
      </c>
      <c r="T240" s="1"/>
      <c r="U240" s="201">
        <v>101</v>
      </c>
      <c r="V240" s="201"/>
      <c r="W240" s="201">
        <v>87</v>
      </c>
      <c r="X240" s="201"/>
      <c r="Y240" s="36">
        <f t="shared" si="142"/>
        <v>7.3920657276995302E-2</v>
      </c>
      <c r="Z240" s="36"/>
      <c r="AA240" s="221">
        <f t="shared" si="134"/>
        <v>73.9206572769953</v>
      </c>
      <c r="AB240" s="39"/>
      <c r="AC240" s="130">
        <f t="shared" si="157"/>
        <v>2576.9285714285716</v>
      </c>
      <c r="AD240" s="37"/>
      <c r="AE240" s="198">
        <v>4865930</v>
      </c>
      <c r="AF240" s="198"/>
      <c r="AG240" s="198">
        <v>386527</v>
      </c>
      <c r="AH240" s="198"/>
      <c r="AI240" s="199" t="s">
        <v>52</v>
      </c>
      <c r="AJ240" s="199"/>
      <c r="AK240" s="198">
        <v>157397</v>
      </c>
      <c r="AL240" s="198"/>
      <c r="AM240" s="198">
        <v>5409854</v>
      </c>
      <c r="AO240" s="204">
        <f t="shared" si="154"/>
        <v>15726</v>
      </c>
      <c r="AP240" s="291">
        <f t="shared" si="155"/>
        <v>-25</v>
      </c>
      <c r="AQ240" s="291">
        <f t="shared" si="156"/>
        <v>2065</v>
      </c>
      <c r="AZ240" s="295">
        <f t="shared" si="146"/>
        <v>2.3825882665839226</v>
      </c>
      <c r="BA240" s="295"/>
    </row>
    <row r="241" spans="1:53" x14ac:dyDescent="0.25">
      <c r="A241" s="32">
        <v>27</v>
      </c>
      <c r="B241" s="367">
        <v>157981</v>
      </c>
      <c r="C241" s="101">
        <f t="shared" si="160"/>
        <v>1.0033661266044673</v>
      </c>
      <c r="D241" s="116">
        <f t="shared" si="161"/>
        <v>1.0028289663948093</v>
      </c>
      <c r="E241" s="116"/>
      <c r="F241" s="202">
        <f t="shared" si="158"/>
        <v>530</v>
      </c>
      <c r="G241" s="1">
        <f t="shared" si="162"/>
        <v>1.8402777777777777</v>
      </c>
      <c r="H241" s="202">
        <f t="shared" si="159"/>
        <v>441.85714285714283</v>
      </c>
      <c r="I241" s="221">
        <f t="shared" si="141"/>
        <v>0.95906976744186034</v>
      </c>
      <c r="K241" s="367">
        <v>5440903</v>
      </c>
      <c r="L241" s="101">
        <f t="shared" si="163"/>
        <v>1.0054241391098668</v>
      </c>
      <c r="M241" s="59"/>
      <c r="N241" s="202">
        <f t="shared" si="164"/>
        <v>29353</v>
      </c>
      <c r="O241" s="1">
        <f t="shared" si="133"/>
        <v>1.649879152380417</v>
      </c>
      <c r="P241" s="202">
        <f t="shared" ref="P241:P268" si="166">SUM(N235:N241)/7</f>
        <v>19839.714285714286</v>
      </c>
      <c r="Q241" s="1"/>
      <c r="R241" s="1">
        <f t="shared" si="165"/>
        <v>2.9035805269823776</v>
      </c>
      <c r="S241" s="1">
        <f t="shared" si="105"/>
        <v>0.99795309021800338</v>
      </c>
      <c r="T241" s="1"/>
      <c r="U241" s="203">
        <v>101</v>
      </c>
      <c r="V241" s="203"/>
      <c r="W241" s="203">
        <v>87</v>
      </c>
      <c r="X241" s="203"/>
      <c r="Y241" s="36">
        <f t="shared" si="142"/>
        <v>7.4169483568075123E-2</v>
      </c>
      <c r="Z241" s="36"/>
      <c r="AA241" s="221">
        <f t="shared" si="134"/>
        <v>74.169483568075123</v>
      </c>
      <c r="AB241" s="39"/>
      <c r="AC241" s="130">
        <f t="shared" si="157"/>
        <v>2590.9061904761907</v>
      </c>
      <c r="AD241" s="37"/>
      <c r="AE241" s="200">
        <v>4904046</v>
      </c>
      <c r="AF241" s="200"/>
      <c r="AG241" s="200">
        <v>377649</v>
      </c>
      <c r="AH241" s="200"/>
      <c r="AI241" s="201" t="s">
        <v>51</v>
      </c>
      <c r="AJ241" s="201"/>
      <c r="AK241" s="200">
        <v>57946</v>
      </c>
      <c r="AL241" s="200"/>
      <c r="AM241" s="200">
        <v>5439641</v>
      </c>
      <c r="AO241" s="204">
        <f t="shared" si="154"/>
        <v>29787</v>
      </c>
      <c r="AP241" s="291">
        <f t="shared" si="155"/>
        <v>-99981</v>
      </c>
      <c r="AQ241" s="291">
        <f t="shared" si="156"/>
        <v>-434</v>
      </c>
      <c r="AZ241" s="295">
        <f t="shared" si="146"/>
        <v>2.2271346073532161</v>
      </c>
      <c r="BA241" s="295"/>
    </row>
    <row r="242" spans="1:53" x14ac:dyDescent="0.25">
      <c r="A242" s="32">
        <v>28</v>
      </c>
      <c r="B242" s="367">
        <v>158480</v>
      </c>
      <c r="C242" s="101">
        <f t="shared" si="160"/>
        <v>1.0031586076806704</v>
      </c>
      <c r="D242" s="116">
        <f t="shared" si="161"/>
        <v>1.0027535482368441</v>
      </c>
      <c r="E242" s="116"/>
      <c r="F242" s="204">
        <f t="shared" si="158"/>
        <v>499</v>
      </c>
      <c r="G242" s="1">
        <f t="shared" si="162"/>
        <v>0.94150943396226416</v>
      </c>
      <c r="H242" s="204">
        <f t="shared" si="159"/>
        <v>431.57142857142856</v>
      </c>
      <c r="I242" s="221">
        <f t="shared" si="141"/>
        <v>0.97672162948593599</v>
      </c>
      <c r="K242" s="367">
        <v>5469755</v>
      </c>
      <c r="L242" s="101">
        <f t="shared" si="163"/>
        <v>1.0053027962454026</v>
      </c>
      <c r="M242" s="59"/>
      <c r="N242" s="204">
        <f t="shared" si="164"/>
        <v>28852</v>
      </c>
      <c r="O242" s="1">
        <f t="shared" ref="O242:O268" si="167">N242/N241</f>
        <v>0.98293189793206825</v>
      </c>
      <c r="P242" s="204">
        <f t="shared" si="166"/>
        <v>20385.285714285714</v>
      </c>
      <c r="Q242" s="1"/>
      <c r="R242" s="1">
        <f t="shared" si="165"/>
        <v>2.8973875429521065</v>
      </c>
      <c r="S242" s="1">
        <f t="shared" si="105"/>
        <v>0.99786712165455005</v>
      </c>
      <c r="T242" s="1"/>
      <c r="U242" s="205">
        <v>102</v>
      </c>
      <c r="V242" s="205"/>
      <c r="W242" s="205">
        <v>87</v>
      </c>
      <c r="X242" s="205"/>
      <c r="Y242" s="36">
        <f t="shared" si="142"/>
        <v>7.4403755868544599E-2</v>
      </c>
      <c r="Z242" s="36"/>
      <c r="AA242" s="221">
        <f t="shared" si="134"/>
        <v>74.403755868544607</v>
      </c>
      <c r="AB242" s="39"/>
      <c r="AC242" s="130">
        <f t="shared" si="157"/>
        <v>2604.6452380952383</v>
      </c>
      <c r="AD242" s="37"/>
      <c r="AE242" s="202">
        <v>4934548</v>
      </c>
      <c r="AF242" s="202"/>
      <c r="AG242" s="202">
        <v>375266</v>
      </c>
      <c r="AH242" s="202"/>
      <c r="AI242" s="203" t="s">
        <v>52</v>
      </c>
      <c r="AJ242" s="203"/>
      <c r="AK242" s="202">
        <v>158456</v>
      </c>
      <c r="AL242" s="202"/>
      <c r="AM242" s="204">
        <v>5468270</v>
      </c>
      <c r="AO242" s="204">
        <f t="shared" si="154"/>
        <v>28629</v>
      </c>
      <c r="AP242" s="291">
        <f t="shared" si="155"/>
        <v>100011</v>
      </c>
      <c r="AQ242" s="291">
        <f t="shared" si="156"/>
        <v>223</v>
      </c>
      <c r="AZ242" s="295">
        <f t="shared" si="146"/>
        <v>2.1170732391010323</v>
      </c>
      <c r="BA242" s="295"/>
    </row>
    <row r="243" spans="1:53" x14ac:dyDescent="0.25">
      <c r="A243" s="32">
        <v>29</v>
      </c>
      <c r="B243" s="367">
        <v>159033</v>
      </c>
      <c r="C243" s="101">
        <f t="shared" si="160"/>
        <v>1.0034893992932863</v>
      </c>
      <c r="D243" s="116">
        <f t="shared" si="161"/>
        <v>1.0027898081645743</v>
      </c>
      <c r="E243" s="116"/>
      <c r="F243" s="206">
        <f t="shared" si="158"/>
        <v>553</v>
      </c>
      <c r="G243" s="1">
        <f t="shared" si="162"/>
        <v>1.1082164328657316</v>
      </c>
      <c r="H243" s="206">
        <f t="shared" si="159"/>
        <v>438.71428571428572</v>
      </c>
      <c r="I243" s="221">
        <f t="shared" si="141"/>
        <v>1.0165508109897385</v>
      </c>
      <c r="K243" s="367">
        <v>5496402</v>
      </c>
      <c r="L243" s="101">
        <f t="shared" si="163"/>
        <v>1.0048716990066282</v>
      </c>
      <c r="M243" s="59"/>
      <c r="N243" s="206">
        <f t="shared" ref="N243:N268" si="168">K243-K242</f>
        <v>26647</v>
      </c>
      <c r="O243" s="1">
        <f t="shared" si="167"/>
        <v>0.92357548870095663</v>
      </c>
      <c r="P243" s="206">
        <f t="shared" si="166"/>
        <v>19910.857142857141</v>
      </c>
      <c r="Q243" s="1"/>
      <c r="R243" s="1">
        <f t="shared" si="165"/>
        <v>2.8934019018259582</v>
      </c>
      <c r="S243" s="1">
        <f t="shared" ref="S243:S306" si="169">R243/R242</f>
        <v>0.99862440178710532</v>
      </c>
      <c r="T243" s="1"/>
      <c r="U243" s="207">
        <v>103</v>
      </c>
      <c r="V243" s="207"/>
      <c r="W243" s="207">
        <v>88</v>
      </c>
      <c r="X243" s="207"/>
      <c r="Y243" s="36">
        <f t="shared" si="142"/>
        <v>7.4663380281690145E-2</v>
      </c>
      <c r="Z243" s="36"/>
      <c r="AA243" s="221">
        <f t="shared" si="134"/>
        <v>74.663380281690138</v>
      </c>
      <c r="AB243" s="39"/>
      <c r="AC243" s="130">
        <f t="shared" si="157"/>
        <v>2617.3342857142857</v>
      </c>
      <c r="AD243" s="37"/>
      <c r="AE243" s="204">
        <v>4954159</v>
      </c>
      <c r="AF243" s="204"/>
      <c r="AG243" s="204">
        <v>381248</v>
      </c>
      <c r="AH243" s="204"/>
      <c r="AI243" s="205" t="s">
        <v>42</v>
      </c>
      <c r="AJ243" s="205"/>
      <c r="AK243" s="204">
        <v>158969</v>
      </c>
      <c r="AL243" s="204"/>
      <c r="AM243" s="204">
        <v>5494376</v>
      </c>
      <c r="AN243" s="60"/>
      <c r="AO243" s="204">
        <f t="shared" si="154"/>
        <v>26106</v>
      </c>
      <c r="AP243" s="291">
        <f t="shared" si="155"/>
        <v>-40</v>
      </c>
      <c r="AQ243" s="291">
        <f t="shared" si="156"/>
        <v>541</v>
      </c>
      <c r="AZ243" s="295">
        <f t="shared" si="146"/>
        <v>2.2033922626564117</v>
      </c>
      <c r="BA243" s="295"/>
    </row>
    <row r="244" spans="1:53" x14ac:dyDescent="0.25">
      <c r="A244" s="32">
        <v>30</v>
      </c>
      <c r="B244" s="367">
        <v>159562</v>
      </c>
      <c r="C244" s="101">
        <f t="shared" si="160"/>
        <v>1.0033263536498713</v>
      </c>
      <c r="D244" s="116">
        <f t="shared" si="161"/>
        <v>1.0027465602378276</v>
      </c>
      <c r="E244" s="116"/>
      <c r="F244" s="208">
        <f t="shared" si="158"/>
        <v>529</v>
      </c>
      <c r="G244" s="1">
        <f t="shared" si="162"/>
        <v>0.95660036166365281</v>
      </c>
      <c r="H244" s="208">
        <f t="shared" si="159"/>
        <v>433.42857142857144</v>
      </c>
      <c r="I244" s="221">
        <f t="shared" si="141"/>
        <v>0.98795180722891573</v>
      </c>
      <c r="K244" s="367">
        <v>5519528</v>
      </c>
      <c r="L244" s="101">
        <f t="shared" si="163"/>
        <v>1.0042074797294667</v>
      </c>
      <c r="M244" s="59"/>
      <c r="N244" s="208">
        <f t="shared" si="168"/>
        <v>23126</v>
      </c>
      <c r="O244" s="1">
        <f t="shared" si="167"/>
        <v>0.86786505047472506</v>
      </c>
      <c r="P244" s="208">
        <f t="shared" si="166"/>
        <v>23411.142857142859</v>
      </c>
      <c r="Q244" s="1"/>
      <c r="R244" s="1">
        <f t="shared" si="165"/>
        <v>2.8908631317750357</v>
      </c>
      <c r="S244" s="1">
        <f t="shared" si="169"/>
        <v>0.99912256570740476</v>
      </c>
      <c r="T244" s="1"/>
      <c r="U244" s="209">
        <v>103</v>
      </c>
      <c r="V244" s="209"/>
      <c r="W244" s="209">
        <v>89</v>
      </c>
      <c r="X244" s="209"/>
      <c r="Y244" s="36">
        <f t="shared" si="142"/>
        <v>7.4911737089201874E-2</v>
      </c>
      <c r="Z244" s="36"/>
      <c r="AA244" s="221">
        <f t="shared" si="134"/>
        <v>74.911737089201878</v>
      </c>
      <c r="AB244" s="39"/>
      <c r="AC244" s="130">
        <f t="shared" si="157"/>
        <v>2628.3466666666668</v>
      </c>
      <c r="AD244" s="37"/>
      <c r="AE244" s="206">
        <v>4966264</v>
      </c>
      <c r="AF244" s="206"/>
      <c r="AG244" s="206">
        <v>390917</v>
      </c>
      <c r="AH244" s="206"/>
      <c r="AI244" s="207" t="s">
        <v>83</v>
      </c>
      <c r="AJ244" s="207"/>
      <c r="AK244" s="206">
        <v>159477</v>
      </c>
      <c r="AL244" s="206"/>
      <c r="AM244" s="206">
        <v>5516658</v>
      </c>
      <c r="AN244" s="60"/>
      <c r="AO244" s="206">
        <f t="shared" ref="AO244:AO275" si="170">AM244-AM243</f>
        <v>22282</v>
      </c>
      <c r="AP244" s="291">
        <f t="shared" si="155"/>
        <v>-21</v>
      </c>
      <c r="AQ244" s="291">
        <f t="shared" si="156"/>
        <v>844</v>
      </c>
      <c r="AZ244" s="295">
        <f t="shared" si="146"/>
        <v>1.851377244047401</v>
      </c>
      <c r="BA244" s="295"/>
    </row>
    <row r="245" spans="1:53" s="296" customFormat="1" x14ac:dyDescent="0.25">
      <c r="A245" s="308">
        <v>31</v>
      </c>
      <c r="B245" s="291">
        <v>159902</v>
      </c>
      <c r="C245" s="292">
        <f t="shared" si="160"/>
        <v>1.0021308331557639</v>
      </c>
      <c r="D245" s="293">
        <f t="shared" si="161"/>
        <v>1.002687725535689</v>
      </c>
      <c r="E245" s="293"/>
      <c r="F245" s="291">
        <f t="shared" si="158"/>
        <v>340</v>
      </c>
      <c r="G245" s="294">
        <f t="shared" si="162"/>
        <v>0.64272211720226846</v>
      </c>
      <c r="H245" s="291">
        <f t="shared" si="159"/>
        <v>425.14285714285717</v>
      </c>
      <c r="I245" s="295">
        <f t="shared" si="141"/>
        <v>0.98088332234673703</v>
      </c>
      <c r="K245" s="291">
        <v>5534731</v>
      </c>
      <c r="L245" s="292">
        <f t="shared" si="163"/>
        <v>1.0027544021880133</v>
      </c>
      <c r="M245" s="297"/>
      <c r="N245" s="291">
        <f t="shared" si="168"/>
        <v>15203</v>
      </c>
      <c r="O245" s="294">
        <f t="shared" si="167"/>
        <v>0.65739859897950359</v>
      </c>
      <c r="P245" s="291">
        <f t="shared" si="166"/>
        <v>21929.571428571428</v>
      </c>
      <c r="Q245" s="294"/>
      <c r="R245" s="294">
        <f t="shared" si="165"/>
        <v>2.8890654306415251</v>
      </c>
      <c r="S245" s="1">
        <f t="shared" si="169"/>
        <v>0.99937814380980161</v>
      </c>
      <c r="T245" s="294"/>
      <c r="U245" s="298">
        <v>104</v>
      </c>
      <c r="V245" s="298"/>
      <c r="W245" s="298">
        <v>90</v>
      </c>
      <c r="X245" s="298"/>
      <c r="Y245" s="369">
        <f t="shared" si="142"/>
        <v>7.5071361502347417E-2</v>
      </c>
      <c r="Z245" s="369"/>
      <c r="AA245" s="295">
        <f t="shared" si="134"/>
        <v>75.071361502347415</v>
      </c>
      <c r="AB245" s="371"/>
      <c r="AC245" s="299">
        <f t="shared" si="157"/>
        <v>2635.5861904761905</v>
      </c>
      <c r="AD245" s="337"/>
      <c r="AE245" s="291">
        <v>4972898</v>
      </c>
      <c r="AF245" s="291"/>
      <c r="AG245" s="291">
        <v>402823</v>
      </c>
      <c r="AH245" s="291"/>
      <c r="AI245" s="298" t="s">
        <v>68</v>
      </c>
      <c r="AJ245" s="298"/>
      <c r="AK245" s="291">
        <v>159884</v>
      </c>
      <c r="AL245" s="291"/>
      <c r="AM245" s="291">
        <v>5535605</v>
      </c>
      <c r="AN245" s="387"/>
      <c r="AO245" s="291">
        <f t="shared" si="170"/>
        <v>18947</v>
      </c>
      <c r="AP245" s="291">
        <f t="shared" si="155"/>
        <v>67</v>
      </c>
      <c r="AQ245" s="291">
        <f t="shared" si="156"/>
        <v>-3744</v>
      </c>
      <c r="AZ245" s="295">
        <f t="shared" si="146"/>
        <v>1.9386738064062228</v>
      </c>
      <c r="BA245" s="295"/>
    </row>
    <row r="246" spans="1:53" s="296" customFormat="1" x14ac:dyDescent="0.25">
      <c r="A246" s="245">
        <v>111</v>
      </c>
      <c r="B246" s="271">
        <v>160104</v>
      </c>
      <c r="C246" s="272">
        <f t="shared" si="160"/>
        <v>1.001263273755175</v>
      </c>
      <c r="D246" s="273">
        <f t="shared" si="161"/>
        <v>1.0026524409313937</v>
      </c>
      <c r="E246" s="273"/>
      <c r="F246" s="271">
        <f t="shared" si="158"/>
        <v>202</v>
      </c>
      <c r="G246" s="274">
        <f t="shared" si="162"/>
        <v>0.59411764705882353</v>
      </c>
      <c r="H246" s="271">
        <f t="shared" si="159"/>
        <v>420.14285714285717</v>
      </c>
      <c r="I246" s="275">
        <f t="shared" si="141"/>
        <v>0.988239247311828</v>
      </c>
      <c r="J246" s="276"/>
      <c r="K246" s="271">
        <v>5544815</v>
      </c>
      <c r="L246" s="272">
        <f t="shared" si="163"/>
        <v>1.0018219494316887</v>
      </c>
      <c r="M246" s="277"/>
      <c r="N246" s="271">
        <f t="shared" si="168"/>
        <v>10084</v>
      </c>
      <c r="O246" s="274">
        <f t="shared" si="167"/>
        <v>0.66329014010392684</v>
      </c>
      <c r="P246" s="271">
        <f t="shared" si="166"/>
        <v>21579.428571428572</v>
      </c>
      <c r="Q246" s="274"/>
      <c r="R246" s="274">
        <f t="shared" si="165"/>
        <v>2.887454315428017</v>
      </c>
      <c r="S246" s="274">
        <f t="shared" si="169"/>
        <v>0.99944234035116664</v>
      </c>
      <c r="T246" s="274"/>
      <c r="U246" s="278">
        <v>105</v>
      </c>
      <c r="V246" s="278"/>
      <c r="W246" s="278">
        <v>91</v>
      </c>
      <c r="X246" s="278"/>
      <c r="Y246" s="279">
        <f t="shared" si="142"/>
        <v>7.5166197183098596E-2</v>
      </c>
      <c r="Z246" s="279"/>
      <c r="AA246" s="275">
        <f t="shared" si="134"/>
        <v>75.166197183098589</v>
      </c>
      <c r="AB246" s="280"/>
      <c r="AC246" s="281">
        <f t="shared" si="157"/>
        <v>2640.388095238095</v>
      </c>
      <c r="AD246" s="282"/>
      <c r="AE246" s="271">
        <v>4980942</v>
      </c>
      <c r="AF246" s="271"/>
      <c r="AG246" s="271">
        <v>404689</v>
      </c>
      <c r="AH246" s="271"/>
      <c r="AI246" s="278" t="s">
        <v>62</v>
      </c>
      <c r="AJ246" s="278"/>
      <c r="AK246" s="271">
        <v>160074</v>
      </c>
      <c r="AL246" s="271"/>
      <c r="AM246" s="271">
        <v>5545705</v>
      </c>
      <c r="AN246" s="276"/>
      <c r="AO246" s="271">
        <f t="shared" si="170"/>
        <v>10100</v>
      </c>
      <c r="AP246" s="271">
        <f t="shared" si="155"/>
        <v>-12</v>
      </c>
      <c r="AQ246" s="271">
        <f t="shared" si="156"/>
        <v>-16</v>
      </c>
      <c r="AR246" s="276"/>
      <c r="AS246" s="276"/>
      <c r="AT246" s="276"/>
      <c r="AU246" s="276"/>
      <c r="AV246" s="276"/>
      <c r="AW246" s="276"/>
      <c r="AX246" s="276"/>
      <c r="AY246" s="276"/>
      <c r="AZ246" s="275">
        <f t="shared" si="146"/>
        <v>1.9469600677894292</v>
      </c>
      <c r="BA246" s="275"/>
    </row>
    <row r="247" spans="1:53" x14ac:dyDescent="0.25">
      <c r="A247" s="305">
        <v>211</v>
      </c>
      <c r="B247" s="367">
        <v>160272</v>
      </c>
      <c r="C247" s="101">
        <f t="shared" si="160"/>
        <v>1.0010493179433368</v>
      </c>
      <c r="D247" s="116">
        <f t="shared" si="161"/>
        <v>1.0025405588689387</v>
      </c>
      <c r="E247" s="116"/>
      <c r="F247" s="210">
        <f t="shared" si="158"/>
        <v>168</v>
      </c>
      <c r="G247" s="1">
        <f t="shared" si="162"/>
        <v>0.83168316831683164</v>
      </c>
      <c r="H247" s="210">
        <f t="shared" si="159"/>
        <v>403</v>
      </c>
      <c r="I247" s="221">
        <f t="shared" si="141"/>
        <v>0.95919755185311117</v>
      </c>
      <c r="K247" s="367">
        <v>5553378</v>
      </c>
      <c r="L247" s="101">
        <f t="shared" si="163"/>
        <v>1.0015443256447691</v>
      </c>
      <c r="M247" s="59"/>
      <c r="N247" s="210">
        <f t="shared" si="168"/>
        <v>8563</v>
      </c>
      <c r="O247" s="1">
        <f t="shared" si="167"/>
        <v>0.84916699722332412</v>
      </c>
      <c r="P247" s="210">
        <f t="shared" si="166"/>
        <v>20261.142857142859</v>
      </c>
      <c r="Q247" s="1"/>
      <c r="R247" s="1">
        <f t="shared" si="165"/>
        <v>2.8860272072241435</v>
      </c>
      <c r="S247" s="1">
        <f t="shared" si="169"/>
        <v>0.99950575557291133</v>
      </c>
      <c r="T247" s="1"/>
      <c r="U247" s="211">
        <v>106</v>
      </c>
      <c r="V247" s="211"/>
      <c r="W247" s="211">
        <v>91</v>
      </c>
      <c r="X247" s="211"/>
      <c r="Y247" s="36">
        <f t="shared" si="142"/>
        <v>7.5245070422535212E-2</v>
      </c>
      <c r="Z247" s="36"/>
      <c r="AA247" s="221">
        <f t="shared" si="134"/>
        <v>75.245070422535207</v>
      </c>
      <c r="AB247" s="39"/>
      <c r="AC247" s="130">
        <f t="shared" si="157"/>
        <v>2644.4657142857145</v>
      </c>
      <c r="AD247" s="37"/>
      <c r="AE247" s="291">
        <v>4998408</v>
      </c>
      <c r="AF247" s="291"/>
      <c r="AG247" s="307" t="s">
        <v>33</v>
      </c>
      <c r="AH247" s="291"/>
      <c r="AI247" s="298" t="s">
        <v>33</v>
      </c>
      <c r="AJ247" s="298"/>
      <c r="AK247" s="291">
        <v>160253</v>
      </c>
      <c r="AL247" s="291"/>
      <c r="AM247" s="291">
        <v>5535605</v>
      </c>
      <c r="AN247" s="296"/>
      <c r="AO247" s="291">
        <f t="shared" si="170"/>
        <v>-10100</v>
      </c>
      <c r="AP247" s="291">
        <f t="shared" si="155"/>
        <v>11</v>
      </c>
      <c r="AQ247" s="291">
        <f t="shared" si="156"/>
        <v>18663</v>
      </c>
      <c r="AZ247" s="295">
        <f t="shared" si="146"/>
        <v>1.9890289646614208</v>
      </c>
      <c r="BA247" s="295"/>
    </row>
    <row r="248" spans="1:53" x14ac:dyDescent="0.25">
      <c r="A248" s="32">
        <v>311</v>
      </c>
      <c r="B248" s="367">
        <v>160548</v>
      </c>
      <c r="C248" s="101">
        <f t="shared" si="160"/>
        <v>1.0017220724767895</v>
      </c>
      <c r="D248" s="116">
        <f t="shared" si="161"/>
        <v>1.0023056939935562</v>
      </c>
      <c r="E248" s="116"/>
      <c r="F248" s="212">
        <f t="shared" si="158"/>
        <v>276</v>
      </c>
      <c r="G248" s="1">
        <f t="shared" si="162"/>
        <v>1.6428571428571428</v>
      </c>
      <c r="H248" s="212">
        <f t="shared" si="159"/>
        <v>366.71428571428572</v>
      </c>
      <c r="I248" s="221">
        <f t="shared" si="141"/>
        <v>0.90996100673520031</v>
      </c>
      <c r="K248" s="367">
        <v>5567126</v>
      </c>
      <c r="L248" s="101">
        <f t="shared" si="163"/>
        <v>1.002475610340229</v>
      </c>
      <c r="M248" s="59"/>
      <c r="N248" s="212">
        <f t="shared" si="168"/>
        <v>13748</v>
      </c>
      <c r="O248" s="1">
        <f t="shared" si="167"/>
        <v>1.6055120868854373</v>
      </c>
      <c r="P248" s="212">
        <f t="shared" si="166"/>
        <v>18031.857142857141</v>
      </c>
      <c r="Q248" s="1"/>
      <c r="R248" s="1">
        <f t="shared" si="165"/>
        <v>2.8838578469393363</v>
      </c>
      <c r="S248" s="1">
        <f t="shared" si="169"/>
        <v>0.99924832299592425</v>
      </c>
      <c r="T248" s="1"/>
      <c r="U248" s="213">
        <v>107</v>
      </c>
      <c r="V248" s="213"/>
      <c r="W248" s="213">
        <v>92</v>
      </c>
      <c r="X248" s="213"/>
      <c r="Y248" s="36">
        <f t="shared" si="142"/>
        <v>7.5374647887323939E-2</v>
      </c>
      <c r="Z248" s="36"/>
      <c r="AA248" s="221">
        <f t="shared" si="134"/>
        <v>75.374647887323945</v>
      </c>
      <c r="AB248" s="39"/>
      <c r="AC248" s="130">
        <f t="shared" si="157"/>
        <v>2651.0123809523811</v>
      </c>
      <c r="AD248" s="37"/>
      <c r="AE248" s="210">
        <v>5028216</v>
      </c>
      <c r="AF248" s="210"/>
      <c r="AG248" s="210">
        <v>377337</v>
      </c>
      <c r="AH248" s="210"/>
      <c r="AI248" s="211" t="s">
        <v>52</v>
      </c>
      <c r="AJ248" s="211"/>
      <c r="AK248" s="210">
        <v>160496</v>
      </c>
      <c r="AL248" s="210"/>
      <c r="AM248" s="210">
        <v>5566049</v>
      </c>
      <c r="AO248" s="210">
        <f t="shared" si="170"/>
        <v>30444</v>
      </c>
      <c r="AP248" s="291">
        <f t="shared" si="155"/>
        <v>-33</v>
      </c>
      <c r="AQ248" s="291">
        <f t="shared" si="156"/>
        <v>-16696</v>
      </c>
      <c r="AZ248" s="295">
        <f t="shared" ref="AZ248:AZ268" si="171">100*H248/P248</f>
        <v>2.0337022571163734</v>
      </c>
      <c r="BA248" s="295"/>
    </row>
    <row r="249" spans="1:53" x14ac:dyDescent="0.25">
      <c r="A249" s="32">
        <v>4</v>
      </c>
      <c r="B249" s="367">
        <v>161170</v>
      </c>
      <c r="C249" s="101">
        <f t="shared" si="160"/>
        <v>1.0038742307596482</v>
      </c>
      <c r="D249" s="116">
        <f t="shared" si="161"/>
        <v>1.0024079258619816</v>
      </c>
      <c r="E249" s="116"/>
      <c r="F249" s="214">
        <f t="shared" si="158"/>
        <v>622</v>
      </c>
      <c r="G249" s="1">
        <f t="shared" si="162"/>
        <v>2.2536231884057969</v>
      </c>
      <c r="H249" s="214">
        <f t="shared" si="159"/>
        <v>384.28571428571428</v>
      </c>
      <c r="I249" s="221">
        <f t="shared" si="141"/>
        <v>1.0479158550837553</v>
      </c>
      <c r="K249" s="367">
        <v>5590941</v>
      </c>
      <c r="L249" s="101">
        <f t="shared" si="163"/>
        <v>1.0042777907308007</v>
      </c>
      <c r="M249" s="59"/>
      <c r="N249" s="214">
        <f t="shared" si="168"/>
        <v>23815</v>
      </c>
      <c r="O249" s="1">
        <f t="shared" si="167"/>
        <v>1.7322519639220251</v>
      </c>
      <c r="P249" s="214">
        <f t="shared" si="166"/>
        <v>17312.285714285714</v>
      </c>
      <c r="Q249" s="1"/>
      <c r="R249" s="1">
        <f t="shared" si="165"/>
        <v>2.8826989946772823</v>
      </c>
      <c r="S249" s="1">
        <f t="shared" si="169"/>
        <v>0.99959815902046489</v>
      </c>
      <c r="T249" s="1"/>
      <c r="U249" s="215">
        <v>108</v>
      </c>
      <c r="V249" s="215"/>
      <c r="W249" s="215">
        <v>93</v>
      </c>
      <c r="X249" s="215"/>
      <c r="Y249" s="36">
        <f t="shared" si="142"/>
        <v>7.566666666666666E-2</v>
      </c>
      <c r="Z249" s="36"/>
      <c r="AA249" s="221">
        <f t="shared" si="134"/>
        <v>75.666666666666671</v>
      </c>
      <c r="AB249" s="39"/>
      <c r="AC249" s="130">
        <f t="shared" si="157"/>
        <v>2662.3528571428569</v>
      </c>
      <c r="AD249" s="37"/>
      <c r="AE249" s="212">
        <v>5064344</v>
      </c>
      <c r="AF249" s="212"/>
      <c r="AG249" s="212">
        <v>364575</v>
      </c>
      <c r="AH249" s="212"/>
      <c r="AI249" s="213" t="s">
        <v>52</v>
      </c>
      <c r="AJ249" s="213"/>
      <c r="AK249" s="212">
        <v>161106</v>
      </c>
      <c r="AL249" s="212"/>
      <c r="AM249" s="212">
        <v>5590025</v>
      </c>
      <c r="AO249" s="212">
        <f t="shared" si="170"/>
        <v>23976</v>
      </c>
      <c r="AP249" s="291">
        <f t="shared" si="155"/>
        <v>-12</v>
      </c>
      <c r="AQ249" s="291">
        <f t="shared" si="156"/>
        <v>-161</v>
      </c>
      <c r="AZ249" s="295">
        <f t="shared" si="171"/>
        <v>2.2197283514597395</v>
      </c>
      <c r="BA249" s="295"/>
    </row>
    <row r="250" spans="1:53" x14ac:dyDescent="0.25">
      <c r="A250" s="32">
        <v>5</v>
      </c>
      <c r="B250" s="367">
        <v>161779</v>
      </c>
      <c r="C250" s="101">
        <f t="shared" si="160"/>
        <v>1.0037786188496618</v>
      </c>
      <c r="D250" s="116">
        <f t="shared" si="161"/>
        <v>1.0024492429414638</v>
      </c>
      <c r="E250" s="116"/>
      <c r="F250" s="216">
        <f t="shared" si="158"/>
        <v>609</v>
      </c>
      <c r="G250" s="1">
        <f t="shared" si="162"/>
        <v>0.97909967845659163</v>
      </c>
      <c r="H250" s="216">
        <f t="shared" si="159"/>
        <v>392.28571428571428</v>
      </c>
      <c r="I250" s="221">
        <f t="shared" si="141"/>
        <v>1.020817843866171</v>
      </c>
      <c r="K250" s="367">
        <v>5614258</v>
      </c>
      <c r="L250" s="101">
        <f t="shared" si="163"/>
        <v>1.0041704965228573</v>
      </c>
      <c r="M250" s="59"/>
      <c r="N250" s="216">
        <f t="shared" si="168"/>
        <v>23317</v>
      </c>
      <c r="O250" s="1">
        <f t="shared" si="167"/>
        <v>0.97908880957379807</v>
      </c>
      <c r="P250" s="216">
        <f t="shared" si="166"/>
        <v>16836.571428571428</v>
      </c>
      <c r="Q250" s="1"/>
      <c r="R250" s="1">
        <f t="shared" si="165"/>
        <v>2.8815740210015286</v>
      </c>
      <c r="S250" s="1">
        <f t="shared" si="169"/>
        <v>0.99960974986364137</v>
      </c>
      <c r="T250" s="1"/>
      <c r="U250" s="217">
        <v>109</v>
      </c>
      <c r="V250" s="217"/>
      <c r="W250" s="217">
        <v>94</v>
      </c>
      <c r="X250" s="217"/>
      <c r="Y250" s="36">
        <f t="shared" si="142"/>
        <v>7.5952582159624416E-2</v>
      </c>
      <c r="Z250" s="36"/>
      <c r="AA250" s="221">
        <f t="shared" si="134"/>
        <v>75.952582159624413</v>
      </c>
      <c r="AB250" s="39"/>
      <c r="AC250" s="130">
        <f t="shared" si="157"/>
        <v>2673.4561904761904</v>
      </c>
      <c r="AD250" s="37"/>
      <c r="AE250" s="197" t="s">
        <v>33</v>
      </c>
      <c r="AF250" s="54"/>
      <c r="AG250" s="54" t="s">
        <v>33</v>
      </c>
      <c r="AH250" s="54"/>
      <c r="AI250" s="238" t="s">
        <v>33</v>
      </c>
      <c r="AJ250" s="215"/>
      <c r="AK250" s="214">
        <v>161736</v>
      </c>
      <c r="AL250" s="214"/>
      <c r="AM250" s="214">
        <v>5612319</v>
      </c>
      <c r="AO250" s="237">
        <f t="shared" si="170"/>
        <v>22294</v>
      </c>
      <c r="AP250" s="291">
        <f t="shared" si="155"/>
        <v>21</v>
      </c>
      <c r="AQ250" s="291">
        <f t="shared" si="156"/>
        <v>1023</v>
      </c>
      <c r="AZ250" s="295">
        <f t="shared" si="171"/>
        <v>2.329961987510182</v>
      </c>
      <c r="BA250" s="295"/>
    </row>
    <row r="251" spans="1:53" x14ac:dyDescent="0.25">
      <c r="A251" s="32">
        <v>6</v>
      </c>
      <c r="B251" s="367">
        <v>162035</v>
      </c>
      <c r="C251" s="101">
        <f t="shared" si="160"/>
        <v>1.0015824056274301</v>
      </c>
      <c r="D251" s="116">
        <f t="shared" si="161"/>
        <v>1.0022001075096865</v>
      </c>
      <c r="E251" s="116"/>
      <c r="F251" s="218">
        <f t="shared" si="158"/>
        <v>256</v>
      </c>
      <c r="G251" s="1">
        <f t="shared" si="162"/>
        <v>0.42036124794745483</v>
      </c>
      <c r="H251" s="218">
        <f t="shared" si="159"/>
        <v>353.28571428571428</v>
      </c>
      <c r="I251" s="221">
        <f t="shared" si="141"/>
        <v>0.90058266569555723</v>
      </c>
      <c r="K251" s="367">
        <v>5632505</v>
      </c>
      <c r="L251" s="101">
        <f t="shared" si="163"/>
        <v>1.0032501178250091</v>
      </c>
      <c r="M251" s="59"/>
      <c r="N251" s="218">
        <f t="shared" si="168"/>
        <v>18247</v>
      </c>
      <c r="O251" s="1">
        <f t="shared" si="167"/>
        <v>0.78256207916970455</v>
      </c>
      <c r="P251" s="218">
        <f t="shared" si="166"/>
        <v>16139.571428571429</v>
      </c>
      <c r="Q251" s="1"/>
      <c r="R251" s="1">
        <f t="shared" si="165"/>
        <v>2.8767839531434061</v>
      </c>
      <c r="S251" s="1">
        <f t="shared" si="169"/>
        <v>0.99833769050414412</v>
      </c>
      <c r="T251" s="1"/>
      <c r="U251" s="219">
        <v>109</v>
      </c>
      <c r="V251" s="219"/>
      <c r="W251" s="219">
        <v>95</v>
      </c>
      <c r="X251" s="219"/>
      <c r="Y251" s="36">
        <f t="shared" si="142"/>
        <v>7.607276995305165E-2</v>
      </c>
      <c r="Z251" s="36"/>
      <c r="AA251" s="221">
        <f t="shared" si="134"/>
        <v>76.072769953051647</v>
      </c>
      <c r="AB251" s="39"/>
      <c r="AC251" s="130">
        <f t="shared" si="157"/>
        <v>2682.1452380952383</v>
      </c>
      <c r="AD251" s="37"/>
      <c r="AE251" s="197" t="s">
        <v>33</v>
      </c>
      <c r="AF251" s="54"/>
      <c r="AG251" s="54" t="s">
        <v>33</v>
      </c>
      <c r="AH251" s="54"/>
      <c r="AI251" s="238" t="s">
        <v>33</v>
      </c>
      <c r="AJ251" s="217"/>
      <c r="AK251" s="216">
        <v>162038</v>
      </c>
      <c r="AL251" s="216"/>
      <c r="AM251" s="216">
        <v>5633747</v>
      </c>
      <c r="AO251" s="237">
        <f t="shared" si="170"/>
        <v>21428</v>
      </c>
      <c r="AP251" s="291">
        <f t="shared" si="155"/>
        <v>46</v>
      </c>
      <c r="AQ251" s="291">
        <f t="shared" si="156"/>
        <v>-3181</v>
      </c>
      <c r="AZ251" s="295">
        <f t="shared" si="171"/>
        <v>2.1889411119077331</v>
      </c>
      <c r="BA251" s="295"/>
    </row>
    <row r="252" spans="1:53" s="296" customFormat="1" x14ac:dyDescent="0.25">
      <c r="A252" s="308">
        <v>7</v>
      </c>
      <c r="B252" s="291">
        <v>162286</v>
      </c>
      <c r="C252" s="292">
        <f t="shared" si="160"/>
        <v>1.0015490480451754</v>
      </c>
      <c r="D252" s="293">
        <f t="shared" si="161"/>
        <v>1.0021169953510312</v>
      </c>
      <c r="E252" s="293"/>
      <c r="F252" s="291">
        <f t="shared" si="158"/>
        <v>251</v>
      </c>
      <c r="G252" s="294">
        <f t="shared" si="162"/>
        <v>0.98046875</v>
      </c>
      <c r="H252" s="291">
        <f t="shared" si="159"/>
        <v>340.57142857142856</v>
      </c>
      <c r="I252" s="295">
        <f t="shared" ref="I252:I275" si="172">H252/H251</f>
        <v>0.9640113222806308</v>
      </c>
      <c r="K252" s="291">
        <v>5652857</v>
      </c>
      <c r="L252" s="292">
        <f t="shared" si="163"/>
        <v>1.0036133123716713</v>
      </c>
      <c r="M252" s="297"/>
      <c r="N252" s="291">
        <f t="shared" si="168"/>
        <v>20352</v>
      </c>
      <c r="O252" s="294">
        <f t="shared" si="167"/>
        <v>1.1153614292760454</v>
      </c>
      <c r="P252" s="291">
        <f t="shared" si="166"/>
        <v>16875.142857142859</v>
      </c>
      <c r="Q252" s="294"/>
      <c r="R252" s="294">
        <f t="shared" si="165"/>
        <v>2.8708668908482915</v>
      </c>
      <c r="S252" s="1">
        <f t="shared" si="169"/>
        <v>0.99794316765127633</v>
      </c>
      <c r="T252" s="294"/>
      <c r="U252" s="298">
        <v>110</v>
      </c>
      <c r="V252" s="298"/>
      <c r="W252" s="298">
        <v>96</v>
      </c>
      <c r="X252" s="298"/>
      <c r="Y252" s="369">
        <f t="shared" si="142"/>
        <v>7.6190610328638497E-2</v>
      </c>
      <c r="Z252" s="369"/>
      <c r="AA252" s="295">
        <f t="shared" si="134"/>
        <v>76.190610328638499</v>
      </c>
      <c r="AB252" s="371"/>
      <c r="AC252" s="299">
        <f t="shared" si="157"/>
        <v>2691.8366666666666</v>
      </c>
      <c r="AD252" s="337"/>
      <c r="AE252" s="373" t="s">
        <v>33</v>
      </c>
      <c r="AF252" s="307"/>
      <c r="AG252" s="307" t="s">
        <v>33</v>
      </c>
      <c r="AH252" s="307"/>
      <c r="AI252" s="298" t="s">
        <v>33</v>
      </c>
      <c r="AJ252" s="298"/>
      <c r="AK252" s="291">
        <v>162269</v>
      </c>
      <c r="AL252" s="291"/>
      <c r="AM252" s="291">
        <v>5653561</v>
      </c>
      <c r="AO252" s="291">
        <f t="shared" si="170"/>
        <v>19814</v>
      </c>
      <c r="AP252" s="291">
        <f t="shared" si="155"/>
        <v>-20</v>
      </c>
      <c r="AQ252" s="291">
        <f t="shared" si="156"/>
        <v>538</v>
      </c>
      <c r="AR252" s="385"/>
      <c r="AS252" s="385"/>
      <c r="AT252" s="385"/>
      <c r="AU252" s="385"/>
      <c r="AV252" s="385"/>
      <c r="AW252" s="385"/>
      <c r="AX252" s="385"/>
      <c r="AY252" s="385"/>
      <c r="AZ252" s="384">
        <f t="shared" si="171"/>
        <v>2.0181839730457307</v>
      </c>
      <c r="BA252" s="384"/>
    </row>
    <row r="253" spans="1:53" s="296" customFormat="1" x14ac:dyDescent="0.25">
      <c r="A253" s="245">
        <v>8</v>
      </c>
      <c r="B253" s="271">
        <v>162374</v>
      </c>
      <c r="C253" s="272">
        <f t="shared" si="160"/>
        <v>1.0005422525664567</v>
      </c>
      <c r="D253" s="273">
        <f t="shared" si="161"/>
        <v>1.0020139923240714</v>
      </c>
      <c r="E253" s="273"/>
      <c r="F253" s="271">
        <f t="shared" si="158"/>
        <v>88</v>
      </c>
      <c r="G253" s="274">
        <f t="shared" si="162"/>
        <v>0.35059760956175301</v>
      </c>
      <c r="H253" s="271">
        <f t="shared" si="159"/>
        <v>324.28571428571428</v>
      </c>
      <c r="I253" s="275">
        <f t="shared" si="172"/>
        <v>0.95218120805369133</v>
      </c>
      <c r="J253" s="276"/>
      <c r="K253" s="271">
        <v>5660555</v>
      </c>
      <c r="L253" s="272">
        <f t="shared" si="163"/>
        <v>1.001361789268683</v>
      </c>
      <c r="M253" s="277"/>
      <c r="N253" s="271">
        <f t="shared" si="168"/>
        <v>7698</v>
      </c>
      <c r="O253" s="274">
        <f t="shared" si="167"/>
        <v>0.37824292452830188</v>
      </c>
      <c r="P253" s="271">
        <f t="shared" si="166"/>
        <v>16534.285714285714</v>
      </c>
      <c r="Q253" s="274"/>
      <c r="R253" s="274">
        <f t="shared" si="165"/>
        <v>2.8685173096984307</v>
      </c>
      <c r="S253" s="274">
        <f t="shared" si="169"/>
        <v>0.99918157781632067</v>
      </c>
      <c r="T253" s="274"/>
      <c r="U253" s="278">
        <v>111</v>
      </c>
      <c r="V253" s="278"/>
      <c r="W253" s="278">
        <v>96</v>
      </c>
      <c r="X253" s="278"/>
      <c r="Y253" s="279">
        <f t="shared" si="142"/>
        <v>7.6231924882629101E-2</v>
      </c>
      <c r="Z253" s="279"/>
      <c r="AA253" s="275">
        <f t="shared" si="134"/>
        <v>76.231924882629102</v>
      </c>
      <c r="AB253" s="280"/>
      <c r="AC253" s="281">
        <f t="shared" si="157"/>
        <v>2695.5023809523809</v>
      </c>
      <c r="AD253" s="282"/>
      <c r="AE253" s="283" t="s">
        <v>33</v>
      </c>
      <c r="AF253" s="284"/>
      <c r="AG253" s="284" t="s">
        <v>33</v>
      </c>
      <c r="AH253" s="284"/>
      <c r="AI253" s="278" t="s">
        <v>33</v>
      </c>
      <c r="AJ253" s="278"/>
      <c r="AK253" s="271">
        <v>162397</v>
      </c>
      <c r="AL253" s="271"/>
      <c r="AM253" s="271">
        <v>5664115</v>
      </c>
      <c r="AN253" s="276"/>
      <c r="AO253" s="271">
        <f t="shared" si="170"/>
        <v>10554</v>
      </c>
      <c r="AP253" s="271">
        <f t="shared" si="155"/>
        <v>40</v>
      </c>
      <c r="AQ253" s="271">
        <f t="shared" si="156"/>
        <v>-2856</v>
      </c>
      <c r="AR253" s="276"/>
      <c r="AS253" s="276"/>
      <c r="AT253" s="276"/>
      <c r="AU253" s="276"/>
      <c r="AV253" s="276"/>
      <c r="AW253" s="276"/>
      <c r="AX253" s="276"/>
      <c r="AY253" s="276"/>
      <c r="AZ253" s="275">
        <f t="shared" si="171"/>
        <v>1.9612925522723346</v>
      </c>
      <c r="BA253" s="275"/>
    </row>
    <row r="254" spans="1:53" x14ac:dyDescent="0.25">
      <c r="A254" s="305">
        <v>9</v>
      </c>
      <c r="B254" s="367">
        <v>162638</v>
      </c>
      <c r="C254" s="101">
        <f t="shared" si="160"/>
        <v>1.0016258760639019</v>
      </c>
      <c r="D254" s="116">
        <f t="shared" si="161"/>
        <v>1.0020963577698663</v>
      </c>
      <c r="E254" s="116"/>
      <c r="F254" s="222">
        <f t="shared" si="158"/>
        <v>264</v>
      </c>
      <c r="G254" s="1">
        <f t="shared" si="162"/>
        <v>3</v>
      </c>
      <c r="H254" s="222">
        <f t="shared" si="159"/>
        <v>338</v>
      </c>
      <c r="I254" s="221">
        <f t="shared" si="172"/>
        <v>1.0422907488986783</v>
      </c>
      <c r="K254" s="367">
        <v>5675768</v>
      </c>
      <c r="L254" s="101">
        <f t="shared" si="163"/>
        <v>1.0026875456558588</v>
      </c>
      <c r="M254" s="59"/>
      <c r="N254" s="222">
        <f t="shared" si="168"/>
        <v>15213</v>
      </c>
      <c r="O254" s="1">
        <f t="shared" si="167"/>
        <v>1.9762275915822292</v>
      </c>
      <c r="P254" s="222">
        <f t="shared" si="166"/>
        <v>17484.285714285714</v>
      </c>
      <c r="Q254" s="1"/>
      <c r="R254" s="1">
        <f t="shared" si="165"/>
        <v>2.8654800548577741</v>
      </c>
      <c r="S254" s="1">
        <f t="shared" si="169"/>
        <v>0.99894117604576149</v>
      </c>
      <c r="T254" s="1"/>
      <c r="U254" s="223">
        <v>112</v>
      </c>
      <c r="V254" s="223"/>
      <c r="W254" s="223">
        <v>97</v>
      </c>
      <c r="X254" s="223"/>
      <c r="Y254" s="36">
        <f t="shared" si="142"/>
        <v>7.6355868544600941E-2</v>
      </c>
      <c r="Z254" s="36"/>
      <c r="AA254" s="221">
        <f t="shared" si="134"/>
        <v>76.355868544600938</v>
      </c>
      <c r="AB254" s="39"/>
      <c r="AC254" s="130">
        <f t="shared" si="157"/>
        <v>2702.7466666666664</v>
      </c>
      <c r="AD254" s="37"/>
      <c r="AE254" s="373" t="s">
        <v>33</v>
      </c>
      <c r="AF254" s="307"/>
      <c r="AG254" s="307" t="s">
        <v>33</v>
      </c>
      <c r="AH254" s="307"/>
      <c r="AI254" s="298" t="s">
        <v>33</v>
      </c>
      <c r="AJ254" s="298"/>
      <c r="AK254" s="291">
        <v>162628</v>
      </c>
      <c r="AL254" s="291"/>
      <c r="AM254" s="291">
        <v>5675032</v>
      </c>
      <c r="AN254" s="296"/>
      <c r="AO254" s="291">
        <f t="shared" si="170"/>
        <v>10917</v>
      </c>
      <c r="AP254" s="291">
        <f t="shared" si="155"/>
        <v>-33</v>
      </c>
      <c r="AQ254" s="291">
        <f t="shared" si="156"/>
        <v>4296</v>
      </c>
      <c r="AZ254" s="295">
        <f t="shared" si="171"/>
        <v>1.9331644742217502</v>
      </c>
      <c r="BA254" s="295"/>
    </row>
    <row r="255" spans="1:53" x14ac:dyDescent="0.25">
      <c r="A255" s="32">
        <v>10</v>
      </c>
      <c r="B255" s="367">
        <v>162842</v>
      </c>
      <c r="C255" s="101">
        <f t="shared" si="160"/>
        <v>1.0012543194087482</v>
      </c>
      <c r="D255" s="116">
        <f t="shared" si="161"/>
        <v>1.0020295359030034</v>
      </c>
      <c r="E255" s="116"/>
      <c r="F255" s="224">
        <f t="shared" si="158"/>
        <v>204</v>
      </c>
      <c r="G255" s="1">
        <f t="shared" si="162"/>
        <v>0.77272727272727271</v>
      </c>
      <c r="H255" s="224">
        <f t="shared" si="159"/>
        <v>327.71428571428572</v>
      </c>
      <c r="I255" s="221">
        <f t="shared" si="172"/>
        <v>0.96956889264581569</v>
      </c>
      <c r="K255" s="367">
        <v>5701283</v>
      </c>
      <c r="L255" s="101">
        <f t="shared" si="163"/>
        <v>1.0044954268743895</v>
      </c>
      <c r="M255" s="59"/>
      <c r="N255" s="224">
        <f t="shared" si="168"/>
        <v>25515</v>
      </c>
      <c r="O255" s="1">
        <f t="shared" si="167"/>
        <v>1.6771839873792151</v>
      </c>
      <c r="P255" s="224">
        <f t="shared" si="166"/>
        <v>19165.285714285714</v>
      </c>
      <c r="Q255" s="1"/>
      <c r="R255" s="1">
        <f t="shared" si="165"/>
        <v>2.8562342897204016</v>
      </c>
      <c r="S255" s="1">
        <f t="shared" si="169"/>
        <v>0.99677339748999527</v>
      </c>
      <c r="T255" s="1"/>
      <c r="U255" s="225">
        <v>113</v>
      </c>
      <c r="V255" s="225"/>
      <c r="W255" s="225">
        <v>98</v>
      </c>
      <c r="X255" s="225"/>
      <c r="Y255" s="36">
        <f t="shared" si="142"/>
        <v>7.6451643192488261E-2</v>
      </c>
      <c r="Z255" s="36"/>
      <c r="AA255" s="221">
        <f t="shared" si="134"/>
        <v>76.451643192488262</v>
      </c>
      <c r="AB255" s="39"/>
      <c r="AC255" s="130">
        <f t="shared" si="157"/>
        <v>2714.8966666666665</v>
      </c>
      <c r="AD255" s="37"/>
      <c r="AE255" s="197" t="s">
        <v>33</v>
      </c>
      <c r="AF255" s="54"/>
      <c r="AG255" s="54" t="s">
        <v>33</v>
      </c>
      <c r="AH255" s="54"/>
      <c r="AI255" s="236" t="s">
        <v>33</v>
      </c>
      <c r="AJ255" s="223"/>
      <c r="AK255" s="222">
        <v>162829</v>
      </c>
      <c r="AL255" s="222"/>
      <c r="AM255" s="222">
        <v>5700044</v>
      </c>
      <c r="AO255" s="235">
        <f t="shared" si="170"/>
        <v>25012</v>
      </c>
      <c r="AP255" s="291">
        <f t="shared" si="155"/>
        <v>-3</v>
      </c>
      <c r="AQ255" s="291">
        <f t="shared" si="156"/>
        <v>503</v>
      </c>
      <c r="AZ255" s="295">
        <f t="shared" si="171"/>
        <v>1.7099368650163616</v>
      </c>
      <c r="BA255" s="295"/>
    </row>
    <row r="256" spans="1:53" x14ac:dyDescent="0.25">
      <c r="A256" s="32">
        <v>11</v>
      </c>
      <c r="B256" s="367">
        <v>163406</v>
      </c>
      <c r="C256" s="101">
        <f t="shared" si="160"/>
        <v>1.0034634799376083</v>
      </c>
      <c r="D256" s="116">
        <f t="shared" si="161"/>
        <v>1.0019708572141404</v>
      </c>
      <c r="E256" s="116"/>
      <c r="F256" s="226">
        <f t="shared" si="158"/>
        <v>564</v>
      </c>
      <c r="G256" s="1">
        <f t="shared" si="162"/>
        <v>2.7647058823529411</v>
      </c>
      <c r="H256" s="226">
        <f t="shared" si="159"/>
        <v>319.42857142857144</v>
      </c>
      <c r="I256" s="221">
        <f t="shared" si="172"/>
        <v>0.974716652136007</v>
      </c>
      <c r="K256" s="367">
        <v>5749007</v>
      </c>
      <c r="L256" s="101">
        <f t="shared" ref="L256:L261" si="173">K256/K255</f>
        <v>1.0083707474265002</v>
      </c>
      <c r="M256" s="59"/>
      <c r="N256" s="226">
        <f t="shared" si="168"/>
        <v>47724</v>
      </c>
      <c r="O256" s="1">
        <f t="shared" si="167"/>
        <v>1.8704291593180482</v>
      </c>
      <c r="P256" s="226">
        <f t="shared" si="166"/>
        <v>22580.857142857141</v>
      </c>
      <c r="Q256" s="1"/>
      <c r="R256" s="1">
        <f t="shared" si="165"/>
        <v>2.8423343370429013</v>
      </c>
      <c r="S256" s="1">
        <f t="shared" si="169"/>
        <v>0.9951334690128445</v>
      </c>
      <c r="T256" s="1"/>
      <c r="U256" s="227">
        <v>114</v>
      </c>
      <c r="V256" s="227"/>
      <c r="W256" s="227">
        <v>98</v>
      </c>
      <c r="X256" s="227"/>
      <c r="Y256" s="36">
        <f t="shared" si="142"/>
        <v>7.671643192488263E-2</v>
      </c>
      <c r="Z256" s="36"/>
      <c r="AA256" s="221">
        <f t="shared" si="134"/>
        <v>76.716431924882627</v>
      </c>
      <c r="AB256" s="39"/>
      <c r="AC256" s="130">
        <f t="shared" si="157"/>
        <v>2737.6223809523808</v>
      </c>
      <c r="AD256" s="37"/>
      <c r="AE256" s="197" t="s">
        <v>33</v>
      </c>
      <c r="AF256" s="54"/>
      <c r="AG256" s="54" t="s">
        <v>33</v>
      </c>
      <c r="AH256" s="54"/>
      <c r="AI256" s="234" t="s">
        <v>33</v>
      </c>
      <c r="AJ256" s="225"/>
      <c r="AK256" s="224">
        <v>163373</v>
      </c>
      <c r="AL256" s="224"/>
      <c r="AM256" s="224">
        <v>5748375</v>
      </c>
      <c r="AO256" s="235">
        <f t="shared" si="170"/>
        <v>48331</v>
      </c>
      <c r="AP256" s="291">
        <f t="shared" si="155"/>
        <v>-20</v>
      </c>
      <c r="AQ256" s="291">
        <f t="shared" si="156"/>
        <v>-607</v>
      </c>
      <c r="AZ256" s="295">
        <f t="shared" si="171"/>
        <v>1.4145989649893085</v>
      </c>
      <c r="BA256" s="295"/>
    </row>
    <row r="257" spans="1:53" x14ac:dyDescent="0.25">
      <c r="A257" s="32">
        <v>12</v>
      </c>
      <c r="B257" s="367">
        <v>164332</v>
      </c>
      <c r="C257" s="101">
        <f t="shared" si="160"/>
        <v>1.0056668665777266</v>
      </c>
      <c r="D257" s="116">
        <f t="shared" si="161"/>
        <v>1.0022406068895779</v>
      </c>
      <c r="E257" s="116"/>
      <c r="F257" s="228">
        <f t="shared" si="158"/>
        <v>926</v>
      </c>
      <c r="G257" s="1">
        <f t="shared" si="162"/>
        <v>1.6418439716312057</v>
      </c>
      <c r="H257" s="228">
        <f t="shared" si="159"/>
        <v>364.71428571428572</v>
      </c>
      <c r="I257" s="221">
        <f t="shared" si="172"/>
        <v>1.1417710196779964</v>
      </c>
      <c r="K257" s="367">
        <v>5783647</v>
      </c>
      <c r="L257" s="101">
        <f t="shared" si="173"/>
        <v>1.0060253883844636</v>
      </c>
      <c r="M257" s="59" t="s">
        <v>89</v>
      </c>
      <c r="N257" s="228">
        <f t="shared" si="168"/>
        <v>34640</v>
      </c>
      <c r="O257" s="1">
        <f t="shared" si="167"/>
        <v>0.72584024809320258</v>
      </c>
      <c r="P257" s="228">
        <f t="shared" si="166"/>
        <v>24198.428571428572</v>
      </c>
      <c r="Q257" s="1"/>
      <c r="R257" s="1">
        <f t="shared" si="165"/>
        <v>2.8413214015309025</v>
      </c>
      <c r="S257" s="1">
        <f t="shared" si="169"/>
        <v>0.99964362548810759</v>
      </c>
      <c r="T257" s="1"/>
      <c r="U257" s="229">
        <v>114</v>
      </c>
      <c r="V257" s="229"/>
      <c r="W257" s="229">
        <v>99</v>
      </c>
      <c r="X257" s="229"/>
      <c r="Y257" s="36">
        <f t="shared" si="142"/>
        <v>7.715117370892019E-2</v>
      </c>
      <c r="Z257" s="36"/>
      <c r="AA257" s="221">
        <f t="shared" si="134"/>
        <v>77.151173708920183</v>
      </c>
      <c r="AB257" s="39"/>
      <c r="AC257" s="130">
        <f t="shared" si="157"/>
        <v>2754.117619047619</v>
      </c>
      <c r="AD257" s="37"/>
      <c r="AE257" s="220">
        <v>5256767</v>
      </c>
      <c r="AF257" s="226"/>
      <c r="AG257" s="226">
        <v>360534</v>
      </c>
      <c r="AH257" s="226"/>
      <c r="AI257" s="227" t="s">
        <v>68</v>
      </c>
      <c r="AJ257" s="227"/>
      <c r="AK257" s="226">
        <v>164281</v>
      </c>
      <c r="AL257" s="226"/>
      <c r="AM257" s="226">
        <v>5781582</v>
      </c>
      <c r="AO257" s="233">
        <f t="shared" si="170"/>
        <v>33207</v>
      </c>
      <c r="AP257" s="291">
        <f t="shared" si="155"/>
        <v>-18</v>
      </c>
      <c r="AQ257" s="291">
        <f t="shared" si="156"/>
        <v>1433</v>
      </c>
      <c r="AZ257" s="295">
        <f t="shared" si="171"/>
        <v>1.5071816942068257</v>
      </c>
      <c r="BA257" s="295"/>
    </row>
    <row r="258" spans="1:53" x14ac:dyDescent="0.25">
      <c r="A258" s="32">
        <v>13</v>
      </c>
      <c r="B258" s="367">
        <v>164855</v>
      </c>
      <c r="C258" s="101">
        <f t="shared" si="160"/>
        <v>1.0031825816030961</v>
      </c>
      <c r="D258" s="116">
        <f t="shared" si="161"/>
        <v>1.0024692034575304</v>
      </c>
      <c r="E258" s="116"/>
      <c r="F258" s="230">
        <f t="shared" si="158"/>
        <v>523</v>
      </c>
      <c r="G258" s="1">
        <f t="shared" si="162"/>
        <v>0.56479481641468687</v>
      </c>
      <c r="H258" s="230">
        <f t="shared" si="159"/>
        <v>402.85714285714283</v>
      </c>
      <c r="I258" s="221">
        <f t="shared" si="172"/>
        <v>1.1045828437132783</v>
      </c>
      <c r="K258" s="367">
        <v>5811699</v>
      </c>
      <c r="L258" s="101">
        <f t="shared" si="173"/>
        <v>1.0048502268551314</v>
      </c>
      <c r="M258" s="59"/>
      <c r="N258" s="230">
        <f t="shared" si="168"/>
        <v>28052</v>
      </c>
      <c r="O258" s="1">
        <f t="shared" si="167"/>
        <v>0.80981524249422632</v>
      </c>
      <c r="P258" s="230">
        <f t="shared" si="166"/>
        <v>25599.142857142859</v>
      </c>
      <c r="Q258" s="1"/>
      <c r="R258" s="1">
        <f t="shared" si="165"/>
        <v>2.8366059563649118</v>
      </c>
      <c r="S258" s="1">
        <f t="shared" si="169"/>
        <v>0.99834040416425607</v>
      </c>
      <c r="T258" s="1"/>
      <c r="U258" s="231">
        <v>115</v>
      </c>
      <c r="V258" s="231"/>
      <c r="W258" s="231">
        <v>100</v>
      </c>
      <c r="X258" s="231"/>
      <c r="Y258" s="36">
        <f t="shared" si="142"/>
        <v>7.7396713615023469E-2</v>
      </c>
      <c r="Z258" s="36"/>
      <c r="AA258" s="221">
        <f t="shared" si="134"/>
        <v>77.396713615023472</v>
      </c>
      <c r="AB258" s="39"/>
      <c r="AC258" s="130">
        <f t="shared" si="157"/>
        <v>2767.4757142857143</v>
      </c>
      <c r="AD258" s="37"/>
      <c r="AE258" s="220">
        <v>5267567</v>
      </c>
      <c r="AF258" s="228"/>
      <c r="AG258" s="228">
        <v>378348</v>
      </c>
      <c r="AH258" s="228"/>
      <c r="AI258" s="229" t="s">
        <v>68</v>
      </c>
      <c r="AJ258" s="229"/>
      <c r="AK258" s="228">
        <v>164737</v>
      </c>
      <c r="AL258" s="228"/>
      <c r="AM258" s="228">
        <v>5810652</v>
      </c>
      <c r="AO258" s="228">
        <f t="shared" si="170"/>
        <v>29070</v>
      </c>
      <c r="AP258" s="291">
        <f t="shared" si="155"/>
        <v>-67</v>
      </c>
      <c r="AQ258" s="291">
        <f t="shared" si="156"/>
        <v>-1018</v>
      </c>
      <c r="AZ258" s="295">
        <f t="shared" si="171"/>
        <v>1.5737134055827759</v>
      </c>
      <c r="BA258" s="295"/>
    </row>
    <row r="259" spans="1:53" s="296" customFormat="1" x14ac:dyDescent="0.25">
      <c r="A259" s="308">
        <v>14</v>
      </c>
      <c r="B259" s="291">
        <v>165673</v>
      </c>
      <c r="C259" s="292">
        <f t="shared" si="160"/>
        <v>1.004961936247005</v>
      </c>
      <c r="D259" s="293">
        <f t="shared" si="161"/>
        <v>1.0029567589149346</v>
      </c>
      <c r="E259" s="293"/>
      <c r="F259" s="291">
        <f t="shared" si="158"/>
        <v>818</v>
      </c>
      <c r="G259" s="294">
        <f t="shared" si="162"/>
        <v>1.5640535372848949</v>
      </c>
      <c r="H259" s="291">
        <f t="shared" si="159"/>
        <v>483.85714285714283</v>
      </c>
      <c r="I259" s="295">
        <f t="shared" si="172"/>
        <v>1.201063829787234</v>
      </c>
      <c r="K259" s="291">
        <v>5848101</v>
      </c>
      <c r="L259" s="292">
        <f t="shared" si="173"/>
        <v>1.0062635728381666</v>
      </c>
      <c r="M259" s="297"/>
      <c r="N259" s="291">
        <f t="shared" si="168"/>
        <v>36402</v>
      </c>
      <c r="O259" s="294">
        <f t="shared" si="167"/>
        <v>1.2976614858120634</v>
      </c>
      <c r="P259" s="291">
        <f t="shared" si="166"/>
        <v>27892</v>
      </c>
      <c r="Q259" s="294"/>
      <c r="R259" s="294">
        <f t="shared" si="165"/>
        <v>2.8329367088564306</v>
      </c>
      <c r="S259" s="1">
        <f t="shared" si="169"/>
        <v>0.9987064655560467</v>
      </c>
      <c r="T259" s="294"/>
      <c r="U259" s="298">
        <v>116</v>
      </c>
      <c r="V259" s="298"/>
      <c r="W259" s="298">
        <v>101</v>
      </c>
      <c r="X259" s="298"/>
      <c r="Y259" s="369">
        <f t="shared" si="142"/>
        <v>7.7780751173708917E-2</v>
      </c>
      <c r="Z259" s="369"/>
      <c r="AA259" s="295">
        <f t="shared" si="134"/>
        <v>77.780751173708921</v>
      </c>
      <c r="AB259" s="371"/>
      <c r="AC259" s="299">
        <f t="shared" si="157"/>
        <v>2784.81</v>
      </c>
      <c r="AD259" s="337"/>
      <c r="AE259" s="372">
        <v>5291511</v>
      </c>
      <c r="AF259" s="291"/>
      <c r="AG259" s="291">
        <v>391790</v>
      </c>
      <c r="AH259" s="291"/>
      <c r="AI259" s="298" t="s">
        <v>64</v>
      </c>
      <c r="AJ259" s="298"/>
      <c r="AK259" s="291">
        <v>165658</v>
      </c>
      <c r="AL259" s="291"/>
      <c r="AM259" s="291">
        <v>5848959</v>
      </c>
      <c r="AO259" s="291">
        <f t="shared" si="170"/>
        <v>38307</v>
      </c>
      <c r="AP259" s="291">
        <f t="shared" si="155"/>
        <v>103</v>
      </c>
      <c r="AQ259" s="291">
        <f t="shared" si="156"/>
        <v>-1905</v>
      </c>
      <c r="AZ259" s="295">
        <f t="shared" si="171"/>
        <v>1.7347524123660649</v>
      </c>
      <c r="BA259" s="295"/>
    </row>
    <row r="260" spans="1:53" s="296" customFormat="1" x14ac:dyDescent="0.25">
      <c r="A260" s="245">
        <v>15</v>
      </c>
      <c r="B260" s="271">
        <v>165811</v>
      </c>
      <c r="C260" s="272">
        <f t="shared" si="160"/>
        <v>1.0008329661441515</v>
      </c>
      <c r="D260" s="273">
        <f t="shared" si="161"/>
        <v>1.0029982894260339</v>
      </c>
      <c r="E260" s="273"/>
      <c r="F260" s="271">
        <f t="shared" si="158"/>
        <v>138</v>
      </c>
      <c r="G260" s="274">
        <f t="shared" si="162"/>
        <v>0.1687041564792176</v>
      </c>
      <c r="H260" s="271">
        <f t="shared" si="159"/>
        <v>491</v>
      </c>
      <c r="I260" s="275">
        <f t="shared" si="172"/>
        <v>1.0147623265426631</v>
      </c>
      <c r="J260" s="276"/>
      <c r="K260" s="271">
        <v>5860590</v>
      </c>
      <c r="L260" s="272">
        <f t="shared" si="173"/>
        <v>1.002135565032136</v>
      </c>
      <c r="M260" s="277"/>
      <c r="N260" s="271">
        <f t="shared" si="168"/>
        <v>12489</v>
      </c>
      <c r="O260" s="274">
        <f t="shared" si="167"/>
        <v>0.34308554475028846</v>
      </c>
      <c r="P260" s="271">
        <f t="shared" si="166"/>
        <v>28576.428571428572</v>
      </c>
      <c r="Q260" s="274"/>
      <c r="R260" s="274">
        <f t="shared" si="165"/>
        <v>2.8292543924758431</v>
      </c>
      <c r="S260" s="274">
        <f t="shared" si="169"/>
        <v>0.99870017696862912</v>
      </c>
      <c r="T260" s="274"/>
      <c r="U260" s="278">
        <v>117</v>
      </c>
      <c r="V260" s="278"/>
      <c r="W260" s="278">
        <v>102</v>
      </c>
      <c r="X260" s="278"/>
      <c r="Y260" s="279">
        <f t="shared" si="142"/>
        <v>7.7845539906103281E-2</v>
      </c>
      <c r="Z260" s="279"/>
      <c r="AA260" s="275">
        <f t="shared" si="134"/>
        <v>77.845539906103284</v>
      </c>
      <c r="AB260" s="280"/>
      <c r="AC260" s="281">
        <f t="shared" si="157"/>
        <v>2790.7571428571428</v>
      </c>
      <c r="AD260" s="282"/>
      <c r="AE260" s="283" t="s">
        <v>33</v>
      </c>
      <c r="AF260" s="284"/>
      <c r="AG260" s="284" t="s">
        <v>33</v>
      </c>
      <c r="AH260" s="271"/>
      <c r="AI260" s="278" t="s">
        <v>33</v>
      </c>
      <c r="AJ260" s="278"/>
      <c r="AK260" s="271">
        <v>165798</v>
      </c>
      <c r="AL260" s="271"/>
      <c r="AM260" s="271">
        <v>5863093</v>
      </c>
      <c r="AN260" s="278"/>
      <c r="AO260" s="271">
        <f t="shared" si="170"/>
        <v>14134</v>
      </c>
      <c r="AP260" s="271">
        <f t="shared" si="155"/>
        <v>2</v>
      </c>
      <c r="AQ260" s="271">
        <f t="shared" si="156"/>
        <v>-1645</v>
      </c>
      <c r="AR260" s="276"/>
      <c r="AS260" s="276"/>
      <c r="AT260" s="276"/>
      <c r="AU260" s="276"/>
      <c r="AV260" s="276"/>
      <c r="AW260" s="276"/>
      <c r="AX260" s="276"/>
      <c r="AY260" s="276"/>
      <c r="AZ260" s="275">
        <f t="shared" si="171"/>
        <v>1.718199315119854</v>
      </c>
      <c r="BA260" s="275"/>
    </row>
    <row r="261" spans="1:53" x14ac:dyDescent="0.25">
      <c r="A261" s="305">
        <v>16</v>
      </c>
      <c r="B261" s="367">
        <v>166067</v>
      </c>
      <c r="C261" s="101">
        <f t="shared" si="160"/>
        <v>1.0015439265187474</v>
      </c>
      <c r="D261" s="116">
        <f t="shared" si="161"/>
        <v>1.0029865823481547</v>
      </c>
      <c r="E261" s="116"/>
      <c r="F261" s="233">
        <f t="shared" si="158"/>
        <v>256</v>
      </c>
      <c r="G261" s="1">
        <f t="shared" si="162"/>
        <v>1.855072463768116</v>
      </c>
      <c r="H261" s="233">
        <f t="shared" si="159"/>
        <v>489.85714285714283</v>
      </c>
      <c r="I261" s="221">
        <f t="shared" si="172"/>
        <v>0.99767238871108521</v>
      </c>
      <c r="K261" s="367">
        <v>5876740</v>
      </c>
      <c r="L261" s="101">
        <f t="shared" si="173"/>
        <v>1.0027556952457006</v>
      </c>
      <c r="M261" s="59"/>
      <c r="N261" s="233">
        <f t="shared" si="168"/>
        <v>16150</v>
      </c>
      <c r="O261" s="1">
        <f t="shared" si="167"/>
        <v>1.2931379614060372</v>
      </c>
      <c r="P261" s="233">
        <f t="shared" si="166"/>
        <v>28710.285714285714</v>
      </c>
      <c r="Q261" s="1"/>
      <c r="R261" s="1">
        <f t="shared" si="165"/>
        <v>2.825835412150274</v>
      </c>
      <c r="S261" s="1">
        <f t="shared" si="169"/>
        <v>0.99879156136165714</v>
      </c>
      <c r="T261" s="1"/>
      <c r="U261" s="234">
        <v>118</v>
      </c>
      <c r="V261" s="234"/>
      <c r="W261" s="234">
        <v>102</v>
      </c>
      <c r="X261" s="234"/>
      <c r="Y261" s="36">
        <f t="shared" si="142"/>
        <v>7.7965727699530515E-2</v>
      </c>
      <c r="Z261" s="36"/>
      <c r="AA261" s="221">
        <f t="shared" si="134"/>
        <v>77.965727699530518</v>
      </c>
      <c r="AB261" s="39"/>
      <c r="AC261" s="130">
        <f t="shared" si="157"/>
        <v>2798.4476190476189</v>
      </c>
      <c r="AD261" s="37"/>
      <c r="AE261" s="372">
        <v>5322406</v>
      </c>
      <c r="AF261" s="291"/>
      <c r="AG261" s="291">
        <v>388044</v>
      </c>
      <c r="AH261" s="291"/>
      <c r="AI261" s="298" t="s">
        <v>62</v>
      </c>
      <c r="AJ261" s="298"/>
      <c r="AK261" s="291">
        <v>166014</v>
      </c>
      <c r="AL261" s="291"/>
      <c r="AM261" s="291">
        <v>5876464</v>
      </c>
      <c r="AN261" s="296"/>
      <c r="AO261" s="309">
        <f t="shared" si="170"/>
        <v>13371</v>
      </c>
      <c r="AP261" s="291">
        <f t="shared" si="155"/>
        <v>-40</v>
      </c>
      <c r="AQ261" s="291">
        <f t="shared" si="156"/>
        <v>2779</v>
      </c>
      <c r="AZ261" s="295">
        <f t="shared" si="171"/>
        <v>1.70620782994646</v>
      </c>
      <c r="BA261" s="295"/>
    </row>
    <row r="262" spans="1:53" x14ac:dyDescent="0.25">
      <c r="A262" s="232">
        <v>17</v>
      </c>
      <c r="B262" s="367">
        <v>166743</v>
      </c>
      <c r="C262" s="101">
        <f t="shared" si="160"/>
        <v>1.0040706461849735</v>
      </c>
      <c r="D262" s="116">
        <f t="shared" si="161"/>
        <v>1.0033889147447583</v>
      </c>
      <c r="E262" s="116"/>
      <c r="F262" s="235">
        <f t="shared" si="158"/>
        <v>676</v>
      </c>
      <c r="G262" s="1">
        <f t="shared" si="162"/>
        <v>2.640625</v>
      </c>
      <c r="H262" s="235">
        <f t="shared" si="159"/>
        <v>557.28571428571433</v>
      </c>
      <c r="I262" s="221">
        <f t="shared" si="172"/>
        <v>1.1376494604841063</v>
      </c>
      <c r="K262" s="367">
        <v>5909002</v>
      </c>
      <c r="L262" s="101">
        <f t="shared" ref="L262:L268" si="174">K262/K261</f>
        <v>1.0054897783464982</v>
      </c>
      <c r="M262" s="59"/>
      <c r="N262" s="235">
        <f t="shared" si="168"/>
        <v>32262</v>
      </c>
      <c r="O262" s="1">
        <f t="shared" si="167"/>
        <v>1.9976470588235293</v>
      </c>
      <c r="P262" s="235">
        <f t="shared" si="166"/>
        <v>29674.142857142859</v>
      </c>
      <c r="Q262" s="1"/>
      <c r="R262" s="1">
        <f t="shared" si="165"/>
        <v>2.8218470733298111</v>
      </c>
      <c r="S262" s="1">
        <f t="shared" si="169"/>
        <v>0.99858861602366711</v>
      </c>
      <c r="T262" s="1"/>
      <c r="U262" s="236">
        <v>118</v>
      </c>
      <c r="V262" s="236"/>
      <c r="W262" s="236">
        <v>103</v>
      </c>
      <c r="X262" s="236"/>
      <c r="Y262" s="36">
        <f t="shared" si="142"/>
        <v>7.8283098591549291E-2</v>
      </c>
      <c r="Z262" s="36"/>
      <c r="AA262" s="221">
        <f t="shared" si="134"/>
        <v>78.28309859154929</v>
      </c>
      <c r="AB262" s="39"/>
      <c r="AC262" s="130">
        <f t="shared" si="157"/>
        <v>2813.810476190476</v>
      </c>
      <c r="AD262" s="37"/>
      <c r="AE262" s="220">
        <v>5361592</v>
      </c>
      <c r="AF262" s="233"/>
      <c r="AG262" s="233">
        <v>383467</v>
      </c>
      <c r="AH262" s="233"/>
      <c r="AI262" s="234" t="s">
        <v>52</v>
      </c>
      <c r="AJ262" s="234"/>
      <c r="AK262" s="233">
        <v>166699</v>
      </c>
      <c r="AL262" s="233"/>
      <c r="AM262" s="233">
        <v>5911758</v>
      </c>
      <c r="AO262" s="38">
        <f t="shared" si="170"/>
        <v>35294</v>
      </c>
      <c r="AP262" s="291">
        <f t="shared" si="155"/>
        <v>9</v>
      </c>
      <c r="AQ262" s="291">
        <f t="shared" si="156"/>
        <v>-3032</v>
      </c>
      <c r="AZ262" s="295">
        <f t="shared" si="171"/>
        <v>1.8780178991811054</v>
      </c>
      <c r="BA262" s="295"/>
    </row>
    <row r="263" spans="1:53" x14ac:dyDescent="0.25">
      <c r="A263" s="32">
        <v>18</v>
      </c>
      <c r="B263" s="367">
        <v>167497</v>
      </c>
      <c r="C263" s="101">
        <f t="shared" si="160"/>
        <v>1.0045219289565379</v>
      </c>
      <c r="D263" s="116">
        <f t="shared" si="161"/>
        <v>1.0035401217474627</v>
      </c>
      <c r="E263" s="116"/>
      <c r="F263" s="237">
        <f t="shared" si="158"/>
        <v>754</v>
      </c>
      <c r="G263" s="1">
        <f t="shared" si="162"/>
        <v>1.1153846153846154</v>
      </c>
      <c r="H263" s="237">
        <f t="shared" si="159"/>
        <v>584.42857142857144</v>
      </c>
      <c r="I263" s="221">
        <f t="shared" si="172"/>
        <v>1.048705460138426</v>
      </c>
      <c r="K263" s="367">
        <v>5947403</v>
      </c>
      <c r="L263" s="101">
        <f t="shared" si="174"/>
        <v>1.0064987285501004</v>
      </c>
      <c r="M263" s="59"/>
      <c r="N263" s="237">
        <f t="shared" si="168"/>
        <v>38401</v>
      </c>
      <c r="O263" s="1">
        <f t="shared" si="167"/>
        <v>1.1902857851342137</v>
      </c>
      <c r="P263" s="237">
        <f t="shared" si="166"/>
        <v>28342.285714285714</v>
      </c>
      <c r="Q263" s="1"/>
      <c r="R263" s="1">
        <f t="shared" si="165"/>
        <v>2.816304864492956</v>
      </c>
      <c r="S263" s="1">
        <f t="shared" si="169"/>
        <v>0.99803596414233919</v>
      </c>
      <c r="T263" s="1"/>
      <c r="U263" s="238">
        <v>119</v>
      </c>
      <c r="V263" s="238"/>
      <c r="W263" s="238">
        <v>103</v>
      </c>
      <c r="X263" s="238"/>
      <c r="Y263" s="36">
        <f t="shared" si="142"/>
        <v>7.8637089201877938E-2</v>
      </c>
      <c r="Z263" s="36"/>
      <c r="AA263" s="221">
        <f t="shared" si="134"/>
        <v>78.637089201877927</v>
      </c>
      <c r="AB263" s="39"/>
      <c r="AC263" s="130">
        <f t="shared" si="157"/>
        <v>2832.0966666666668</v>
      </c>
      <c r="AD263" s="37"/>
      <c r="AE263" s="220">
        <v>5389863</v>
      </c>
      <c r="AF263" s="235"/>
      <c r="AG263" s="235">
        <v>388531</v>
      </c>
      <c r="AH263" s="235"/>
      <c r="AI263" s="236" t="s">
        <v>52</v>
      </c>
      <c r="AJ263" s="236"/>
      <c r="AK263" s="235">
        <v>167455</v>
      </c>
      <c r="AL263" s="235"/>
      <c r="AM263" s="235">
        <v>5945849</v>
      </c>
      <c r="AO263" s="38">
        <f t="shared" si="170"/>
        <v>34091</v>
      </c>
      <c r="AP263" s="291">
        <f t="shared" si="155"/>
        <v>2</v>
      </c>
      <c r="AQ263" s="291">
        <f t="shared" si="156"/>
        <v>4310</v>
      </c>
      <c r="AZ263" s="295">
        <f t="shared" si="171"/>
        <v>2.0620375410794574</v>
      </c>
      <c r="BA263" s="295"/>
    </row>
    <row r="264" spans="1:53" x14ac:dyDescent="0.25">
      <c r="A264" s="32">
        <v>19</v>
      </c>
      <c r="B264" s="367">
        <v>168141</v>
      </c>
      <c r="C264" s="101">
        <f t="shared" si="160"/>
        <v>1.0038448449822981</v>
      </c>
      <c r="D264" s="116">
        <f t="shared" si="161"/>
        <v>1.0032798329481156</v>
      </c>
      <c r="E264" s="116"/>
      <c r="F264" s="239">
        <f t="shared" si="158"/>
        <v>644</v>
      </c>
      <c r="G264" s="1">
        <f t="shared" si="162"/>
        <v>0.85411140583554379</v>
      </c>
      <c r="H264" s="239">
        <f t="shared" si="159"/>
        <v>544.14285714285711</v>
      </c>
      <c r="I264" s="221">
        <f t="shared" si="172"/>
        <v>0.93106819848447808</v>
      </c>
      <c r="K264" s="367">
        <v>5983089</v>
      </c>
      <c r="L264" s="101">
        <f t="shared" si="174"/>
        <v>1.0060002659984535</v>
      </c>
      <c r="M264" s="59"/>
      <c r="N264" s="239">
        <f t="shared" si="168"/>
        <v>35686</v>
      </c>
      <c r="O264" s="1">
        <f t="shared" si="167"/>
        <v>0.92929871617926618</v>
      </c>
      <c r="P264" s="239">
        <f t="shared" si="166"/>
        <v>28491.714285714286</v>
      </c>
      <c r="Q264" s="1"/>
      <c r="R264" s="1">
        <f t="shared" si="165"/>
        <v>2.8102707481035298</v>
      </c>
      <c r="S264" s="1">
        <f t="shared" si="169"/>
        <v>0.99785743494409918</v>
      </c>
      <c r="T264" s="1"/>
      <c r="U264" s="240">
        <v>120</v>
      </c>
      <c r="V264" s="240"/>
      <c r="W264" s="240">
        <v>104</v>
      </c>
      <c r="X264" s="240"/>
      <c r="Y264" s="36">
        <f t="shared" si="142"/>
        <v>7.8939436619718306E-2</v>
      </c>
      <c r="Z264" s="36"/>
      <c r="AA264" s="221">
        <f t="shared" si="134"/>
        <v>78.939436619718307</v>
      </c>
      <c r="AB264" s="39"/>
      <c r="AC264" s="130">
        <f t="shared" si="157"/>
        <v>2849.09</v>
      </c>
      <c r="AD264" s="37"/>
      <c r="AE264" s="220">
        <v>5407498</v>
      </c>
      <c r="AF264" s="237"/>
      <c r="AG264" s="237">
        <v>406208</v>
      </c>
      <c r="AH264" s="237"/>
      <c r="AI264" s="238" t="s">
        <v>52</v>
      </c>
      <c r="AJ264" s="238"/>
      <c r="AK264" s="237">
        <v>168061</v>
      </c>
      <c r="AL264" s="237"/>
      <c r="AM264" s="237">
        <v>5981767</v>
      </c>
      <c r="AO264" s="38">
        <f t="shared" si="170"/>
        <v>35918</v>
      </c>
      <c r="AP264" s="291">
        <f t="shared" si="155"/>
        <v>-38</v>
      </c>
      <c r="AQ264" s="291">
        <f t="shared" si="156"/>
        <v>-232</v>
      </c>
      <c r="AZ264" s="295">
        <f t="shared" si="171"/>
        <v>1.909828421295414</v>
      </c>
      <c r="BA264" s="295"/>
    </row>
    <row r="265" spans="1:53" x14ac:dyDescent="0.25">
      <c r="A265" s="32">
        <v>20</v>
      </c>
      <c r="B265" s="367">
        <v>168662</v>
      </c>
      <c r="C265" s="101">
        <f t="shared" si="160"/>
        <v>1.0030985898739748</v>
      </c>
      <c r="D265" s="116">
        <f t="shared" si="161"/>
        <v>1.0032678341296699</v>
      </c>
      <c r="E265" s="116"/>
      <c r="F265" s="241">
        <f t="shared" si="158"/>
        <v>521</v>
      </c>
      <c r="G265" s="1">
        <f t="shared" si="162"/>
        <v>0.80900621118012417</v>
      </c>
      <c r="H265" s="241">
        <f t="shared" si="159"/>
        <v>543.85714285714289</v>
      </c>
      <c r="I265" s="221">
        <f t="shared" si="172"/>
        <v>0.99947492780257297</v>
      </c>
      <c r="K265" s="367">
        <v>6017605</v>
      </c>
      <c r="L265" s="101">
        <f t="shared" si="174"/>
        <v>1.0057689263856848</v>
      </c>
      <c r="M265" s="59"/>
      <c r="N265" s="241">
        <f t="shared" si="168"/>
        <v>34516</v>
      </c>
      <c r="O265" s="1">
        <f t="shared" si="167"/>
        <v>0.96721403351454349</v>
      </c>
      <c r="P265" s="241">
        <f t="shared" si="166"/>
        <v>29415.142857142859</v>
      </c>
      <c r="Q265" s="1"/>
      <c r="R265" s="1">
        <f t="shared" si="165"/>
        <v>2.8028094233503196</v>
      </c>
      <c r="S265" s="1">
        <f t="shared" si="169"/>
        <v>0.99734498010263051</v>
      </c>
      <c r="T265" s="1"/>
      <c r="U265" s="242">
        <v>121</v>
      </c>
      <c r="V265" s="242"/>
      <c r="W265" s="242">
        <v>104</v>
      </c>
      <c r="X265" s="242"/>
      <c r="Y265" s="36">
        <f t="shared" si="142"/>
        <v>7.9184037558685444E-2</v>
      </c>
      <c r="Z265" s="36"/>
      <c r="AA265" s="221">
        <f t="shared" si="134"/>
        <v>79.184037558685446</v>
      </c>
      <c r="AB265" s="39"/>
      <c r="AC265" s="130">
        <f t="shared" si="157"/>
        <v>2865.5261904761905</v>
      </c>
      <c r="AD265" s="37"/>
      <c r="AE265" s="220">
        <v>5422102</v>
      </c>
      <c r="AF265" s="239"/>
      <c r="AG265" s="239">
        <v>429449</v>
      </c>
      <c r="AH265" s="239"/>
      <c r="AI265" s="240" t="s">
        <v>52</v>
      </c>
      <c r="AJ265" s="240"/>
      <c r="AK265" s="239">
        <v>168613</v>
      </c>
      <c r="AL265" s="239"/>
      <c r="AM265" s="239">
        <v>6020164</v>
      </c>
      <c r="AO265" s="38">
        <f t="shared" si="170"/>
        <v>38397</v>
      </c>
      <c r="AP265" s="291">
        <f t="shared" si="155"/>
        <v>31</v>
      </c>
      <c r="AQ265" s="291">
        <f t="shared" si="156"/>
        <v>-3881</v>
      </c>
      <c r="AZ265" s="295">
        <f t="shared" si="171"/>
        <v>1.8489019261216284</v>
      </c>
      <c r="BA265" s="295"/>
    </row>
    <row r="266" spans="1:53" s="296" customFormat="1" x14ac:dyDescent="0.25">
      <c r="A266" s="308">
        <v>21</v>
      </c>
      <c r="B266" s="291">
        <v>169016</v>
      </c>
      <c r="C266" s="292">
        <f t="shared" si="160"/>
        <v>1.0020988723008146</v>
      </c>
      <c r="D266" s="293">
        <f t="shared" si="161"/>
        <v>1.0028588249944999</v>
      </c>
      <c r="E266" s="293"/>
      <c r="F266" s="291">
        <f t="shared" si="158"/>
        <v>354</v>
      </c>
      <c r="G266" s="294">
        <f t="shared" si="162"/>
        <v>0.67946257197696736</v>
      </c>
      <c r="H266" s="291">
        <f t="shared" si="159"/>
        <v>477.57142857142856</v>
      </c>
      <c r="I266" s="295">
        <f t="shared" si="172"/>
        <v>0.87811925400577873</v>
      </c>
      <c r="K266" s="291">
        <v>6052143</v>
      </c>
      <c r="L266" s="292">
        <f t="shared" si="174"/>
        <v>1.0057394927051544</v>
      </c>
      <c r="M266" s="297"/>
      <c r="N266" s="291">
        <f t="shared" si="168"/>
        <v>34538</v>
      </c>
      <c r="O266" s="294">
        <f t="shared" si="167"/>
        <v>1.0006373855603199</v>
      </c>
      <c r="P266" s="291">
        <f t="shared" si="166"/>
        <v>29148.857142857141</v>
      </c>
      <c r="Q266" s="294"/>
      <c r="R266" s="294">
        <f t="shared" si="165"/>
        <v>2.792663689539391</v>
      </c>
      <c r="S266" s="1">
        <f t="shared" si="169"/>
        <v>0.99638015566581017</v>
      </c>
      <c r="T266" s="294"/>
      <c r="U266" s="298">
        <v>122</v>
      </c>
      <c r="V266" s="298"/>
      <c r="W266" s="298">
        <v>105</v>
      </c>
      <c r="X266" s="298"/>
      <c r="Y266" s="369">
        <f t="shared" si="142"/>
        <v>7.9350234741784043E-2</v>
      </c>
      <c r="Z266" s="369"/>
      <c r="AA266" s="295">
        <f t="shared" si="134"/>
        <v>79.350234741784035</v>
      </c>
      <c r="AB266" s="371"/>
      <c r="AC266" s="299">
        <f t="shared" si="157"/>
        <v>2881.9728571428573</v>
      </c>
      <c r="AD266" s="337"/>
      <c r="AE266" s="372">
        <v>5429158</v>
      </c>
      <c r="AF266" s="291"/>
      <c r="AG266" s="291">
        <v>454639</v>
      </c>
      <c r="AH266" s="291"/>
      <c r="AI266" s="298" t="s">
        <v>68</v>
      </c>
      <c r="AJ266" s="298"/>
      <c r="AK266" s="291">
        <v>168989</v>
      </c>
      <c r="AL266" s="291"/>
      <c r="AM266" s="291">
        <v>6052786</v>
      </c>
      <c r="AO266" s="309">
        <f t="shared" si="170"/>
        <v>32622</v>
      </c>
      <c r="AP266" s="291">
        <f t="shared" si="155"/>
        <v>22</v>
      </c>
      <c r="AQ266" s="291">
        <f t="shared" si="156"/>
        <v>1916</v>
      </c>
      <c r="AZ266" s="295">
        <f t="shared" si="171"/>
        <v>1.6383881749835818</v>
      </c>
      <c r="BA266" s="295"/>
    </row>
    <row r="267" spans="1:53" s="296" customFormat="1" x14ac:dyDescent="0.25">
      <c r="A267" s="245">
        <v>22</v>
      </c>
      <c r="B267" s="271">
        <v>169197</v>
      </c>
      <c r="C267" s="272">
        <f t="shared" si="160"/>
        <v>1.0010709045297486</v>
      </c>
      <c r="D267" s="273">
        <f t="shared" si="161"/>
        <v>1.0028928161924422</v>
      </c>
      <c r="E267" s="273"/>
      <c r="F267" s="271">
        <f t="shared" si="158"/>
        <v>181</v>
      </c>
      <c r="G267" s="274">
        <f t="shared" si="162"/>
        <v>0.51129943502824859</v>
      </c>
      <c r="H267" s="271">
        <f t="shared" si="159"/>
        <v>483.71428571428572</v>
      </c>
      <c r="I267" s="275">
        <f t="shared" si="172"/>
        <v>1.0128626981752917</v>
      </c>
      <c r="J267" s="276"/>
      <c r="K267" s="271">
        <v>6070419</v>
      </c>
      <c r="L267" s="272">
        <f t="shared" si="174"/>
        <v>1.0030197568034991</v>
      </c>
      <c r="M267" s="277"/>
      <c r="N267" s="271">
        <f t="shared" si="168"/>
        <v>18276</v>
      </c>
      <c r="O267" s="274">
        <f t="shared" si="167"/>
        <v>0.52915629162082345</v>
      </c>
      <c r="P267" s="271">
        <f t="shared" si="166"/>
        <v>29975.571428571428</v>
      </c>
      <c r="Q267" s="274"/>
      <c r="R267" s="274">
        <f t="shared" si="165"/>
        <v>2.7872375860710767</v>
      </c>
      <c r="S267" s="274">
        <f t="shared" si="169"/>
        <v>0.99805701506821642</v>
      </c>
      <c r="T267" s="274"/>
      <c r="U267" s="278">
        <v>123</v>
      </c>
      <c r="V267" s="278"/>
      <c r="W267" s="278">
        <v>106</v>
      </c>
      <c r="X267" s="278"/>
      <c r="Y267" s="279">
        <f t="shared" si="142"/>
        <v>7.9435211267605638E-2</v>
      </c>
      <c r="Z267" s="279"/>
      <c r="AA267" s="275">
        <f t="shared" si="134"/>
        <v>79.435211267605638</v>
      </c>
      <c r="AB267" s="280"/>
      <c r="AC267" s="281">
        <f t="shared" si="157"/>
        <v>2890.6757142857141</v>
      </c>
      <c r="AD267" s="282"/>
      <c r="AE267" s="289">
        <v>5432505</v>
      </c>
      <c r="AF267" s="271"/>
      <c r="AG267" s="271">
        <v>469713</v>
      </c>
      <c r="AH267" s="271"/>
      <c r="AI267" s="278" t="s">
        <v>52</v>
      </c>
      <c r="AJ267" s="278"/>
      <c r="AK267" s="271">
        <v>169183</v>
      </c>
      <c r="AL267" s="271"/>
      <c r="AM267" s="271">
        <v>6071401</v>
      </c>
      <c r="AN267" s="276"/>
      <c r="AO267" s="290">
        <f t="shared" si="170"/>
        <v>18615</v>
      </c>
      <c r="AP267" s="271">
        <f t="shared" si="155"/>
        <v>13</v>
      </c>
      <c r="AQ267" s="271">
        <f t="shared" si="156"/>
        <v>-339</v>
      </c>
      <c r="AR267" s="276"/>
      <c r="AS267" s="276"/>
      <c r="AT267" s="276"/>
      <c r="AU267" s="276"/>
      <c r="AV267" s="276"/>
      <c r="AW267" s="276"/>
      <c r="AX267" s="276"/>
      <c r="AY267" s="276"/>
      <c r="AZ267" s="275">
        <f t="shared" si="171"/>
        <v>1.6136949611350195</v>
      </c>
      <c r="BA267" s="275"/>
    </row>
    <row r="268" spans="1:53" x14ac:dyDescent="0.25">
      <c r="A268" s="305">
        <v>23</v>
      </c>
      <c r="B268" s="367">
        <v>169541</v>
      </c>
      <c r="C268" s="101">
        <f t="shared" si="160"/>
        <v>1.002033132975171</v>
      </c>
      <c r="D268" s="116">
        <f t="shared" si="161"/>
        <v>1.0029627028290742</v>
      </c>
      <c r="E268" s="116"/>
      <c r="F268" s="243">
        <f t="shared" ref="F268:F301" si="175">B268-B267</f>
        <v>344</v>
      </c>
      <c r="G268" s="1">
        <f t="shared" si="162"/>
        <v>1.9005524861878453</v>
      </c>
      <c r="H268" s="243">
        <f t="shared" ref="H268:H299" si="176">SUM(F262:F268)/7</f>
        <v>496.28571428571428</v>
      </c>
      <c r="I268" s="221">
        <f t="shared" si="172"/>
        <v>1.0259893679858239</v>
      </c>
      <c r="K268" s="367">
        <v>6088004</v>
      </c>
      <c r="L268" s="101">
        <f t="shared" si="174"/>
        <v>1.0028968346336555</v>
      </c>
      <c r="M268" s="59"/>
      <c r="N268" s="243">
        <f t="shared" si="168"/>
        <v>17585</v>
      </c>
      <c r="O268" s="1">
        <f t="shared" si="167"/>
        <v>0.96219085138980087</v>
      </c>
      <c r="P268" s="243">
        <f t="shared" si="166"/>
        <v>30180.571428571428</v>
      </c>
      <c r="Q268" s="1"/>
      <c r="R268" s="1">
        <f t="shared" si="165"/>
        <v>2.7848371978730633</v>
      </c>
      <c r="S268" s="1">
        <f t="shared" si="169"/>
        <v>0.99913879311544551</v>
      </c>
      <c r="T268" s="1"/>
      <c r="U268" s="244">
        <v>123</v>
      </c>
      <c r="V268" s="244"/>
      <c r="W268" s="244">
        <v>106</v>
      </c>
      <c r="X268" s="244"/>
      <c r="Y268" s="36">
        <f t="shared" si="142"/>
        <v>7.9596713615023476E-2</v>
      </c>
      <c r="Z268" s="36"/>
      <c r="AA268" s="221">
        <f t="shared" si="134"/>
        <v>79.596713615023475</v>
      </c>
      <c r="AB268" s="39"/>
      <c r="AC268" s="130">
        <f t="shared" si="157"/>
        <v>2899.0495238095236</v>
      </c>
      <c r="AD268" s="37"/>
      <c r="AE268" s="372">
        <v>5445095</v>
      </c>
      <c r="AF268" s="291"/>
      <c r="AG268" s="291">
        <v>473028</v>
      </c>
      <c r="AH268" s="291"/>
      <c r="AI268" s="298" t="s">
        <v>52</v>
      </c>
      <c r="AJ268" s="298"/>
      <c r="AK268" s="291">
        <v>169485</v>
      </c>
      <c r="AL268" s="291"/>
      <c r="AM268" s="291">
        <v>6087608</v>
      </c>
      <c r="AN268" s="296"/>
      <c r="AO268" s="309">
        <f t="shared" si="170"/>
        <v>16207</v>
      </c>
      <c r="AP268" s="291">
        <f t="shared" si="155"/>
        <v>-42</v>
      </c>
      <c r="AQ268" s="291">
        <f t="shared" si="156"/>
        <v>1378</v>
      </c>
      <c r="AZ268" s="295">
        <f t="shared" si="171"/>
        <v>1.6443880642229627</v>
      </c>
      <c r="BA268" s="295"/>
    </row>
    <row r="269" spans="1:53" x14ac:dyDescent="0.25">
      <c r="A269" s="32">
        <v>24</v>
      </c>
      <c r="B269" s="367">
        <v>170179</v>
      </c>
      <c r="C269" s="101">
        <f t="shared" si="160"/>
        <v>1.0037631015506574</v>
      </c>
      <c r="D269" s="116">
        <f t="shared" si="161"/>
        <v>1.0029187678813147</v>
      </c>
      <c r="E269" s="116"/>
      <c r="F269" s="246">
        <f t="shared" si="175"/>
        <v>638</v>
      </c>
      <c r="G269" s="1">
        <f t="shared" si="162"/>
        <v>1.8546511627906976</v>
      </c>
      <c r="H269" s="246">
        <f t="shared" si="176"/>
        <v>490.85714285714283</v>
      </c>
      <c r="I269" s="221">
        <f t="shared" si="172"/>
        <v>0.98906160046056413</v>
      </c>
      <c r="K269" s="367">
        <v>6121449</v>
      </c>
      <c r="L269" s="101">
        <f t="shared" ref="L269:L274" si="177">K269/K268</f>
        <v>1.005493590345867</v>
      </c>
      <c r="M269" s="59"/>
      <c r="N269" s="246">
        <f t="shared" ref="N269:N274" si="178">K269-K268</f>
        <v>33445</v>
      </c>
      <c r="O269" s="1">
        <f t="shared" ref="O269:O274" si="179">N269/N268</f>
        <v>1.9019050326983225</v>
      </c>
      <c r="P269" s="246">
        <f t="shared" ref="P269:P282" si="180">SUM(N263:N269)/7</f>
        <v>30349.571428571428</v>
      </c>
      <c r="Q269" s="1"/>
      <c r="R269" s="1">
        <f t="shared" si="165"/>
        <v>2.7800443979848564</v>
      </c>
      <c r="S269" s="1">
        <f t="shared" si="169"/>
        <v>0.99827896586131948</v>
      </c>
      <c r="T269" s="1"/>
      <c r="U269" s="247">
        <v>124</v>
      </c>
      <c r="V269" s="247"/>
      <c r="W269" s="247">
        <v>107</v>
      </c>
      <c r="X269" s="247"/>
      <c r="Y269" s="36">
        <f t="shared" si="142"/>
        <v>7.9896244131455393E-2</v>
      </c>
      <c r="Z269" s="36"/>
      <c r="AA269" s="221">
        <f t="shared" si="134"/>
        <v>79.896244131455404</v>
      </c>
      <c r="AB269" s="39"/>
      <c r="AC269" s="130">
        <f t="shared" si="157"/>
        <v>2914.9757142857143</v>
      </c>
      <c r="AD269" s="37"/>
      <c r="AE269" s="220">
        <v>5476018</v>
      </c>
      <c r="AF269" s="243"/>
      <c r="AG269" s="243">
        <v>472575</v>
      </c>
      <c r="AH269" s="243"/>
      <c r="AI269" s="244" t="s">
        <v>52</v>
      </c>
      <c r="AJ269" s="244"/>
      <c r="AK269" s="243">
        <v>170115</v>
      </c>
      <c r="AL269" s="243"/>
      <c r="AM269" s="243">
        <v>6118708</v>
      </c>
      <c r="AO269" s="38">
        <f t="shared" si="170"/>
        <v>31100</v>
      </c>
      <c r="AP269" s="291">
        <f t="shared" si="155"/>
        <v>-8</v>
      </c>
      <c r="AQ269" s="291">
        <f t="shared" si="156"/>
        <v>2345</v>
      </c>
      <c r="AZ269" s="295">
        <f t="shared" ref="AZ269:AZ290" si="181">100*H269/P269</f>
        <v>1.6173445612317425</v>
      </c>
      <c r="BA269" s="295"/>
    </row>
    <row r="270" spans="1:53" x14ac:dyDescent="0.25">
      <c r="A270" s="32">
        <v>25</v>
      </c>
      <c r="B270" s="367">
        <v>170799</v>
      </c>
      <c r="C270" s="101">
        <f t="shared" si="160"/>
        <v>1.0036432227243079</v>
      </c>
      <c r="D270" s="116">
        <f t="shared" si="161"/>
        <v>1.0027932384195675</v>
      </c>
      <c r="E270" s="116"/>
      <c r="F270" s="248">
        <f t="shared" si="175"/>
        <v>620</v>
      </c>
      <c r="G270" s="1">
        <f t="shared" si="162"/>
        <v>0.97178683385579934</v>
      </c>
      <c r="H270" s="248">
        <f t="shared" si="176"/>
        <v>471.71428571428572</v>
      </c>
      <c r="I270" s="221">
        <f t="shared" si="172"/>
        <v>0.96100116414435399</v>
      </c>
      <c r="K270" s="367">
        <v>6166898</v>
      </c>
      <c r="L270" s="101">
        <f t="shared" si="177"/>
        <v>1.0074245493183067</v>
      </c>
      <c r="M270" s="59"/>
      <c r="N270" s="248">
        <f t="shared" si="178"/>
        <v>45449</v>
      </c>
      <c r="O270" s="1">
        <f t="shared" si="179"/>
        <v>1.3589176259530573</v>
      </c>
      <c r="P270" s="248">
        <f t="shared" si="180"/>
        <v>31356.428571428572</v>
      </c>
      <c r="Q270" s="1"/>
      <c r="R270" s="1">
        <f t="shared" si="165"/>
        <v>2.7696096157257668</v>
      </c>
      <c r="S270" s="1">
        <f t="shared" si="169"/>
        <v>0.99624654114637401</v>
      </c>
      <c r="T270" s="1"/>
      <c r="U270" s="249">
        <v>125</v>
      </c>
      <c r="V270" s="249"/>
      <c r="W270" s="249">
        <v>107</v>
      </c>
      <c r="X270" s="249"/>
      <c r="Y270" s="36">
        <f t="shared" si="142"/>
        <v>8.0187323943661973E-2</v>
      </c>
      <c r="Z270" s="36"/>
      <c r="AA270" s="221">
        <f t="shared" si="134"/>
        <v>80.187323943661966</v>
      </c>
      <c r="AB270" s="39"/>
      <c r="AC270" s="130">
        <f t="shared" si="157"/>
        <v>2936.6180952380951</v>
      </c>
      <c r="AD270" s="37"/>
      <c r="AE270" s="220">
        <v>5512847</v>
      </c>
      <c r="AF270" s="246"/>
      <c r="AG270" s="246">
        <v>482990</v>
      </c>
      <c r="AH270" s="246"/>
      <c r="AI270" s="247" t="s">
        <v>52</v>
      </c>
      <c r="AJ270" s="247"/>
      <c r="AK270" s="246">
        <v>170769</v>
      </c>
      <c r="AL270" s="246"/>
      <c r="AM270" s="246">
        <v>6166606</v>
      </c>
      <c r="AO270" s="38">
        <f t="shared" si="170"/>
        <v>47898</v>
      </c>
      <c r="AP270" s="291">
        <f t="shared" si="155"/>
        <v>34</v>
      </c>
      <c r="AQ270" s="291">
        <f t="shared" si="156"/>
        <v>-2449</v>
      </c>
      <c r="AZ270" s="295">
        <f t="shared" si="181"/>
        <v>1.50436228615686</v>
      </c>
      <c r="BA270" s="295"/>
    </row>
    <row r="271" spans="1:53" x14ac:dyDescent="0.25">
      <c r="A271" s="32">
        <v>26</v>
      </c>
      <c r="B271" s="367">
        <v>171497</v>
      </c>
      <c r="C271" s="101">
        <f t="shared" si="160"/>
        <v>1.0040866749805326</v>
      </c>
      <c r="D271" s="116">
        <f t="shared" si="161"/>
        <v>1.0028277855621726</v>
      </c>
      <c r="E271" s="116"/>
      <c r="F271" s="250">
        <f t="shared" si="175"/>
        <v>698</v>
      </c>
      <c r="G271" s="1">
        <f t="shared" si="162"/>
        <v>1.1258064516129032</v>
      </c>
      <c r="H271" s="250">
        <f t="shared" si="176"/>
        <v>479.42857142857144</v>
      </c>
      <c r="I271" s="221">
        <f t="shared" si="172"/>
        <v>1.0163537250151424</v>
      </c>
      <c r="K271" s="367">
        <v>6204570</v>
      </c>
      <c r="L271" s="101">
        <f t="shared" si="177"/>
        <v>1.0061087438125293</v>
      </c>
      <c r="M271" s="59"/>
      <c r="N271" s="250">
        <f t="shared" si="178"/>
        <v>37672</v>
      </c>
      <c r="O271" s="1">
        <f t="shared" si="179"/>
        <v>0.82888512398512615</v>
      </c>
      <c r="P271" s="250">
        <f t="shared" si="180"/>
        <v>31640.142857142859</v>
      </c>
      <c r="Q271" s="1"/>
      <c r="R271" s="1">
        <f t="shared" si="165"/>
        <v>2.764043277777509</v>
      </c>
      <c r="S271" s="1">
        <f t="shared" si="169"/>
        <v>0.9979902084695792</v>
      </c>
      <c r="T271" s="1"/>
      <c r="U271" s="251">
        <v>125</v>
      </c>
      <c r="V271" s="251"/>
      <c r="W271" s="251">
        <v>108</v>
      </c>
      <c r="X271" s="251"/>
      <c r="Y271" s="36">
        <f t="shared" si="142"/>
        <v>8.051502347417841E-2</v>
      </c>
      <c r="Z271" s="36"/>
      <c r="AA271" s="221">
        <f t="shared" si="134"/>
        <v>80.515023474178406</v>
      </c>
      <c r="AB271" s="39"/>
      <c r="AC271" s="130">
        <f t="shared" si="157"/>
        <v>2954.5571428571429</v>
      </c>
      <c r="AD271" s="37"/>
      <c r="AE271" s="220">
        <v>5528599</v>
      </c>
      <c r="AF271" s="248"/>
      <c r="AG271" s="248">
        <v>504161</v>
      </c>
      <c r="AH271" s="248"/>
      <c r="AI271" s="249" t="s">
        <v>52</v>
      </c>
      <c r="AJ271" s="249"/>
      <c r="AK271" s="248">
        <v>171460</v>
      </c>
      <c r="AL271" s="248"/>
      <c r="AM271" s="248">
        <v>6204220</v>
      </c>
      <c r="AO271" s="38">
        <f t="shared" si="170"/>
        <v>37614</v>
      </c>
      <c r="AP271" s="291">
        <f t="shared" si="155"/>
        <v>-7</v>
      </c>
      <c r="AQ271" s="291">
        <f t="shared" si="156"/>
        <v>58</v>
      </c>
      <c r="AZ271" s="295">
        <f t="shared" si="181"/>
        <v>1.5152541301511191</v>
      </c>
      <c r="BA271" s="295"/>
    </row>
    <row r="272" spans="1:53" x14ac:dyDescent="0.25">
      <c r="A272" s="32">
        <v>27</v>
      </c>
      <c r="B272" s="291">
        <v>171998</v>
      </c>
      <c r="C272" s="292">
        <f t="shared" si="160"/>
        <v>1.0029213339008847</v>
      </c>
      <c r="D272" s="293">
        <f t="shared" si="161"/>
        <v>1.0028024632803025</v>
      </c>
      <c r="E272" s="293"/>
      <c r="F272" s="291">
        <f t="shared" si="175"/>
        <v>501</v>
      </c>
      <c r="G272" s="294">
        <f t="shared" si="162"/>
        <v>0.7177650429799427</v>
      </c>
      <c r="H272" s="291">
        <f t="shared" si="176"/>
        <v>476.57142857142856</v>
      </c>
      <c r="I272" s="295">
        <f t="shared" si="172"/>
        <v>0.99404052443384971</v>
      </c>
      <c r="J272" s="296"/>
      <c r="K272" s="291">
        <v>6238076</v>
      </c>
      <c r="L272" s="292">
        <f t="shared" si="177"/>
        <v>1.0054002130687543</v>
      </c>
      <c r="M272" s="297"/>
      <c r="N272" s="291">
        <f t="shared" si="178"/>
        <v>33506</v>
      </c>
      <c r="O272" s="294">
        <f t="shared" si="179"/>
        <v>0.88941388829900192</v>
      </c>
      <c r="P272" s="291">
        <f t="shared" si="180"/>
        <v>31495.857142857141</v>
      </c>
      <c r="Q272" s="294"/>
      <c r="R272" s="294">
        <f t="shared" si="165"/>
        <v>2.7572283505362871</v>
      </c>
      <c r="S272" s="1">
        <f t="shared" si="169"/>
        <v>0.9975344354062714</v>
      </c>
      <c r="T272" s="294"/>
      <c r="U272" s="298">
        <v>126</v>
      </c>
      <c r="V272" s="298"/>
      <c r="W272" s="298">
        <v>108</v>
      </c>
      <c r="X272" s="298"/>
      <c r="Y272" s="369">
        <f t="shared" si="142"/>
        <v>8.0750234741784041E-2</v>
      </c>
      <c r="Z272" s="369"/>
      <c r="AA272" s="295">
        <f t="shared" si="134"/>
        <v>80.750234741784041</v>
      </c>
      <c r="AB272" s="371"/>
      <c r="AC272" s="299">
        <f t="shared" si="157"/>
        <v>2970.5123809523811</v>
      </c>
      <c r="AD272" s="337"/>
      <c r="AE272" s="372">
        <v>5536524</v>
      </c>
      <c r="AF272" s="291"/>
      <c r="AG272" s="291">
        <v>529852</v>
      </c>
      <c r="AH272" s="291"/>
      <c r="AI272" s="298" t="s">
        <v>52</v>
      </c>
      <c r="AJ272" s="298"/>
      <c r="AK272" s="291">
        <v>171974</v>
      </c>
      <c r="AL272" s="291"/>
      <c r="AM272" s="291">
        <v>6238350</v>
      </c>
      <c r="AN272" s="296"/>
      <c r="AO272" s="309">
        <f t="shared" si="170"/>
        <v>34130</v>
      </c>
      <c r="AP272" s="291">
        <f t="shared" si="155"/>
        <v>13</v>
      </c>
      <c r="AQ272" s="291">
        <f t="shared" si="156"/>
        <v>-624</v>
      </c>
      <c r="AR272" s="296"/>
      <c r="AS272" s="296"/>
      <c r="AT272" s="296"/>
      <c r="AU272" s="296"/>
      <c r="AV272" s="296"/>
      <c r="AW272" s="296"/>
      <c r="AX272" s="296"/>
      <c r="AY272" s="296"/>
      <c r="AZ272" s="295">
        <f t="shared" si="181"/>
        <v>1.5131241750615727</v>
      </c>
      <c r="BA272" s="295"/>
    </row>
    <row r="273" spans="1:53" s="296" customFormat="1" x14ac:dyDescent="0.25">
      <c r="A273" s="386">
        <v>28</v>
      </c>
      <c r="B273" s="291">
        <v>172637</v>
      </c>
      <c r="C273" s="292">
        <f t="shared" si="160"/>
        <v>1.0037151594785987</v>
      </c>
      <c r="D273" s="293">
        <f t="shared" si="161"/>
        <v>1.0030333614485574</v>
      </c>
      <c r="E273" s="293"/>
      <c r="F273" s="291">
        <f t="shared" si="175"/>
        <v>639</v>
      </c>
      <c r="G273" s="294">
        <f t="shared" si="162"/>
        <v>1.2754491017964071</v>
      </c>
      <c r="H273" s="291">
        <f t="shared" si="176"/>
        <v>517.28571428571433</v>
      </c>
      <c r="I273" s="295">
        <f t="shared" si="172"/>
        <v>1.0854316546762592</v>
      </c>
      <c r="K273" s="291">
        <v>6290160</v>
      </c>
      <c r="L273" s="292">
        <f t="shared" si="177"/>
        <v>1.0083493692606502</v>
      </c>
      <c r="M273" s="297"/>
      <c r="N273" s="291">
        <f t="shared" si="178"/>
        <v>52084</v>
      </c>
      <c r="O273" s="294">
        <f t="shared" si="179"/>
        <v>1.5544678565033128</v>
      </c>
      <c r="P273" s="291">
        <f t="shared" si="180"/>
        <v>34002.428571428572</v>
      </c>
      <c r="Q273" s="294"/>
      <c r="R273" s="294">
        <f t="shared" si="165"/>
        <v>2.7445565772571765</v>
      </c>
      <c r="S273" s="1">
        <f t="shared" si="169"/>
        <v>0.99540416256178199</v>
      </c>
      <c r="T273" s="294"/>
      <c r="U273" s="298">
        <v>127</v>
      </c>
      <c r="V273" s="298"/>
      <c r="W273" s="298">
        <v>109</v>
      </c>
      <c r="X273" s="298"/>
      <c r="Y273" s="369">
        <f t="shared" si="142"/>
        <v>8.1050234741784036E-2</v>
      </c>
      <c r="Z273" s="369"/>
      <c r="AA273" s="295">
        <f t="shared" si="134"/>
        <v>81.050234741784038</v>
      </c>
      <c r="AB273" s="371"/>
      <c r="AC273" s="299">
        <f t="shared" si="157"/>
        <v>2995.3142857142857</v>
      </c>
      <c r="AD273" s="337"/>
      <c r="AE273" s="372">
        <v>5562539</v>
      </c>
      <c r="AF273" s="291"/>
      <c r="AG273" s="291">
        <v>555172</v>
      </c>
      <c r="AH273" s="291"/>
      <c r="AI273" s="298" t="s">
        <v>52</v>
      </c>
      <c r="AJ273" s="298"/>
      <c r="AK273" s="291">
        <v>172561</v>
      </c>
      <c r="AL273" s="291"/>
      <c r="AM273" s="291">
        <v>6290272</v>
      </c>
      <c r="AO273" s="309">
        <f t="shared" si="170"/>
        <v>51922</v>
      </c>
      <c r="AP273" s="291">
        <f t="shared" si="155"/>
        <v>-52</v>
      </c>
      <c r="AQ273" s="291">
        <f t="shared" si="156"/>
        <v>162</v>
      </c>
      <c r="AZ273" s="295">
        <f t="shared" si="181"/>
        <v>1.52131990572102</v>
      </c>
      <c r="BA273" s="295"/>
    </row>
    <row r="274" spans="1:53" s="296" customFormat="1" x14ac:dyDescent="0.25">
      <c r="A274" s="245">
        <v>29</v>
      </c>
      <c r="B274" s="271">
        <v>172848</v>
      </c>
      <c r="C274" s="272">
        <f t="shared" si="160"/>
        <v>1.0012222177169436</v>
      </c>
      <c r="D274" s="273">
        <f t="shared" si="161"/>
        <v>1.0030549776181565</v>
      </c>
      <c r="E274" s="273"/>
      <c r="F274" s="271">
        <f t="shared" si="175"/>
        <v>211</v>
      </c>
      <c r="G274" s="274">
        <f t="shared" si="162"/>
        <v>0.33020344287949921</v>
      </c>
      <c r="H274" s="271">
        <f t="shared" si="176"/>
        <v>521.57142857142856</v>
      </c>
      <c r="I274" s="275">
        <f t="shared" si="172"/>
        <v>1.008285004142502</v>
      </c>
      <c r="J274" s="276"/>
      <c r="K274" s="271">
        <v>6313658</v>
      </c>
      <c r="L274" s="272">
        <f t="shared" si="177"/>
        <v>1.0037356760400371</v>
      </c>
      <c r="M274" s="277"/>
      <c r="N274" s="271">
        <f t="shared" si="178"/>
        <v>23498</v>
      </c>
      <c r="O274" s="274">
        <f t="shared" si="179"/>
        <v>0.45115582520543734</v>
      </c>
      <c r="P274" s="271">
        <f t="shared" si="180"/>
        <v>34748.428571428572</v>
      </c>
      <c r="Q274" s="274"/>
      <c r="R274" s="274">
        <f t="shared" si="165"/>
        <v>2.7376839226958443</v>
      </c>
      <c r="S274" s="274">
        <f t="shared" si="169"/>
        <v>0.99749589619748313</v>
      </c>
      <c r="T274" s="274"/>
      <c r="U274" s="278">
        <v>128</v>
      </c>
      <c r="V274" s="278"/>
      <c r="W274" s="278">
        <v>110</v>
      </c>
      <c r="X274" s="278"/>
      <c r="Y274" s="279">
        <f t="shared" si="142"/>
        <v>8.1149295774647884E-2</v>
      </c>
      <c r="Z274" s="279"/>
      <c r="AA274" s="275">
        <f t="shared" ref="AA274:AA337" si="182">100000*B274/213000000</f>
        <v>81.149295774647882</v>
      </c>
      <c r="AB274" s="280"/>
      <c r="AC274" s="281">
        <f t="shared" si="157"/>
        <v>3006.5038095238097</v>
      </c>
      <c r="AD274" s="282"/>
      <c r="AE274" s="289">
        <v>5578118</v>
      </c>
      <c r="AF274" s="271"/>
      <c r="AG274" s="271">
        <v>563789</v>
      </c>
      <c r="AH274" s="271"/>
      <c r="AI274" s="278" t="s">
        <v>62</v>
      </c>
      <c r="AJ274" s="278"/>
      <c r="AK274" s="271">
        <v>172833</v>
      </c>
      <c r="AL274" s="271"/>
      <c r="AM274" s="271">
        <v>6314740</v>
      </c>
      <c r="AN274" s="276"/>
      <c r="AO274" s="290">
        <f t="shared" si="170"/>
        <v>24468</v>
      </c>
      <c r="AP274" s="271">
        <f t="shared" si="155"/>
        <v>61</v>
      </c>
      <c r="AQ274" s="271">
        <f t="shared" si="156"/>
        <v>-970</v>
      </c>
      <c r="AR274" s="276"/>
      <c r="AS274" s="276"/>
      <c r="AT274" s="276"/>
      <c r="AU274" s="276"/>
      <c r="AV274" s="276"/>
      <c r="AW274" s="276"/>
      <c r="AX274" s="276"/>
      <c r="AY274" s="276"/>
      <c r="AZ274" s="275">
        <f t="shared" si="181"/>
        <v>1.5009928506530612</v>
      </c>
      <c r="BA274" s="275"/>
    </row>
    <row r="275" spans="1:53" x14ac:dyDescent="0.25">
      <c r="A275" s="370">
        <v>30</v>
      </c>
      <c r="B275" s="367">
        <v>173165</v>
      </c>
      <c r="C275" s="101">
        <f t="shared" si="160"/>
        <v>1.0018339813014903</v>
      </c>
      <c r="D275" s="116">
        <f t="shared" si="161"/>
        <v>1.0030265273790593</v>
      </c>
      <c r="E275" s="116"/>
      <c r="F275" s="254">
        <f t="shared" si="175"/>
        <v>317</v>
      </c>
      <c r="G275" s="1">
        <f t="shared" si="162"/>
        <v>1.5023696682464456</v>
      </c>
      <c r="H275" s="254">
        <f t="shared" si="176"/>
        <v>517.71428571428567</v>
      </c>
      <c r="I275" s="221">
        <f t="shared" si="172"/>
        <v>0.99260476581758417</v>
      </c>
      <c r="K275" s="367">
        <v>6336278</v>
      </c>
      <c r="L275" s="101">
        <f t="shared" ref="L275:L282" si="183">K275/K274</f>
        <v>1.003582709104611</v>
      </c>
      <c r="M275" s="59"/>
      <c r="N275" s="254">
        <f t="shared" ref="N275:N280" si="184">K275-K274</f>
        <v>22620</v>
      </c>
      <c r="O275" s="1">
        <f>N275/N273</f>
        <v>0.43429844097995546</v>
      </c>
      <c r="P275" s="263">
        <f t="shared" si="180"/>
        <v>35467.714285714283</v>
      </c>
      <c r="Q275" s="1"/>
      <c r="R275" s="1">
        <f>100*B275/K275</f>
        <v>2.7329135495633241</v>
      </c>
      <c r="S275" s="1">
        <f t="shared" si="169"/>
        <v>0.99825751501370452</v>
      </c>
      <c r="T275" s="1"/>
      <c r="U275" s="255">
        <v>129</v>
      </c>
      <c r="V275" s="255"/>
      <c r="W275" s="255">
        <v>111</v>
      </c>
      <c r="X275" s="255"/>
      <c r="Y275" s="36">
        <f t="shared" si="142"/>
        <v>8.1298122065727702E-2</v>
      </c>
      <c r="Z275" s="36"/>
      <c r="AA275" s="221">
        <f t="shared" si="182"/>
        <v>81.298122065727696</v>
      </c>
      <c r="AB275" s="39"/>
      <c r="AC275" s="130">
        <f>100000*K275/210000000</f>
        <v>3017.2752380952379</v>
      </c>
      <c r="AD275" s="37" t="s">
        <v>174</v>
      </c>
      <c r="AE275" s="372">
        <v>5601804</v>
      </c>
      <c r="AF275" s="291"/>
      <c r="AG275" s="291">
        <v>560954</v>
      </c>
      <c r="AH275" s="291"/>
      <c r="AI275" s="298" t="s">
        <v>62</v>
      </c>
      <c r="AJ275" s="298"/>
      <c r="AK275" s="291">
        <v>173120</v>
      </c>
      <c r="AL275" s="291"/>
      <c r="AM275" s="291">
        <v>6335878</v>
      </c>
      <c r="AN275" s="296"/>
      <c r="AO275" s="309">
        <f t="shared" si="170"/>
        <v>21138</v>
      </c>
      <c r="AP275" s="291">
        <f t="shared" si="155"/>
        <v>-30</v>
      </c>
      <c r="AQ275" s="291">
        <f t="shared" si="156"/>
        <v>1482</v>
      </c>
      <c r="AZ275" s="295">
        <f t="shared" si="181"/>
        <v>1.4596776142487735</v>
      </c>
      <c r="BA275" s="295"/>
    </row>
    <row r="276" spans="1:53" x14ac:dyDescent="0.25">
      <c r="A276" s="32">
        <v>112</v>
      </c>
      <c r="B276" s="367">
        <v>173862</v>
      </c>
      <c r="C276" s="101">
        <f t="shared" ref="C276:C282" si="185">B276/B275</f>
        <v>1.0040250628013745</v>
      </c>
      <c r="D276" s="116">
        <f t="shared" ref="D276:D289" si="186">SUM(C270:C276)/7</f>
        <v>1.0030639504148759</v>
      </c>
      <c r="E276" s="116"/>
      <c r="F276" s="254">
        <f t="shared" si="175"/>
        <v>697</v>
      </c>
      <c r="G276" s="1">
        <f t="shared" ref="G276:G282" si="187">F276/F275</f>
        <v>2.1987381703470033</v>
      </c>
      <c r="H276" s="260">
        <f t="shared" si="176"/>
        <v>526.14285714285711</v>
      </c>
      <c r="I276" s="221">
        <f t="shared" ref="I276:I282" si="188">H276/H275</f>
        <v>1.0162803532008831</v>
      </c>
      <c r="K276" s="367">
        <v>6388526</v>
      </c>
      <c r="L276" s="101">
        <f t="shared" si="183"/>
        <v>1.0082458503241176</v>
      </c>
      <c r="M276" s="59"/>
      <c r="N276" s="254">
        <f t="shared" si="184"/>
        <v>52248</v>
      </c>
      <c r="O276" s="1">
        <f t="shared" ref="O276:O282" si="189">N276/N275</f>
        <v>2.3098143236074269</v>
      </c>
      <c r="P276" s="263">
        <f t="shared" si="180"/>
        <v>38153.857142857145</v>
      </c>
      <c r="Q276" s="1"/>
      <c r="R276" s="1">
        <f t="shared" ref="R276:R281" si="190">100*B276/K276</f>
        <v>2.7214728405269071</v>
      </c>
      <c r="S276" s="1">
        <f t="shared" si="169"/>
        <v>0.99581373181810118</v>
      </c>
      <c r="T276" s="1"/>
      <c r="U276" s="253">
        <v>129</v>
      </c>
      <c r="V276" s="253"/>
      <c r="W276" s="253">
        <v>111</v>
      </c>
      <c r="X276" s="253"/>
      <c r="Y276" s="36">
        <f t="shared" si="142"/>
        <v>8.1625352112676061E-2</v>
      </c>
      <c r="Z276" s="36"/>
      <c r="AA276" s="221">
        <f t="shared" si="182"/>
        <v>81.625352112676055</v>
      </c>
      <c r="AB276" s="39"/>
      <c r="AC276" s="130">
        <f t="shared" ref="AC276:AC289" si="191">100000*K276/210000000</f>
        <v>3042.155238095238</v>
      </c>
      <c r="AD276" s="37"/>
      <c r="AE276" s="220" t="s">
        <v>175</v>
      </c>
      <c r="AF276" s="254"/>
      <c r="AG276" s="254">
        <v>556472</v>
      </c>
      <c r="AH276" s="254"/>
      <c r="AI276" s="255" t="s">
        <v>64</v>
      </c>
      <c r="AJ276" s="255"/>
      <c r="AK276" s="254">
        <v>173817</v>
      </c>
      <c r="AL276" s="254"/>
      <c r="AM276" s="254">
        <v>6386787</v>
      </c>
      <c r="AO276" s="38">
        <f>AM276-AM274</f>
        <v>72047</v>
      </c>
      <c r="AP276" s="291">
        <f t="shared" si="155"/>
        <v>0</v>
      </c>
      <c r="AQ276" s="291">
        <f t="shared" si="156"/>
        <v>-19799</v>
      </c>
      <c r="AZ276" s="295">
        <f t="shared" si="181"/>
        <v>1.3790030590428977</v>
      </c>
      <c r="BA276" s="295"/>
    </row>
    <row r="277" spans="1:53" x14ac:dyDescent="0.25">
      <c r="A277" s="32">
        <v>212</v>
      </c>
      <c r="B277" s="367">
        <v>174531</v>
      </c>
      <c r="C277" s="101">
        <f t="shared" si="185"/>
        <v>1.00384787935259</v>
      </c>
      <c r="D277" s="116">
        <f t="shared" si="186"/>
        <v>1.0030931870760591</v>
      </c>
      <c r="E277" s="116"/>
      <c r="F277" s="256">
        <f t="shared" si="175"/>
        <v>669</v>
      </c>
      <c r="G277" s="1">
        <f t="shared" si="187"/>
        <v>0.95982783357245338</v>
      </c>
      <c r="H277" s="260">
        <f t="shared" si="176"/>
        <v>533.14285714285711</v>
      </c>
      <c r="I277" s="221">
        <f t="shared" si="188"/>
        <v>1.013304371436329</v>
      </c>
      <c r="K277" s="367">
        <v>6436633</v>
      </c>
      <c r="L277" s="101">
        <f t="shared" si="183"/>
        <v>1.0075302190207882</v>
      </c>
      <c r="M277" s="59"/>
      <c r="N277" s="256">
        <f t="shared" si="184"/>
        <v>48107</v>
      </c>
      <c r="O277" s="1">
        <f t="shared" si="189"/>
        <v>0.92074337773694692</v>
      </c>
      <c r="P277" s="263">
        <f t="shared" si="180"/>
        <v>38533.571428571428</v>
      </c>
      <c r="R277" s="1">
        <f t="shared" si="190"/>
        <v>2.7115263523646602</v>
      </c>
      <c r="S277" s="1">
        <f t="shared" si="169"/>
        <v>0.996345181912482</v>
      </c>
      <c r="U277" s="257">
        <v>129</v>
      </c>
      <c r="W277" s="257">
        <v>112</v>
      </c>
      <c r="Y277" s="36">
        <f t="shared" si="142"/>
        <v>8.1939436619718309E-2</v>
      </c>
      <c r="AA277" s="221">
        <f t="shared" si="182"/>
        <v>81.939436619718307</v>
      </c>
      <c r="AC277" s="130">
        <f t="shared" si="191"/>
        <v>3065.0633333333335</v>
      </c>
      <c r="AE277" s="220">
        <v>5656498</v>
      </c>
      <c r="AF277" s="252"/>
      <c r="AG277" s="54" t="s">
        <v>33</v>
      </c>
      <c r="AH277" s="252"/>
      <c r="AI277" s="253" t="s">
        <v>62</v>
      </c>
      <c r="AJ277" s="253"/>
      <c r="AK277" s="254">
        <v>174515</v>
      </c>
      <c r="AL277" s="252"/>
      <c r="AM277" s="254">
        <v>6436650</v>
      </c>
      <c r="AO277" s="38">
        <f t="shared" ref="AO277:AO284" si="192">AM277-AM276</f>
        <v>49863</v>
      </c>
      <c r="AP277" s="291">
        <f t="shared" si="155"/>
        <v>29</v>
      </c>
      <c r="AQ277" s="291">
        <f t="shared" si="156"/>
        <v>-1756</v>
      </c>
      <c r="AZ277" s="295">
        <f t="shared" si="181"/>
        <v>1.3835801805475745</v>
      </c>
      <c r="BA277" s="295"/>
    </row>
    <row r="278" spans="1:53" x14ac:dyDescent="0.25">
      <c r="A278" s="2">
        <v>312</v>
      </c>
      <c r="B278" s="367">
        <v>175307</v>
      </c>
      <c r="C278" s="101">
        <f t="shared" si="185"/>
        <v>1.004446201534398</v>
      </c>
      <c r="D278" s="116">
        <f t="shared" si="186"/>
        <v>1.0031445480123256</v>
      </c>
      <c r="E278" s="116"/>
      <c r="F278" s="258">
        <f t="shared" si="175"/>
        <v>776</v>
      </c>
      <c r="G278" s="1">
        <f t="shared" si="187"/>
        <v>1.1599402092675635</v>
      </c>
      <c r="H278" s="260">
        <f t="shared" si="176"/>
        <v>544.28571428571433</v>
      </c>
      <c r="I278" s="221">
        <f t="shared" si="188"/>
        <v>1.0209003215434085</v>
      </c>
      <c r="K278" s="367">
        <v>6487518</v>
      </c>
      <c r="L278" s="101">
        <f t="shared" si="183"/>
        <v>1.0079055307332265</v>
      </c>
      <c r="M278" s="59"/>
      <c r="N278" s="258">
        <f t="shared" si="184"/>
        <v>50885</v>
      </c>
      <c r="O278" s="1">
        <f t="shared" si="189"/>
        <v>1.0577462739310288</v>
      </c>
      <c r="P278" s="263">
        <f t="shared" si="180"/>
        <v>40421.142857142855</v>
      </c>
      <c r="R278" s="1">
        <f t="shared" si="190"/>
        <v>2.7022198628196485</v>
      </c>
      <c r="S278" s="1">
        <f t="shared" si="169"/>
        <v>0.99656780413109547</v>
      </c>
      <c r="U278" s="259">
        <v>129</v>
      </c>
      <c r="W278" s="259">
        <v>112</v>
      </c>
      <c r="Y278" s="36">
        <f t="shared" si="142"/>
        <v>8.2303755868544604E-2</v>
      </c>
      <c r="AA278" s="221">
        <f t="shared" si="182"/>
        <v>82.303755868544599</v>
      </c>
      <c r="AC278" s="130">
        <f t="shared" si="191"/>
        <v>3089.2942857142857</v>
      </c>
      <c r="AE278" s="256">
        <v>5725010</v>
      </c>
      <c r="AG278" s="256">
        <v>586804</v>
      </c>
      <c r="AI278" s="257" t="s">
        <v>62</v>
      </c>
      <c r="AK278" s="256">
        <v>175270</v>
      </c>
      <c r="AM278" s="256">
        <v>6487084</v>
      </c>
      <c r="AO278" s="38">
        <f t="shared" si="192"/>
        <v>50434</v>
      </c>
      <c r="AP278" s="291">
        <f t="shared" si="155"/>
        <v>-21</v>
      </c>
      <c r="AQ278" s="291">
        <f t="shared" si="156"/>
        <v>451</v>
      </c>
      <c r="AZ278" s="295">
        <f t="shared" si="181"/>
        <v>1.3465371729080964</v>
      </c>
      <c r="BA278" s="295"/>
    </row>
    <row r="279" spans="1:53" x14ac:dyDescent="0.25">
      <c r="A279" s="2">
        <v>4</v>
      </c>
      <c r="B279" s="367">
        <v>175981</v>
      </c>
      <c r="C279" s="101">
        <f t="shared" si="185"/>
        <v>1.0038446838973913</v>
      </c>
      <c r="D279" s="116">
        <f t="shared" si="186"/>
        <v>1.0032764551546838</v>
      </c>
      <c r="E279" s="116"/>
      <c r="F279" s="261">
        <f t="shared" si="175"/>
        <v>674</v>
      </c>
      <c r="G279" s="1">
        <f t="shared" si="187"/>
        <v>0.86855670103092786</v>
      </c>
      <c r="H279" s="261">
        <f t="shared" si="176"/>
        <v>569</v>
      </c>
      <c r="I279" s="221">
        <f t="shared" si="188"/>
        <v>1.0454068241469816</v>
      </c>
      <c r="K279" s="367">
        <v>6534951</v>
      </c>
      <c r="L279" s="101">
        <f t="shared" si="183"/>
        <v>1.0073114248006712</v>
      </c>
      <c r="M279" s="59"/>
      <c r="N279" s="261">
        <f t="shared" si="184"/>
        <v>47433</v>
      </c>
      <c r="O279" s="1">
        <f t="shared" si="189"/>
        <v>0.932160754642822</v>
      </c>
      <c r="P279" s="263">
        <f t="shared" si="180"/>
        <v>42410.714285714283</v>
      </c>
      <c r="R279" s="1">
        <f t="shared" si="190"/>
        <v>2.6929199622154778</v>
      </c>
      <c r="S279" s="1">
        <f t="shared" si="169"/>
        <v>0.99655842193593136</v>
      </c>
      <c r="U279" s="262">
        <v>130</v>
      </c>
      <c r="W279" s="262">
        <v>113</v>
      </c>
      <c r="Y279" s="36">
        <f t="shared" si="142"/>
        <v>8.2620187793427224E-2</v>
      </c>
      <c r="AA279" s="221">
        <f t="shared" si="182"/>
        <v>82.620187793427235</v>
      </c>
      <c r="AC279" s="130">
        <f t="shared" si="191"/>
        <v>3111.8814285714284</v>
      </c>
      <c r="AE279" s="258">
        <v>5744369</v>
      </c>
      <c r="AG279" s="258">
        <v>613635</v>
      </c>
      <c r="AI279" s="259" t="s">
        <v>91</v>
      </c>
      <c r="AK279" s="258">
        <v>175964</v>
      </c>
      <c r="AM279" s="258">
        <v>6533968</v>
      </c>
      <c r="AO279" s="38">
        <f t="shared" si="192"/>
        <v>46884</v>
      </c>
      <c r="AP279" s="291">
        <f t="shared" si="155"/>
        <v>20</v>
      </c>
      <c r="AQ279" s="291">
        <f t="shared" si="156"/>
        <v>549</v>
      </c>
      <c r="AZ279" s="295">
        <f t="shared" si="181"/>
        <v>1.341642105263158</v>
      </c>
      <c r="BA279" s="295"/>
    </row>
    <row r="280" spans="1:53" s="296" customFormat="1" x14ac:dyDescent="0.25">
      <c r="A280" s="308">
        <v>5</v>
      </c>
      <c r="B280" s="291">
        <v>176641</v>
      </c>
      <c r="C280" s="292">
        <f t="shared" si="185"/>
        <v>1.0037504048732533</v>
      </c>
      <c r="D280" s="293">
        <f t="shared" si="186"/>
        <v>1.0032814902110629</v>
      </c>
      <c r="E280" s="293"/>
      <c r="F280" s="291">
        <f t="shared" si="175"/>
        <v>660</v>
      </c>
      <c r="G280" s="294">
        <f t="shared" si="187"/>
        <v>0.97922848664688422</v>
      </c>
      <c r="H280" s="291">
        <f t="shared" si="176"/>
        <v>572</v>
      </c>
      <c r="I280" s="295">
        <f t="shared" si="188"/>
        <v>1.0052724077328647</v>
      </c>
      <c r="K280" s="291">
        <v>6576699</v>
      </c>
      <c r="L280" s="292">
        <f t="shared" si="183"/>
        <v>1.0063884182146126</v>
      </c>
      <c r="M280" s="297"/>
      <c r="N280" s="291">
        <f t="shared" si="184"/>
        <v>41748</v>
      </c>
      <c r="O280" s="294">
        <f t="shared" si="189"/>
        <v>0.88014673328695214</v>
      </c>
      <c r="P280" s="291">
        <f t="shared" si="180"/>
        <v>40934.142857142855</v>
      </c>
      <c r="R280" s="294">
        <f t="shared" si="190"/>
        <v>2.6858610984021012</v>
      </c>
      <c r="S280" s="1">
        <f t="shared" si="169"/>
        <v>0.99737873241224395</v>
      </c>
      <c r="U280" s="298">
        <v>131</v>
      </c>
      <c r="W280" s="298">
        <v>113</v>
      </c>
      <c r="Y280" s="369">
        <f t="shared" si="142"/>
        <v>8.2930046948356803E-2</v>
      </c>
      <c r="AA280" s="295">
        <f t="shared" si="182"/>
        <v>82.930046948356804</v>
      </c>
      <c r="AC280" s="299">
        <f t="shared" si="191"/>
        <v>3131.7614285714285</v>
      </c>
      <c r="AE280" s="291">
        <v>5761363</v>
      </c>
      <c r="AG280" s="291">
        <v>639186</v>
      </c>
      <c r="AI280" s="298" t="s">
        <v>94</v>
      </c>
      <c r="AK280" s="291">
        <v>176628</v>
      </c>
      <c r="AM280" s="291">
        <v>6577177</v>
      </c>
      <c r="AO280" s="309">
        <f t="shared" si="192"/>
        <v>43209</v>
      </c>
      <c r="AP280" s="291">
        <f t="shared" si="155"/>
        <v>4</v>
      </c>
      <c r="AQ280" s="291">
        <f t="shared" si="156"/>
        <v>-1461</v>
      </c>
      <c r="AZ280" s="295">
        <f t="shared" si="181"/>
        <v>1.3973665015931513</v>
      </c>
      <c r="BA280" s="295"/>
    </row>
    <row r="281" spans="1:53" s="296" customFormat="1" x14ac:dyDescent="0.25">
      <c r="A281" s="245">
        <v>6</v>
      </c>
      <c r="B281" s="271">
        <v>176962</v>
      </c>
      <c r="C281" s="272">
        <f>B281/B280</f>
        <v>1.0018172451469365</v>
      </c>
      <c r="D281" s="273">
        <f t="shared" si="186"/>
        <v>1.0033664941296334</v>
      </c>
      <c r="E281" s="273"/>
      <c r="F281" s="271">
        <f t="shared" si="175"/>
        <v>321</v>
      </c>
      <c r="G281" s="274">
        <f t="shared" si="187"/>
        <v>0.48636363636363639</v>
      </c>
      <c r="H281" s="271">
        <f t="shared" si="176"/>
        <v>587.71428571428567</v>
      </c>
      <c r="I281" s="275">
        <f t="shared" si="188"/>
        <v>1.0274725274725274</v>
      </c>
      <c r="J281" s="276"/>
      <c r="K281" s="271">
        <v>6602942</v>
      </c>
      <c r="L281" s="272">
        <f t="shared" si="183"/>
        <v>1.0039902996929007</v>
      </c>
      <c r="M281" s="277"/>
      <c r="N281" s="271">
        <f t="shared" ref="N281:N344" si="193">K281-K280</f>
        <v>26243</v>
      </c>
      <c r="O281" s="274">
        <f t="shared" si="189"/>
        <v>0.62860496311200531</v>
      </c>
      <c r="P281" s="271">
        <f t="shared" si="180"/>
        <v>41326.285714285717</v>
      </c>
      <c r="Q281" s="276"/>
      <c r="R281" s="274">
        <f t="shared" si="190"/>
        <v>2.6800477726443757</v>
      </c>
      <c r="S281" s="274">
        <f t="shared" si="169"/>
        <v>0.99783558212999768</v>
      </c>
      <c r="T281" s="276"/>
      <c r="U281" s="278">
        <v>132</v>
      </c>
      <c r="V281" s="276"/>
      <c r="W281" s="278">
        <v>114</v>
      </c>
      <c r="X281" s="276"/>
      <c r="Y281" s="279">
        <f t="shared" si="142"/>
        <v>8.3080751173708917E-2</v>
      </c>
      <c r="Z281" s="276"/>
      <c r="AA281" s="275">
        <f t="shared" si="182"/>
        <v>83.080751173708919</v>
      </c>
      <c r="AB281" s="276"/>
      <c r="AC281" s="281">
        <f t="shared" si="191"/>
        <v>3144.2580952380954</v>
      </c>
      <c r="AD281" s="276"/>
      <c r="AE281" s="271">
        <v>5776182</v>
      </c>
      <c r="AF281" s="276"/>
      <c r="AG281" s="271">
        <v>650417</v>
      </c>
      <c r="AH281" s="276"/>
      <c r="AI281" s="278" t="s">
        <v>62</v>
      </c>
      <c r="AJ281" s="276"/>
      <c r="AK281" s="271">
        <v>176941</v>
      </c>
      <c r="AL281" s="276"/>
      <c r="AM281" s="271">
        <v>6603540</v>
      </c>
      <c r="AN281" s="276"/>
      <c r="AO281" s="290">
        <f t="shared" si="192"/>
        <v>26363</v>
      </c>
      <c r="AP281" s="271">
        <f t="shared" si="155"/>
        <v>-8</v>
      </c>
      <c r="AQ281" s="271">
        <f t="shared" si="156"/>
        <v>-120</v>
      </c>
      <c r="AR281" s="276"/>
      <c r="AS281" s="276"/>
      <c r="AT281" s="276"/>
      <c r="AU281" s="276"/>
      <c r="AV281" s="276"/>
      <c r="AW281" s="276"/>
      <c r="AX281" s="276"/>
      <c r="AY281" s="276"/>
      <c r="AZ281" s="275">
        <f t="shared" si="181"/>
        <v>1.4221318842383261</v>
      </c>
      <c r="BA281" s="275"/>
    </row>
    <row r="282" spans="1:53" x14ac:dyDescent="0.25">
      <c r="A282" s="300">
        <v>7</v>
      </c>
      <c r="B282" s="367">
        <v>177388</v>
      </c>
      <c r="C282" s="101">
        <f t="shared" si="185"/>
        <v>1.0024072964817305</v>
      </c>
      <c r="D282" s="116">
        <f t="shared" si="186"/>
        <v>1.003448396298239</v>
      </c>
      <c r="E282" s="116"/>
      <c r="F282" s="263">
        <f t="shared" si="175"/>
        <v>426</v>
      </c>
      <c r="G282" s="1">
        <f t="shared" si="187"/>
        <v>1.3271028037383177</v>
      </c>
      <c r="H282" s="263">
        <f t="shared" si="176"/>
        <v>603.28571428571433</v>
      </c>
      <c r="I282" s="221">
        <f t="shared" si="188"/>
        <v>1.0264948954788529</v>
      </c>
      <c r="K282" s="367">
        <v>6628065</v>
      </c>
      <c r="L282" s="101">
        <f t="shared" si="183"/>
        <v>1.0038048191245661</v>
      </c>
      <c r="M282" s="59"/>
      <c r="N282" s="265">
        <f t="shared" si="193"/>
        <v>25123</v>
      </c>
      <c r="O282" s="1">
        <f t="shared" si="189"/>
        <v>0.9573219525206722</v>
      </c>
      <c r="P282" s="263">
        <f t="shared" si="180"/>
        <v>41683.857142857145</v>
      </c>
      <c r="R282" s="1">
        <f t="shared" ref="R282:R345" si="194">100*B282/K282</f>
        <v>2.6763165418564845</v>
      </c>
      <c r="S282" s="1">
        <f t="shared" si="169"/>
        <v>0.99860777452328409</v>
      </c>
      <c r="U282" s="264">
        <v>133</v>
      </c>
      <c r="W282" s="264">
        <v>114</v>
      </c>
      <c r="Y282" s="36">
        <f t="shared" si="142"/>
        <v>8.3280751173708922E-2</v>
      </c>
      <c r="AA282" s="221">
        <f t="shared" si="182"/>
        <v>83.280751173708921</v>
      </c>
      <c r="AC282" s="130">
        <f>100000*K282/210000000</f>
        <v>3156.2214285714285</v>
      </c>
      <c r="AE282" s="291">
        <v>5801067</v>
      </c>
      <c r="AF282" s="296"/>
      <c r="AG282" s="291">
        <v>645527</v>
      </c>
      <c r="AH282" s="296"/>
      <c r="AI282" s="298" t="s">
        <v>54</v>
      </c>
      <c r="AJ282" s="296"/>
      <c r="AK282" s="291">
        <v>177317</v>
      </c>
      <c r="AL282" s="296"/>
      <c r="AM282" s="291">
        <v>6623911</v>
      </c>
      <c r="AN282" s="296"/>
      <c r="AO282" s="309">
        <f t="shared" si="192"/>
        <v>20371</v>
      </c>
      <c r="AP282" s="291">
        <f t="shared" si="155"/>
        <v>-50</v>
      </c>
      <c r="AQ282" s="291">
        <f t="shared" si="156"/>
        <v>4752</v>
      </c>
      <c r="AZ282" s="295">
        <f t="shared" si="181"/>
        <v>1.447288604358659</v>
      </c>
      <c r="BA282" s="295"/>
    </row>
    <row r="283" spans="1:53" x14ac:dyDescent="0.25">
      <c r="A283" s="2">
        <v>8</v>
      </c>
      <c r="B283" s="367">
        <v>178184</v>
      </c>
      <c r="C283" s="101">
        <f t="shared" ref="C283:C296" si="195">B283/B282</f>
        <v>1.0044873384896384</v>
      </c>
      <c r="D283" s="116">
        <f t="shared" si="186"/>
        <v>1.0035144356822767</v>
      </c>
      <c r="E283" s="116"/>
      <c r="F283" s="265">
        <f t="shared" si="175"/>
        <v>796</v>
      </c>
      <c r="G283" s="1">
        <f t="shared" ref="G283:G301" si="196">F283/F282</f>
        <v>1.8685446009389672</v>
      </c>
      <c r="H283" s="265">
        <f t="shared" si="176"/>
        <v>617.42857142857144</v>
      </c>
      <c r="I283" s="221">
        <f t="shared" ref="I283:I301" si="197">H283/H282</f>
        <v>1.0234430499644802</v>
      </c>
      <c r="K283" s="367">
        <v>6675915</v>
      </c>
      <c r="L283" s="101">
        <f t="shared" ref="L283:L325" si="198">K283/K282</f>
        <v>1.0072193015608628</v>
      </c>
      <c r="M283" s="59"/>
      <c r="N283" s="265">
        <f t="shared" si="193"/>
        <v>47850</v>
      </c>
      <c r="O283" s="1">
        <f t="shared" ref="O283:O327" si="199">N283/N282</f>
        <v>1.904629224216853</v>
      </c>
      <c r="P283" s="265">
        <f t="shared" ref="P283:P346" si="200">SUM(N277:N283)/7</f>
        <v>41055.571428571428</v>
      </c>
      <c r="R283" s="1">
        <f t="shared" si="194"/>
        <v>2.6690573501909478</v>
      </c>
      <c r="S283" s="1">
        <f t="shared" si="169"/>
        <v>0.99728761842928293</v>
      </c>
      <c r="U283" s="266">
        <v>133</v>
      </c>
      <c r="W283" s="266">
        <v>114</v>
      </c>
      <c r="Y283" s="36">
        <f t="shared" si="142"/>
        <v>8.365446009389671E-2</v>
      </c>
      <c r="AA283" s="221">
        <f t="shared" si="182"/>
        <v>83.654460093896716</v>
      </c>
      <c r="AC283" s="130">
        <f>100000*K283/210000000</f>
        <v>3179.0071428571428</v>
      </c>
      <c r="AE283" s="263">
        <v>5854709</v>
      </c>
      <c r="AG283" s="263">
        <v>642131</v>
      </c>
      <c r="AI283" s="264" t="s">
        <v>91</v>
      </c>
      <c r="AK283" s="263">
        <v>178159</v>
      </c>
      <c r="AM283" s="263">
        <v>6674999</v>
      </c>
      <c r="AO283" s="38">
        <f t="shared" si="192"/>
        <v>51088</v>
      </c>
      <c r="AP283" s="291">
        <f t="shared" si="155"/>
        <v>46</v>
      </c>
      <c r="AQ283" s="291">
        <f t="shared" si="156"/>
        <v>-3238</v>
      </c>
      <c r="AZ283" s="295">
        <f t="shared" si="181"/>
        <v>1.5038849782002792</v>
      </c>
      <c r="BA283" s="295"/>
    </row>
    <row r="284" spans="1:53" x14ac:dyDescent="0.25">
      <c r="A284" s="2">
        <v>9</v>
      </c>
      <c r="B284" s="367">
        <v>179032</v>
      </c>
      <c r="C284" s="101">
        <f t="shared" si="195"/>
        <v>1.0047591253984645</v>
      </c>
      <c r="D284" s="116">
        <f t="shared" si="186"/>
        <v>1.0036446136888304</v>
      </c>
      <c r="E284" s="116"/>
      <c r="F284" s="267">
        <f t="shared" si="175"/>
        <v>848</v>
      </c>
      <c r="G284" s="1">
        <f t="shared" si="196"/>
        <v>1.0653266331658291</v>
      </c>
      <c r="H284" s="267">
        <f t="shared" si="176"/>
        <v>643</v>
      </c>
      <c r="I284" s="221">
        <f t="shared" si="197"/>
        <v>1.0414160111059694</v>
      </c>
      <c r="K284" s="367">
        <v>6730118</v>
      </c>
      <c r="L284" s="101">
        <f t="shared" si="198"/>
        <v>1.0081191866583084</v>
      </c>
      <c r="M284" s="59"/>
      <c r="N284" s="267">
        <f t="shared" si="193"/>
        <v>54203</v>
      </c>
      <c r="O284" s="1">
        <f t="shared" si="199"/>
        <v>1.1327690700104494</v>
      </c>
      <c r="P284" s="267">
        <f t="shared" si="200"/>
        <v>41926.428571428572</v>
      </c>
      <c r="R284" s="1">
        <f t="shared" si="194"/>
        <v>2.6601613820144014</v>
      </c>
      <c r="S284" s="1">
        <f t="shared" si="169"/>
        <v>0.99666699998937458</v>
      </c>
      <c r="U284" s="268">
        <v>134</v>
      </c>
      <c r="W284" s="268">
        <v>114</v>
      </c>
      <c r="Y284" s="36">
        <f t="shared" si="142"/>
        <v>8.4052582159624412E-2</v>
      </c>
      <c r="AA284" s="221">
        <f t="shared" si="182"/>
        <v>84.052582159624407</v>
      </c>
      <c r="AC284" s="130">
        <f>100000*K284/210000000</f>
        <v>3204.8180952380953</v>
      </c>
      <c r="AE284" s="265">
        <v>5901511</v>
      </c>
      <c r="AG284" s="265">
        <v>647946</v>
      </c>
      <c r="AI284" s="266" t="s">
        <v>62</v>
      </c>
      <c r="AK284" s="265">
        <v>178995</v>
      </c>
      <c r="AM284" s="265">
        <v>6728452</v>
      </c>
      <c r="AO284" s="38">
        <f t="shared" si="192"/>
        <v>53453</v>
      </c>
      <c r="AP284" s="291">
        <f t="shared" si="155"/>
        <v>-12</v>
      </c>
      <c r="AQ284" s="291">
        <f t="shared" si="156"/>
        <v>750</v>
      </c>
      <c r="AZ284" s="295">
        <f t="shared" si="181"/>
        <v>1.533638857181798</v>
      </c>
      <c r="BA284" s="295"/>
    </row>
    <row r="285" spans="1:53" x14ac:dyDescent="0.25">
      <c r="A285" s="2">
        <v>10</v>
      </c>
      <c r="B285" s="367">
        <v>179801</v>
      </c>
      <c r="C285" s="101">
        <f t="shared" si="195"/>
        <v>1.0042953215067698</v>
      </c>
      <c r="D285" s="116">
        <f t="shared" si="186"/>
        <v>1.0036230593991691</v>
      </c>
      <c r="E285" s="116"/>
      <c r="F285" s="269">
        <f t="shared" si="175"/>
        <v>769</v>
      </c>
      <c r="G285" s="1">
        <f t="shared" si="196"/>
        <v>0.90683962264150941</v>
      </c>
      <c r="H285" s="269">
        <f t="shared" si="176"/>
        <v>642</v>
      </c>
      <c r="I285" s="221">
        <f t="shared" si="197"/>
        <v>0.99844479004665632</v>
      </c>
      <c r="K285" s="367">
        <v>6783543</v>
      </c>
      <c r="L285" s="101">
        <f t="shared" si="198"/>
        <v>1.0079381966259731</v>
      </c>
      <c r="M285" s="59"/>
      <c r="N285" s="269">
        <f t="shared" si="193"/>
        <v>53425</v>
      </c>
      <c r="O285" s="1">
        <f t="shared" si="199"/>
        <v>0.9856465509289154</v>
      </c>
      <c r="P285" s="269">
        <f t="shared" si="200"/>
        <v>42289.285714285717</v>
      </c>
      <c r="R285" s="1">
        <f t="shared" si="194"/>
        <v>2.6505470666287514</v>
      </c>
      <c r="S285" s="1">
        <f t="shared" si="169"/>
        <v>0.99638581499203271</v>
      </c>
      <c r="U285" s="270">
        <v>135</v>
      </c>
      <c r="W285" s="270">
        <v>115</v>
      </c>
      <c r="Y285" s="36">
        <f t="shared" si="142"/>
        <v>8.4413615023474178E-2</v>
      </c>
      <c r="AA285" s="221">
        <f t="shared" si="182"/>
        <v>84.413615023474179</v>
      </c>
      <c r="AC285" s="130">
        <f>100000*K285/210000000</f>
        <v>3230.2585714285715</v>
      </c>
      <c r="AE285" s="267">
        <v>6891799</v>
      </c>
      <c r="AG285" s="54" t="s">
        <v>33</v>
      </c>
      <c r="AI285" s="268" t="s">
        <v>95</v>
      </c>
      <c r="AK285" s="269">
        <v>179765</v>
      </c>
      <c r="AM285" s="267">
        <v>6781799</v>
      </c>
      <c r="AO285" s="38">
        <f t="shared" ref="AO285:AO316" si="201">AM285-AM284</f>
        <v>53347</v>
      </c>
      <c r="AP285" s="291">
        <f t="shared" si="155"/>
        <v>1</v>
      </c>
      <c r="AQ285" s="291">
        <f t="shared" si="156"/>
        <v>78</v>
      </c>
      <c r="AZ285" s="295">
        <f t="shared" si="181"/>
        <v>1.518115024068913</v>
      </c>
      <c r="BA285" s="295"/>
    </row>
    <row r="286" spans="1:53" s="296" customFormat="1" x14ac:dyDescent="0.25">
      <c r="A286" s="380">
        <v>11</v>
      </c>
      <c r="B286" s="291">
        <v>180453</v>
      </c>
      <c r="C286" s="292">
        <f t="shared" si="195"/>
        <v>1.0036262312222957</v>
      </c>
      <c r="D286" s="293">
        <f t="shared" si="186"/>
        <v>1.0035918518741556</v>
      </c>
      <c r="E286" s="293"/>
      <c r="F286" s="291">
        <f t="shared" si="175"/>
        <v>652</v>
      </c>
      <c r="G286" s="294">
        <f t="shared" si="196"/>
        <v>0.8478543563068921</v>
      </c>
      <c r="H286" s="291">
        <f t="shared" si="176"/>
        <v>638.85714285714289</v>
      </c>
      <c r="I286" s="295">
        <f t="shared" si="197"/>
        <v>0.99510458388963063</v>
      </c>
      <c r="K286" s="291">
        <v>6836313</v>
      </c>
      <c r="L286" s="292">
        <f t="shared" si="198"/>
        <v>1.0077791207338112</v>
      </c>
      <c r="M286" s="297"/>
      <c r="N286" s="291">
        <f t="shared" si="193"/>
        <v>52770</v>
      </c>
      <c r="O286" s="294">
        <f t="shared" si="199"/>
        <v>0.98773982218062706</v>
      </c>
      <c r="P286" s="291">
        <f t="shared" si="200"/>
        <v>43051.714285714283</v>
      </c>
      <c r="R286" s="294">
        <f t="shared" si="194"/>
        <v>2.6396246046662872</v>
      </c>
      <c r="S286" s="294">
        <f t="shared" si="169"/>
        <v>0.99587916694633294</v>
      </c>
      <c r="U286" s="298">
        <v>135</v>
      </c>
      <c r="W286" s="298">
        <v>115</v>
      </c>
      <c r="Y286" s="369">
        <f t="shared" si="142"/>
        <v>8.4719718309859152E-2</v>
      </c>
      <c r="AA286" s="295">
        <f t="shared" si="182"/>
        <v>84.719718309859161</v>
      </c>
      <c r="AC286" s="299">
        <f>100000*K286/210000000</f>
        <v>3255.3871428571429</v>
      </c>
      <c r="AE286" s="309">
        <v>5954745</v>
      </c>
      <c r="AG286" s="307" t="s">
        <v>33</v>
      </c>
      <c r="AI286" s="298" t="s">
        <v>33</v>
      </c>
      <c r="AK286" s="291">
        <v>180437</v>
      </c>
      <c r="AM286" s="291">
        <v>6836227</v>
      </c>
      <c r="AO286" s="309">
        <f t="shared" si="201"/>
        <v>54428</v>
      </c>
      <c r="AP286" s="291">
        <f t="shared" si="155"/>
        <v>20</v>
      </c>
      <c r="AQ286" s="291">
        <f t="shared" si="156"/>
        <v>-1658</v>
      </c>
      <c r="AZ286" s="295">
        <f t="shared" si="181"/>
        <v>1.4839296261638828</v>
      </c>
      <c r="BA286" s="295"/>
    </row>
    <row r="287" spans="1:53" s="296" customFormat="1" x14ac:dyDescent="0.25">
      <c r="A287" s="245">
        <v>12</v>
      </c>
      <c r="B287" s="271">
        <v>181143</v>
      </c>
      <c r="C287" s="272">
        <f t="shared" si="195"/>
        <v>1.0038237103290053</v>
      </c>
      <c r="D287" s="273">
        <f t="shared" si="186"/>
        <v>1.0036023240821201</v>
      </c>
      <c r="E287" s="273"/>
      <c r="F287" s="271">
        <f t="shared" si="175"/>
        <v>690</v>
      </c>
      <c r="G287" s="274">
        <f t="shared" si="196"/>
        <v>1.0582822085889572</v>
      </c>
      <c r="H287" s="271">
        <f t="shared" si="176"/>
        <v>643.14285714285711</v>
      </c>
      <c r="I287" s="275">
        <f t="shared" si="197"/>
        <v>1.0067084078711985</v>
      </c>
      <c r="J287" s="276"/>
      <c r="K287" s="271">
        <v>6880585</v>
      </c>
      <c r="L287" s="272">
        <f t="shared" si="198"/>
        <v>1.0064760054140294</v>
      </c>
      <c r="M287" s="277"/>
      <c r="N287" s="271">
        <f t="shared" si="193"/>
        <v>44272</v>
      </c>
      <c r="O287" s="274">
        <f t="shared" si="199"/>
        <v>0.83896153117301497</v>
      </c>
      <c r="P287" s="271">
        <f t="shared" si="200"/>
        <v>43412.285714285717</v>
      </c>
      <c r="Q287" s="276"/>
      <c r="R287" s="274">
        <f t="shared" si="194"/>
        <v>2.6326685884993792</v>
      </c>
      <c r="S287" s="274">
        <f t="shared" si="169"/>
        <v>0.99736477067435603</v>
      </c>
      <c r="T287" s="276"/>
      <c r="U287" s="278">
        <v>135</v>
      </c>
      <c r="V287" s="276"/>
      <c r="W287" s="278">
        <v>115</v>
      </c>
      <c r="X287" s="276"/>
      <c r="Y287" s="279">
        <f t="shared" si="142"/>
        <v>8.5043661971830983E-2</v>
      </c>
      <c r="Z287" s="276"/>
      <c r="AA287" s="275">
        <f t="shared" si="182"/>
        <v>85.043661971830986</v>
      </c>
      <c r="AB287" s="276"/>
      <c r="AC287" s="281">
        <f t="shared" si="191"/>
        <v>3276.4690476190476</v>
      </c>
      <c r="AD287" s="276"/>
      <c r="AE287" s="271">
        <v>5969706</v>
      </c>
      <c r="AF287" s="276"/>
      <c r="AG287" s="271">
        <v>729298</v>
      </c>
      <c r="AH287" s="276"/>
      <c r="AI287" s="278" t="s">
        <v>56</v>
      </c>
      <c r="AJ287" s="276"/>
      <c r="AK287" s="271">
        <v>181123</v>
      </c>
      <c r="AL287" s="276"/>
      <c r="AM287" s="271">
        <v>6880127</v>
      </c>
      <c r="AN287" s="276"/>
      <c r="AO287" s="290">
        <f t="shared" si="201"/>
        <v>43900</v>
      </c>
      <c r="AP287" s="271">
        <f t="shared" si="155"/>
        <v>-4</v>
      </c>
      <c r="AQ287" s="271">
        <f t="shared" si="156"/>
        <v>372</v>
      </c>
      <c r="AR287" s="276"/>
      <c r="AS287" s="276"/>
      <c r="AT287" s="276"/>
      <c r="AU287" s="276"/>
      <c r="AV287" s="276"/>
      <c r="AW287" s="276"/>
      <c r="AX287" s="276"/>
      <c r="AY287" s="276"/>
      <c r="AZ287" s="275">
        <f t="shared" si="181"/>
        <v>1.4814766063589633</v>
      </c>
      <c r="BA287" s="275"/>
    </row>
    <row r="288" spans="1:53" s="296" customFormat="1" x14ac:dyDescent="0.25">
      <c r="A288" s="300">
        <v>13</v>
      </c>
      <c r="B288" s="291">
        <v>181419</v>
      </c>
      <c r="C288" s="292">
        <f t="shared" si="195"/>
        <v>1.0015236581043705</v>
      </c>
      <c r="D288" s="116">
        <f t="shared" si="186"/>
        <v>1.0035603830760393</v>
      </c>
      <c r="E288" s="293"/>
      <c r="F288" s="291">
        <f t="shared" si="175"/>
        <v>276</v>
      </c>
      <c r="G288" s="294">
        <f t="shared" si="196"/>
        <v>0.4</v>
      </c>
      <c r="H288" s="291">
        <f t="shared" si="176"/>
        <v>636.71428571428567</v>
      </c>
      <c r="I288" s="295">
        <f t="shared" si="197"/>
        <v>0.99000444247001329</v>
      </c>
      <c r="K288" s="291">
        <v>6901990</v>
      </c>
      <c r="L288" s="292">
        <f t="shared" si="198"/>
        <v>1.0031109273412071</v>
      </c>
      <c r="M288" s="297"/>
      <c r="N288" s="291">
        <f t="shared" si="193"/>
        <v>21405</v>
      </c>
      <c r="O288" s="294">
        <f t="shared" si="199"/>
        <v>0.48348843512829781</v>
      </c>
      <c r="P288" s="291">
        <f t="shared" si="200"/>
        <v>42721.142857142855</v>
      </c>
      <c r="R288" s="294">
        <f t="shared" si="194"/>
        <v>2.6285027941216952</v>
      </c>
      <c r="S288" s="1">
        <f t="shared" si="169"/>
        <v>0.99841765332868637</v>
      </c>
      <c r="U288" s="298">
        <v>137</v>
      </c>
      <c r="W288" s="298">
        <v>116</v>
      </c>
      <c r="Y288" s="36">
        <f t="shared" ref="Y288:Y351" si="202">100*B288/213000000</f>
        <v>8.5173239436619724E-2</v>
      </c>
      <c r="AA288" s="221">
        <f t="shared" si="182"/>
        <v>85.173239436619724</v>
      </c>
      <c r="AC288" s="299">
        <f t="shared" si="191"/>
        <v>3286.6619047619047</v>
      </c>
      <c r="AE288" s="291">
        <v>5982953</v>
      </c>
      <c r="AG288" s="291">
        <v>737597</v>
      </c>
      <c r="AI288" s="298" t="s">
        <v>63</v>
      </c>
      <c r="AK288" s="291">
        <v>181402</v>
      </c>
      <c r="AM288" s="291">
        <v>6901952</v>
      </c>
      <c r="AO288" s="309">
        <f t="shared" si="201"/>
        <v>21825</v>
      </c>
      <c r="AP288" s="291">
        <f t="shared" si="155"/>
        <v>3</v>
      </c>
      <c r="AQ288" s="291">
        <f t="shared" si="156"/>
        <v>-420</v>
      </c>
      <c r="AZ288" s="295">
        <f t="shared" si="181"/>
        <v>1.4903961905781011</v>
      </c>
      <c r="BA288" s="295"/>
    </row>
    <row r="289" spans="1:53" s="296" customFormat="1" x14ac:dyDescent="0.25">
      <c r="A289" s="300">
        <v>14</v>
      </c>
      <c r="B289" s="291">
        <v>181945</v>
      </c>
      <c r="C289" s="292">
        <f t="shared" si="195"/>
        <v>1.0028993655570806</v>
      </c>
      <c r="D289" s="116">
        <f t="shared" si="186"/>
        <v>1.0036306786582321</v>
      </c>
      <c r="E289" s="293"/>
      <c r="F289" s="291">
        <f t="shared" si="175"/>
        <v>526</v>
      </c>
      <c r="G289" s="294">
        <f t="shared" si="196"/>
        <v>1.9057971014492754</v>
      </c>
      <c r="H289" s="291">
        <f t="shared" si="176"/>
        <v>651</v>
      </c>
      <c r="I289" s="295">
        <f t="shared" si="197"/>
        <v>1.022436616558223</v>
      </c>
      <c r="K289" s="291">
        <v>6929409</v>
      </c>
      <c r="L289" s="292">
        <f t="shared" si="198"/>
        <v>1.0039726223886154</v>
      </c>
      <c r="M289" s="297"/>
      <c r="N289" s="291">
        <f t="shared" si="193"/>
        <v>27419</v>
      </c>
      <c r="O289" s="294">
        <f t="shared" si="199"/>
        <v>1.2809623919644944</v>
      </c>
      <c r="P289" s="291">
        <f t="shared" si="200"/>
        <v>43049.142857142855</v>
      </c>
      <c r="R289" s="294">
        <f t="shared" si="194"/>
        <v>2.625692898196657</v>
      </c>
      <c r="S289" s="1">
        <f t="shared" si="169"/>
        <v>0.99893098994175611</v>
      </c>
      <c r="U289" s="298">
        <v>138</v>
      </c>
      <c r="W289" s="298">
        <v>118</v>
      </c>
      <c r="Y289" s="36">
        <f t="shared" si="202"/>
        <v>8.5420187793427235E-2</v>
      </c>
      <c r="AA289" s="221">
        <f t="shared" si="182"/>
        <v>85.420187793427232</v>
      </c>
      <c r="AC289" s="299">
        <f t="shared" si="191"/>
        <v>3299.7185714285715</v>
      </c>
      <c r="AE289" s="291">
        <v>6016085</v>
      </c>
      <c r="AG289" s="291">
        <v>737597</v>
      </c>
      <c r="AI289" s="298" t="s">
        <v>56</v>
      </c>
      <c r="AK289" s="291">
        <v>181835</v>
      </c>
      <c r="AM289" s="291">
        <v>6927145</v>
      </c>
      <c r="AO289" s="38">
        <f t="shared" si="201"/>
        <v>25193</v>
      </c>
      <c r="AP289" s="291">
        <f t="shared" si="155"/>
        <v>-93</v>
      </c>
      <c r="AQ289" s="291">
        <f t="shared" si="156"/>
        <v>2226</v>
      </c>
      <c r="AZ289" s="295">
        <f t="shared" si="181"/>
        <v>1.5122252309652757</v>
      </c>
      <c r="BA289" s="295"/>
    </row>
    <row r="290" spans="1:53" s="296" customFormat="1" x14ac:dyDescent="0.25">
      <c r="A290" s="300">
        <v>15</v>
      </c>
      <c r="B290" s="291">
        <v>182854</v>
      </c>
      <c r="C290" s="292">
        <f t="shared" si="195"/>
        <v>1.0049960152793427</v>
      </c>
      <c r="D290" s="116">
        <f t="shared" ref="D290:D301" si="203">SUM(C284:C290)/7</f>
        <v>1.003703346771047</v>
      </c>
      <c r="E290" s="293"/>
      <c r="F290" s="291">
        <f t="shared" si="175"/>
        <v>909</v>
      </c>
      <c r="G290" s="294">
        <f t="shared" si="196"/>
        <v>1.7281368821292775</v>
      </c>
      <c r="H290" s="291">
        <f t="shared" si="176"/>
        <v>667.14285714285711</v>
      </c>
      <c r="I290" s="295">
        <f t="shared" si="197"/>
        <v>1.0247970155804256</v>
      </c>
      <c r="K290" s="291">
        <v>6974258</v>
      </c>
      <c r="L290" s="292">
        <f t="shared" si="198"/>
        <v>1.006472269135795</v>
      </c>
      <c r="M290" s="297"/>
      <c r="N290" s="291">
        <f t="shared" si="193"/>
        <v>44849</v>
      </c>
      <c r="O290" s="294">
        <f t="shared" si="199"/>
        <v>1.6356905795251468</v>
      </c>
      <c r="P290" s="291">
        <f t="shared" si="200"/>
        <v>42620.428571428572</v>
      </c>
      <c r="R290" s="294">
        <f t="shared" si="194"/>
        <v>2.6218416353395586</v>
      </c>
      <c r="S290" s="1">
        <f t="shared" si="169"/>
        <v>0.99853323941282568</v>
      </c>
      <c r="U290" s="298">
        <v>138</v>
      </c>
      <c r="W290" s="298">
        <v>118</v>
      </c>
      <c r="Y290" s="36">
        <f t="shared" si="202"/>
        <v>8.5846948356807506E-2</v>
      </c>
      <c r="AA290" s="221">
        <f t="shared" si="182"/>
        <v>85.846948356807516</v>
      </c>
      <c r="AC290" s="299">
        <f t="shared" ref="AC290:AC305" si="204">100000*K290/210000000</f>
        <v>3321.0752380952381</v>
      </c>
      <c r="AE290" s="291">
        <v>6067862</v>
      </c>
      <c r="AG290" s="291">
        <v>719373</v>
      </c>
      <c r="AI290" s="298" t="s">
        <v>56</v>
      </c>
      <c r="AK290" s="291">
        <v>182799</v>
      </c>
      <c r="AM290" s="291">
        <v>6970034</v>
      </c>
      <c r="AO290" s="38">
        <f t="shared" si="201"/>
        <v>42889</v>
      </c>
      <c r="AP290" s="291">
        <f t="shared" si="155"/>
        <v>55</v>
      </c>
      <c r="AQ290" s="291">
        <f t="shared" si="156"/>
        <v>1960</v>
      </c>
      <c r="AZ290" s="295">
        <f t="shared" si="181"/>
        <v>1.5653124088716677</v>
      </c>
      <c r="BA290" s="295"/>
    </row>
    <row r="291" spans="1:53" s="296" customFormat="1" x14ac:dyDescent="0.25">
      <c r="A291" s="300">
        <v>16</v>
      </c>
      <c r="B291" s="291">
        <v>183822</v>
      </c>
      <c r="C291" s="292">
        <f t="shared" si="195"/>
        <v>1.005293840987892</v>
      </c>
      <c r="D291" s="116">
        <f t="shared" si="203"/>
        <v>1.0037797347123938</v>
      </c>
      <c r="E291" s="293"/>
      <c r="F291" s="291">
        <f t="shared" si="175"/>
        <v>968</v>
      </c>
      <c r="G291" s="294">
        <f t="shared" si="196"/>
        <v>1.0649064906490648</v>
      </c>
      <c r="H291" s="291">
        <f t="shared" si="176"/>
        <v>684.28571428571433</v>
      </c>
      <c r="I291" s="295">
        <f t="shared" si="197"/>
        <v>1.0256959314775163</v>
      </c>
      <c r="K291" s="291">
        <v>7042695</v>
      </c>
      <c r="L291" s="292">
        <f t="shared" si="198"/>
        <v>1.0098128001573787</v>
      </c>
      <c r="M291" s="297"/>
      <c r="N291" s="291">
        <f t="shared" si="193"/>
        <v>68437</v>
      </c>
      <c r="O291" s="294">
        <f t="shared" si="199"/>
        <v>1.5259426074159959</v>
      </c>
      <c r="P291" s="291">
        <f t="shared" si="200"/>
        <v>44653.857142857145</v>
      </c>
      <c r="R291" s="294">
        <f t="shared" si="194"/>
        <v>2.6101087722810656</v>
      </c>
      <c r="S291" s="1">
        <f t="shared" si="169"/>
        <v>0.99552495356685666</v>
      </c>
      <c r="U291" s="298">
        <v>138</v>
      </c>
      <c r="W291" s="298">
        <v>118</v>
      </c>
      <c r="Y291" s="36">
        <f t="shared" si="202"/>
        <v>8.630140845070422E-2</v>
      </c>
      <c r="AA291" s="221">
        <f t="shared" si="182"/>
        <v>86.30140845070423</v>
      </c>
      <c r="AC291" s="299">
        <f t="shared" si="204"/>
        <v>3353.6642857142856</v>
      </c>
      <c r="AE291" s="291">
        <v>6132683</v>
      </c>
      <c r="AG291" s="291">
        <v>724190</v>
      </c>
      <c r="AI291" s="298" t="s">
        <v>56</v>
      </c>
      <c r="AK291" s="291">
        <v>183735</v>
      </c>
      <c r="AM291" s="291">
        <v>7040608</v>
      </c>
      <c r="AO291" s="38">
        <f t="shared" si="201"/>
        <v>70574</v>
      </c>
      <c r="AP291" s="291">
        <f t="shared" si="155"/>
        <v>-32</v>
      </c>
      <c r="AQ291" s="291">
        <f t="shared" si="156"/>
        <v>-2137</v>
      </c>
      <c r="AZ291" s="295">
        <f t="shared" ref="AZ291:AZ310" si="205">100*H291/P291</f>
        <v>1.5324224111179006</v>
      </c>
      <c r="BA291" s="295"/>
    </row>
    <row r="292" spans="1:53" s="296" customFormat="1" x14ac:dyDescent="0.25">
      <c r="A292" s="300">
        <v>17</v>
      </c>
      <c r="B292" s="291">
        <v>184876</v>
      </c>
      <c r="C292" s="292">
        <f t="shared" si="195"/>
        <v>1.0057338077052802</v>
      </c>
      <c r="D292" s="116">
        <f t="shared" si="203"/>
        <v>1.0039852327407526</v>
      </c>
      <c r="E292" s="293"/>
      <c r="F292" s="291">
        <f t="shared" si="175"/>
        <v>1054</v>
      </c>
      <c r="G292" s="294">
        <f t="shared" si="196"/>
        <v>1.0888429752066116</v>
      </c>
      <c r="H292" s="291">
        <f t="shared" si="176"/>
        <v>725</v>
      </c>
      <c r="I292" s="295">
        <f t="shared" si="197"/>
        <v>1.0594989561586639</v>
      </c>
      <c r="K292" s="291">
        <v>7111527</v>
      </c>
      <c r="L292" s="292">
        <f t="shared" si="198"/>
        <v>1.0097735312973231</v>
      </c>
      <c r="M292" s="297"/>
      <c r="N292" s="291">
        <f t="shared" si="193"/>
        <v>68832</v>
      </c>
      <c r="O292" s="294">
        <f t="shared" si="199"/>
        <v>1.0057717316656194</v>
      </c>
      <c r="P292" s="291">
        <f t="shared" si="200"/>
        <v>46854.857142857145</v>
      </c>
      <c r="R292" s="294">
        <f t="shared" si="194"/>
        <v>2.5996667101172504</v>
      </c>
      <c r="S292" s="1">
        <f t="shared" si="169"/>
        <v>0.99599937662571447</v>
      </c>
      <c r="U292" s="298">
        <v>140</v>
      </c>
      <c r="W292" s="298">
        <v>118</v>
      </c>
      <c r="Y292" s="36">
        <f t="shared" si="202"/>
        <v>8.6796244131455397E-2</v>
      </c>
      <c r="AA292" s="221">
        <f t="shared" si="182"/>
        <v>86.796244131455396</v>
      </c>
      <c r="AC292" s="299">
        <f t="shared" si="204"/>
        <v>3386.4414285714288</v>
      </c>
      <c r="AE292" s="291">
        <v>6177702</v>
      </c>
      <c r="AG292" s="291">
        <v>747905</v>
      </c>
      <c r="AI292" s="298" t="s">
        <v>62</v>
      </c>
      <c r="AK292" s="291">
        <v>184827</v>
      </c>
      <c r="AM292" s="291">
        <v>7110434</v>
      </c>
      <c r="AO292" s="38">
        <f t="shared" si="201"/>
        <v>69826</v>
      </c>
      <c r="AP292" s="291">
        <f t="shared" si="155"/>
        <v>38</v>
      </c>
      <c r="AQ292" s="291">
        <f t="shared" si="156"/>
        <v>-994</v>
      </c>
      <c r="AZ292" s="295">
        <f t="shared" si="205"/>
        <v>1.5473315771501048</v>
      </c>
      <c r="BA292" s="295"/>
    </row>
    <row r="293" spans="1:53" s="296" customFormat="1" x14ac:dyDescent="0.25">
      <c r="A293" s="300">
        <v>18</v>
      </c>
      <c r="B293" s="291">
        <v>185687</v>
      </c>
      <c r="C293" s="292">
        <f t="shared" si="195"/>
        <v>1.0043867240745148</v>
      </c>
      <c r="D293" s="116">
        <f t="shared" si="203"/>
        <v>1.0040938745767836</v>
      </c>
      <c r="E293" s="293"/>
      <c r="F293" s="291">
        <f t="shared" si="175"/>
        <v>811</v>
      </c>
      <c r="G293" s="294">
        <f t="shared" si="196"/>
        <v>0.76944971537001894</v>
      </c>
      <c r="H293" s="291">
        <f t="shared" si="176"/>
        <v>747.71428571428567</v>
      </c>
      <c r="I293" s="295">
        <f t="shared" si="197"/>
        <v>1.0313300492610837</v>
      </c>
      <c r="K293" s="291">
        <v>7163912</v>
      </c>
      <c r="L293" s="292">
        <f t="shared" si="198"/>
        <v>1.0073662098168228</v>
      </c>
      <c r="M293" s="297"/>
      <c r="N293" s="291">
        <f t="shared" si="193"/>
        <v>52385</v>
      </c>
      <c r="O293" s="294">
        <f t="shared" si="199"/>
        <v>0.76105590423059044</v>
      </c>
      <c r="P293" s="291">
        <f t="shared" si="200"/>
        <v>46799.857142857145</v>
      </c>
      <c r="R293" s="294">
        <f t="shared" si="194"/>
        <v>2.591977679234474</v>
      </c>
      <c r="S293" s="1">
        <f t="shared" si="169"/>
        <v>0.99704230128698701</v>
      </c>
      <c r="U293" s="298">
        <v>140</v>
      </c>
      <c r="W293" s="298">
        <v>118</v>
      </c>
      <c r="Y293" s="36">
        <f t="shared" si="202"/>
        <v>8.7176995305164318E-2</v>
      </c>
      <c r="AA293" s="221">
        <f t="shared" si="182"/>
        <v>87.176995305164326</v>
      </c>
      <c r="AC293" s="299">
        <f t="shared" si="204"/>
        <v>3411.3866666666668</v>
      </c>
      <c r="AE293" s="291">
        <v>6198185</v>
      </c>
      <c r="AG293" s="291">
        <v>779143</v>
      </c>
      <c r="AI293" s="298" t="s">
        <v>52</v>
      </c>
      <c r="AK293" s="291">
        <v>185650</v>
      </c>
      <c r="AM293" s="291">
        <v>7162978</v>
      </c>
      <c r="AO293" s="38">
        <f t="shared" si="201"/>
        <v>52544</v>
      </c>
      <c r="AP293" s="291">
        <f t="shared" si="155"/>
        <v>12</v>
      </c>
      <c r="AQ293" s="291">
        <f t="shared" si="156"/>
        <v>-159</v>
      </c>
      <c r="AZ293" s="295">
        <f t="shared" si="205"/>
        <v>1.5976849746183595</v>
      </c>
      <c r="BA293" s="295"/>
    </row>
    <row r="294" spans="1:53" s="296" customFormat="1" x14ac:dyDescent="0.25">
      <c r="A294" s="381">
        <v>19</v>
      </c>
      <c r="B294" s="291">
        <v>186365</v>
      </c>
      <c r="C294" s="292">
        <f t="shared" si="195"/>
        <v>1.0036513056918364</v>
      </c>
      <c r="D294" s="293">
        <f t="shared" si="203"/>
        <v>1.0040692453429023</v>
      </c>
      <c r="E294" s="293"/>
      <c r="F294" s="291">
        <f t="shared" si="175"/>
        <v>678</v>
      </c>
      <c r="G294" s="294">
        <f t="shared" si="196"/>
        <v>0.83600493218249072</v>
      </c>
      <c r="H294" s="291">
        <f t="shared" si="176"/>
        <v>746</v>
      </c>
      <c r="I294" s="295">
        <f t="shared" si="197"/>
        <v>0.99770729843332062</v>
      </c>
      <c r="K294" s="291">
        <v>7212670</v>
      </c>
      <c r="L294" s="292">
        <f t="shared" si="198"/>
        <v>1.0068060579191926</v>
      </c>
      <c r="M294" s="297"/>
      <c r="N294" s="291">
        <f t="shared" si="193"/>
        <v>48758</v>
      </c>
      <c r="O294" s="294">
        <f t="shared" si="199"/>
        <v>0.93076262288823142</v>
      </c>
      <c r="P294" s="291">
        <f t="shared" si="200"/>
        <v>47440.714285714283</v>
      </c>
      <c r="R294" s="294">
        <f t="shared" si="194"/>
        <v>2.5838559091154871</v>
      </c>
      <c r="S294" s="1">
        <f t="shared" si="169"/>
        <v>0.9968665740511371</v>
      </c>
      <c r="U294" s="298">
        <v>141</v>
      </c>
      <c r="W294" s="298">
        <v>118</v>
      </c>
      <c r="Y294" s="369">
        <f>100*B294/213000000</f>
        <v>8.7495305164319248E-2</v>
      </c>
      <c r="AA294" s="295">
        <f t="shared" si="182"/>
        <v>87.495305164319248</v>
      </c>
      <c r="AC294" s="299">
        <f t="shared" si="204"/>
        <v>3434.6047619047617</v>
      </c>
      <c r="AE294" s="291">
        <v>6222764</v>
      </c>
      <c r="AG294" s="291">
        <v>804035</v>
      </c>
      <c r="AI294" s="298" t="s">
        <v>52</v>
      </c>
      <c r="AK294" s="291">
        <v>186356</v>
      </c>
      <c r="AM294" s="291">
        <v>7213155</v>
      </c>
      <c r="AO294" s="309">
        <f t="shared" si="201"/>
        <v>50177</v>
      </c>
      <c r="AP294" s="291">
        <f t="shared" si="155"/>
        <v>28</v>
      </c>
      <c r="AQ294" s="291">
        <f t="shared" si="156"/>
        <v>-1419</v>
      </c>
      <c r="AZ294" s="295">
        <f t="shared" si="205"/>
        <v>1.5724889711971333</v>
      </c>
      <c r="BA294" s="295"/>
    </row>
    <row r="295" spans="1:53" s="296" customFormat="1" x14ac:dyDescent="0.25">
      <c r="A295" s="245">
        <v>20</v>
      </c>
      <c r="B295" s="271">
        <v>186773</v>
      </c>
      <c r="C295" s="272">
        <f t="shared" si="195"/>
        <v>1.0021892522737639</v>
      </c>
      <c r="D295" s="273">
        <f t="shared" si="203"/>
        <v>1.0041643302242442</v>
      </c>
      <c r="E295" s="273"/>
      <c r="F295" s="271">
        <f t="shared" si="175"/>
        <v>408</v>
      </c>
      <c r="G295" s="274">
        <f t="shared" si="196"/>
        <v>0.60176991150442483</v>
      </c>
      <c r="H295" s="271">
        <f t="shared" si="176"/>
        <v>764.85714285714289</v>
      </c>
      <c r="I295" s="275">
        <f t="shared" si="197"/>
        <v>1.025277671390272</v>
      </c>
      <c r="J295" s="276"/>
      <c r="K295" s="271">
        <v>7237350</v>
      </c>
      <c r="L295" s="272">
        <f t="shared" si="198"/>
        <v>1.0034217564369368</v>
      </c>
      <c r="M295" s="277"/>
      <c r="N295" s="271">
        <f t="shared" si="193"/>
        <v>24680</v>
      </c>
      <c r="O295" s="274">
        <f t="shared" si="199"/>
        <v>0.50617334591246566</v>
      </c>
      <c r="P295" s="271">
        <f t="shared" si="200"/>
        <v>47908.571428571428</v>
      </c>
      <c r="Q295" s="276"/>
      <c r="R295" s="274">
        <f t="shared" si="194"/>
        <v>2.5806821557614321</v>
      </c>
      <c r="S295" s="274">
        <f t="shared" si="169"/>
        <v>0.99877169878441807</v>
      </c>
      <c r="T295" s="276"/>
      <c r="U295" s="278">
        <v>142</v>
      </c>
      <c r="V295" s="276"/>
      <c r="W295" s="278">
        <v>119</v>
      </c>
      <c r="X295" s="276"/>
      <c r="Y295" s="279">
        <f t="shared" si="202"/>
        <v>8.7686854460093902E-2</v>
      </c>
      <c r="Z295" s="276"/>
      <c r="AA295" s="275">
        <f t="shared" si="182"/>
        <v>87.686854460093898</v>
      </c>
      <c r="AB295" s="276"/>
      <c r="AC295" s="281">
        <f t="shared" si="204"/>
        <v>3446.3571428571427</v>
      </c>
      <c r="AD295" s="276"/>
      <c r="AE295" s="271">
        <v>6245801</v>
      </c>
      <c r="AF295" s="276"/>
      <c r="AG295" s="271">
        <v>806035</v>
      </c>
      <c r="AH295" s="276"/>
      <c r="AI295" s="278" t="s">
        <v>52</v>
      </c>
      <c r="AJ295" s="276"/>
      <c r="AK295" s="271">
        <v>186764</v>
      </c>
      <c r="AL295" s="276"/>
      <c r="AM295" s="271">
        <v>7238600</v>
      </c>
      <c r="AN295" s="276"/>
      <c r="AO295" s="290">
        <f t="shared" si="201"/>
        <v>25445</v>
      </c>
      <c r="AP295" s="271">
        <f t="shared" si="155"/>
        <v>0</v>
      </c>
      <c r="AQ295" s="271">
        <f t="shared" si="156"/>
        <v>-765</v>
      </c>
      <c r="AR295" s="276"/>
      <c r="AS295" s="276"/>
      <c r="AT295" s="276"/>
      <c r="AU295" s="276"/>
      <c r="AV295" s="276"/>
      <c r="AW295" s="276"/>
      <c r="AX295" s="276"/>
      <c r="AY295" s="276"/>
      <c r="AZ295" s="275">
        <f t="shared" si="205"/>
        <v>1.5964933206106871</v>
      </c>
      <c r="BA295" s="275"/>
    </row>
    <row r="296" spans="1:53" s="296" customFormat="1" x14ac:dyDescent="0.25">
      <c r="A296" s="305">
        <v>21</v>
      </c>
      <c r="B296" s="291">
        <v>187322</v>
      </c>
      <c r="C296" s="292">
        <f t="shared" si="195"/>
        <v>1.0029393970220535</v>
      </c>
      <c r="D296" s="293">
        <f t="shared" si="203"/>
        <v>1.0041700490049548</v>
      </c>
      <c r="E296" s="293"/>
      <c r="F296" s="291">
        <f t="shared" si="175"/>
        <v>549</v>
      </c>
      <c r="G296" s="294">
        <f t="shared" si="196"/>
        <v>1.3455882352941178</v>
      </c>
      <c r="H296" s="291">
        <f t="shared" si="176"/>
        <v>768.14285714285711</v>
      </c>
      <c r="I296" s="295">
        <f t="shared" si="197"/>
        <v>1.0042958535674262</v>
      </c>
      <c r="K296" s="291">
        <v>7264221</v>
      </c>
      <c r="L296" s="292">
        <f t="shared" si="198"/>
        <v>1.0037128230636905</v>
      </c>
      <c r="M296" s="297"/>
      <c r="N296" s="291">
        <f t="shared" si="193"/>
        <v>26871</v>
      </c>
      <c r="O296" s="294">
        <f t="shared" si="199"/>
        <v>1.0887763371150729</v>
      </c>
      <c r="P296" s="291">
        <f t="shared" si="200"/>
        <v>47830.285714285717</v>
      </c>
      <c r="R296" s="294">
        <f t="shared" si="194"/>
        <v>2.5786935722357565</v>
      </c>
      <c r="S296" s="1">
        <f t="shared" si="169"/>
        <v>0.9992294349301265</v>
      </c>
      <c r="U296" s="298">
        <v>142</v>
      </c>
      <c r="W296" s="298">
        <v>119</v>
      </c>
      <c r="Y296" s="36">
        <f t="shared" si="202"/>
        <v>8.7944600938967138E-2</v>
      </c>
      <c r="AA296" s="221">
        <f t="shared" si="182"/>
        <v>87.944600938967142</v>
      </c>
      <c r="AC296" s="299">
        <f t="shared" si="204"/>
        <v>3459.1528571428571</v>
      </c>
      <c r="AE296" s="291">
        <v>6286980</v>
      </c>
      <c r="AG296" s="291">
        <v>789348</v>
      </c>
      <c r="AI296" s="298" t="s">
        <v>56</v>
      </c>
      <c r="AK296" s="291">
        <v>187291</v>
      </c>
      <c r="AM296" s="291">
        <v>7263619</v>
      </c>
      <c r="AO296" s="309">
        <f t="shared" si="201"/>
        <v>25019</v>
      </c>
      <c r="AP296" s="291">
        <f t="shared" si="155"/>
        <v>-22</v>
      </c>
      <c r="AQ296" s="291">
        <f t="shared" si="156"/>
        <v>1852</v>
      </c>
      <c r="AZ296" s="295">
        <f t="shared" si="205"/>
        <v>1.6059758909477555</v>
      </c>
      <c r="BA296" s="295"/>
    </row>
    <row r="297" spans="1:53" s="296" customFormat="1" x14ac:dyDescent="0.25">
      <c r="A297" s="305">
        <v>22</v>
      </c>
      <c r="B297" s="291">
        <v>188285</v>
      </c>
      <c r="C297" s="292">
        <f t="shared" ref="C297:C360" si="206">B297/B296</f>
        <v>1.0051408804091351</v>
      </c>
      <c r="D297" s="293">
        <f t="shared" si="203"/>
        <v>1.0041907440234965</v>
      </c>
      <c r="E297" s="293"/>
      <c r="F297" s="291">
        <f t="shared" si="175"/>
        <v>963</v>
      </c>
      <c r="G297" s="294">
        <f t="shared" si="196"/>
        <v>1.7540983606557377</v>
      </c>
      <c r="H297" s="291">
        <f t="shared" si="176"/>
        <v>775.85714285714289</v>
      </c>
      <c r="I297" s="295">
        <f t="shared" si="197"/>
        <v>1.0100427747814766</v>
      </c>
      <c r="K297" s="291">
        <v>7320020</v>
      </c>
      <c r="L297" s="292">
        <f t="shared" si="198"/>
        <v>1.0076813466991161</v>
      </c>
      <c r="M297" s="297"/>
      <c r="N297" s="291">
        <f t="shared" si="193"/>
        <v>55799</v>
      </c>
      <c r="O297" s="294">
        <f t="shared" si="199"/>
        <v>2.0765509285102901</v>
      </c>
      <c r="P297" s="291">
        <f t="shared" si="200"/>
        <v>49394.571428571428</v>
      </c>
      <c r="R297" s="294">
        <f t="shared" si="194"/>
        <v>2.5721924257037547</v>
      </c>
      <c r="S297" s="1">
        <f t="shared" si="169"/>
        <v>0.99747889915963717</v>
      </c>
      <c r="U297" s="298">
        <v>142</v>
      </c>
      <c r="W297" s="298">
        <v>120</v>
      </c>
      <c r="Y297" s="36">
        <f t="shared" si="202"/>
        <v>8.8396713615023478E-2</v>
      </c>
      <c r="AA297" s="221">
        <f t="shared" si="182"/>
        <v>88.396713615023472</v>
      </c>
      <c r="AC297" s="299">
        <f t="shared" si="204"/>
        <v>3485.7238095238095</v>
      </c>
      <c r="AE297" s="291">
        <v>6354972</v>
      </c>
      <c r="AG297" s="291">
        <v>775590</v>
      </c>
      <c r="AI297" s="298" t="s">
        <v>91</v>
      </c>
      <c r="AK297" s="291">
        <v>188259</v>
      </c>
      <c r="AM297" s="291">
        <v>7318821</v>
      </c>
      <c r="AO297" s="304">
        <f t="shared" si="201"/>
        <v>55202</v>
      </c>
      <c r="AP297" s="291">
        <f t="shared" si="155"/>
        <v>5</v>
      </c>
      <c r="AQ297" s="291">
        <f t="shared" si="156"/>
        <v>597</v>
      </c>
      <c r="AZ297" s="295">
        <f t="shared" si="205"/>
        <v>1.5707336260202105</v>
      </c>
      <c r="BA297" s="295"/>
    </row>
    <row r="298" spans="1:53" s="296" customFormat="1" x14ac:dyDescent="0.25">
      <c r="A298" s="305">
        <v>23</v>
      </c>
      <c r="B298" s="291">
        <v>189264</v>
      </c>
      <c r="C298" s="292">
        <f t="shared" si="206"/>
        <v>1.0051995644900018</v>
      </c>
      <c r="D298" s="293">
        <f t="shared" si="203"/>
        <v>1.0041772759523693</v>
      </c>
      <c r="E298" s="293"/>
      <c r="F298" s="291">
        <f t="shared" si="175"/>
        <v>979</v>
      </c>
      <c r="G298" s="294">
        <f t="shared" si="196"/>
        <v>1.0166147455867083</v>
      </c>
      <c r="H298" s="291">
        <f t="shared" si="176"/>
        <v>777.42857142857144</v>
      </c>
      <c r="I298" s="295">
        <f t="shared" si="197"/>
        <v>1.0020254096851409</v>
      </c>
      <c r="K298" s="291">
        <v>7366677</v>
      </c>
      <c r="L298" s="292">
        <f t="shared" si="198"/>
        <v>1.0063738896888259</v>
      </c>
      <c r="M298" s="297"/>
      <c r="N298" s="291">
        <f t="shared" si="193"/>
        <v>46657</v>
      </c>
      <c r="O298" s="294">
        <f t="shared" si="199"/>
        <v>0.83616193838599262</v>
      </c>
      <c r="P298" s="291">
        <f t="shared" si="200"/>
        <v>46283.142857142855</v>
      </c>
      <c r="R298" s="294">
        <f t="shared" si="194"/>
        <v>2.5691909662932146</v>
      </c>
      <c r="S298" s="1">
        <f t="shared" si="169"/>
        <v>0.9988331124139288</v>
      </c>
      <c r="U298" s="298">
        <v>142</v>
      </c>
      <c r="W298" s="298">
        <v>120</v>
      </c>
      <c r="Y298" s="36">
        <f t="shared" si="202"/>
        <v>8.8856338028169016E-2</v>
      </c>
      <c r="AA298" s="221">
        <f t="shared" si="182"/>
        <v>88.85633802816902</v>
      </c>
      <c r="AC298" s="299">
        <f t="shared" si="204"/>
        <v>3507.9414285714288</v>
      </c>
      <c r="AE298" s="291">
        <v>6405356</v>
      </c>
      <c r="AG298" s="291">
        <v>770941</v>
      </c>
      <c r="AI298" s="298" t="s">
        <v>96</v>
      </c>
      <c r="AK298" s="291">
        <v>189220</v>
      </c>
      <c r="AM298" s="291">
        <v>7365517</v>
      </c>
      <c r="AO298" s="304">
        <f t="shared" si="201"/>
        <v>46696</v>
      </c>
      <c r="AP298" s="291">
        <f t="shared" ref="AP298:AP361" si="207">AK298-AK297-F298</f>
        <v>-18</v>
      </c>
      <c r="AQ298" s="291">
        <f t="shared" ref="AQ298:AQ361" si="208">N298-AO298</f>
        <v>-39</v>
      </c>
      <c r="AZ298" s="295">
        <f t="shared" si="205"/>
        <v>1.6797229475711615</v>
      </c>
      <c r="BA298" s="295"/>
    </row>
    <row r="299" spans="1:53" s="296" customFormat="1" x14ac:dyDescent="0.25">
      <c r="A299" s="305">
        <v>24</v>
      </c>
      <c r="B299" s="291">
        <v>190032</v>
      </c>
      <c r="C299" s="292">
        <f t="shared" si="206"/>
        <v>1.0040578239918843</v>
      </c>
      <c r="D299" s="293">
        <f t="shared" si="203"/>
        <v>1.0039378497075984</v>
      </c>
      <c r="E299" s="293"/>
      <c r="F299" s="291">
        <f t="shared" si="175"/>
        <v>768</v>
      </c>
      <c r="G299" s="294">
        <f t="shared" si="196"/>
        <v>0.78447395301327882</v>
      </c>
      <c r="H299" s="291">
        <f t="shared" si="176"/>
        <v>736.57142857142856</v>
      </c>
      <c r="I299" s="295">
        <f t="shared" si="197"/>
        <v>0.94744579198823953</v>
      </c>
      <c r="K299" s="291">
        <v>7424430</v>
      </c>
      <c r="L299" s="292">
        <f t="shared" si="198"/>
        <v>1.0078397627587039</v>
      </c>
      <c r="M299" s="297"/>
      <c r="N299" s="291">
        <f t="shared" si="193"/>
        <v>57753</v>
      </c>
      <c r="O299" s="294">
        <f t="shared" si="199"/>
        <v>1.2378206914289389</v>
      </c>
      <c r="P299" s="291">
        <f t="shared" si="200"/>
        <v>44700.428571428572</v>
      </c>
      <c r="R299" s="294">
        <f t="shared" si="194"/>
        <v>2.559550026062607</v>
      </c>
      <c r="S299" s="1">
        <f t="shared" si="169"/>
        <v>0.99624748009895214</v>
      </c>
      <c r="U299" s="298">
        <v>144</v>
      </c>
      <c r="W299" s="298">
        <v>121</v>
      </c>
      <c r="Y299" s="36">
        <f t="shared" si="202"/>
        <v>8.9216901408450705E-2</v>
      </c>
      <c r="AA299" s="221">
        <f t="shared" si="182"/>
        <v>89.21690140845071</v>
      </c>
      <c r="AC299" s="299">
        <f t="shared" si="204"/>
        <v>3535.4428571428571</v>
      </c>
      <c r="AE299" s="291">
        <v>6449822</v>
      </c>
      <c r="AG299" s="291">
        <v>785765</v>
      </c>
      <c r="AI299" s="298" t="s">
        <v>97</v>
      </c>
      <c r="AK299" s="291">
        <v>190006</v>
      </c>
      <c r="AM299" s="291">
        <v>7425593</v>
      </c>
      <c r="AO299" s="304">
        <f t="shared" si="201"/>
        <v>60076</v>
      </c>
      <c r="AP299" s="291">
        <f t="shared" si="207"/>
        <v>18</v>
      </c>
      <c r="AQ299" s="291">
        <f t="shared" si="208"/>
        <v>-2323</v>
      </c>
      <c r="AZ299" s="295">
        <f t="shared" si="205"/>
        <v>1.6477950035634046</v>
      </c>
      <c r="BA299" s="295"/>
    </row>
    <row r="300" spans="1:53" s="296" customFormat="1" x14ac:dyDescent="0.25">
      <c r="A300" s="305">
        <v>25</v>
      </c>
      <c r="B300" s="291">
        <v>190515</v>
      </c>
      <c r="C300" s="292">
        <f t="shared" si="206"/>
        <v>1.0025416771912099</v>
      </c>
      <c r="D300" s="293">
        <f t="shared" si="203"/>
        <v>1.003674271581412</v>
      </c>
      <c r="E300" s="293"/>
      <c r="F300" s="291">
        <f t="shared" si="175"/>
        <v>483</v>
      </c>
      <c r="G300" s="294">
        <f t="shared" si="196"/>
        <v>0.62890625</v>
      </c>
      <c r="H300" s="291">
        <f t="shared" ref="H300:H301" si="209">SUM(F294:F300)/7</f>
        <v>689.71428571428567</v>
      </c>
      <c r="I300" s="295">
        <f t="shared" si="197"/>
        <v>0.93638479441427458</v>
      </c>
      <c r="K300" s="291">
        <v>7447625</v>
      </c>
      <c r="L300" s="292">
        <f t="shared" si="198"/>
        <v>1.0031241455573021</v>
      </c>
      <c r="M300" s="297"/>
      <c r="N300" s="291">
        <f t="shared" si="193"/>
        <v>23195</v>
      </c>
      <c r="O300" s="294">
        <f t="shared" si="199"/>
        <v>0.40162415805239554</v>
      </c>
      <c r="P300" s="291">
        <f t="shared" si="200"/>
        <v>40530.428571428572</v>
      </c>
      <c r="R300" s="294">
        <f t="shared" si="194"/>
        <v>2.5580638122891526</v>
      </c>
      <c r="S300" s="1">
        <f t="shared" si="169"/>
        <v>0.99941934568251412</v>
      </c>
      <c r="U300" s="298">
        <v>144</v>
      </c>
      <c r="W300" s="298">
        <v>122</v>
      </c>
      <c r="Y300" s="36">
        <f t="shared" si="202"/>
        <v>8.9443661971830984E-2</v>
      </c>
      <c r="AA300" s="221">
        <f t="shared" si="182"/>
        <v>89.443661971830991</v>
      </c>
      <c r="AC300" s="299">
        <f t="shared" si="204"/>
        <v>3546.4880952380954</v>
      </c>
      <c r="AE300" s="291">
        <v>6459335</v>
      </c>
      <c r="AG300" s="291">
        <v>798737</v>
      </c>
      <c r="AI300" s="298" t="s">
        <v>63</v>
      </c>
      <c r="AK300" s="291">
        <v>190488</v>
      </c>
      <c r="AM300" s="291">
        <v>7448560</v>
      </c>
      <c r="AO300" s="304">
        <f t="shared" si="201"/>
        <v>22967</v>
      </c>
      <c r="AP300" s="291">
        <f t="shared" si="207"/>
        <v>-1</v>
      </c>
      <c r="AQ300" s="291">
        <f t="shared" si="208"/>
        <v>228</v>
      </c>
      <c r="AZ300" s="295">
        <f t="shared" si="205"/>
        <v>1.7017196956078853</v>
      </c>
      <c r="BA300" s="295"/>
    </row>
    <row r="301" spans="1:53" s="296" customFormat="1" x14ac:dyDescent="0.25">
      <c r="A301" s="308">
        <v>26</v>
      </c>
      <c r="B301" s="291">
        <v>190815</v>
      </c>
      <c r="C301" s="293">
        <f t="shared" si="206"/>
        <v>1.0015746791591214</v>
      </c>
      <c r="D301" s="293">
        <f t="shared" si="203"/>
        <v>1.0033776106481669</v>
      </c>
      <c r="E301" s="293"/>
      <c r="F301" s="291">
        <f t="shared" si="175"/>
        <v>300</v>
      </c>
      <c r="G301" s="294">
        <f t="shared" si="196"/>
        <v>0.6211180124223602</v>
      </c>
      <c r="H301" s="291">
        <f t="shared" si="209"/>
        <v>635.71428571428567</v>
      </c>
      <c r="I301" s="295">
        <f t="shared" si="197"/>
        <v>0.92170671085335543</v>
      </c>
      <c r="K301" s="291">
        <v>7464620</v>
      </c>
      <c r="L301" s="292">
        <f t="shared" si="198"/>
        <v>1.0022819355163559</v>
      </c>
      <c r="M301" s="297"/>
      <c r="N301" s="291">
        <f t="shared" si="193"/>
        <v>16995</v>
      </c>
      <c r="O301" s="294">
        <f t="shared" si="199"/>
        <v>0.73270101314938563</v>
      </c>
      <c r="P301" s="291">
        <f t="shared" si="200"/>
        <v>35992.857142857145</v>
      </c>
      <c r="R301" s="294">
        <f t="shared" si="194"/>
        <v>2.5562587244896591</v>
      </c>
      <c r="S301" s="1">
        <f t="shared" si="169"/>
        <v>0.99929435388170473</v>
      </c>
      <c r="U301" s="298">
        <v>145</v>
      </c>
      <c r="W301" s="298">
        <v>123</v>
      </c>
      <c r="Y301" s="369">
        <f t="shared" si="202"/>
        <v>8.9584507042253528E-2</v>
      </c>
      <c r="AA301" s="295">
        <f t="shared" si="182"/>
        <v>89.58450704225352</v>
      </c>
      <c r="AC301" s="299">
        <f t="shared" si="204"/>
        <v>3554.5809523809526</v>
      </c>
      <c r="AE301" s="291">
        <v>6475466</v>
      </c>
      <c r="AG301" s="291">
        <v>799545</v>
      </c>
      <c r="AI301" s="298" t="s">
        <v>63</v>
      </c>
      <c r="AK301" s="291">
        <v>190795</v>
      </c>
      <c r="AM301" s="291">
        <v>7465806</v>
      </c>
      <c r="AO301" s="309">
        <f t="shared" si="201"/>
        <v>17246</v>
      </c>
      <c r="AP301" s="291">
        <f t="shared" si="207"/>
        <v>7</v>
      </c>
      <c r="AQ301" s="291">
        <f t="shared" si="208"/>
        <v>-251</v>
      </c>
      <c r="AZ301" s="295">
        <f t="shared" si="205"/>
        <v>1.7662234570351258</v>
      </c>
      <c r="BA301" s="295"/>
    </row>
    <row r="302" spans="1:53" s="296" customFormat="1" x14ac:dyDescent="0.25">
      <c r="A302" s="245">
        <v>27</v>
      </c>
      <c r="B302" s="271">
        <v>191146</v>
      </c>
      <c r="C302" s="272">
        <f t="shared" si="206"/>
        <v>1.0017346644655818</v>
      </c>
      <c r="D302" s="273">
        <f t="shared" ref="D302:D308" si="210">SUM(C296:C302)/7</f>
        <v>1.0033126695327126</v>
      </c>
      <c r="E302" s="273"/>
      <c r="F302" s="271">
        <f t="shared" ref="F302:F307" si="211">B302-B301</f>
        <v>331</v>
      </c>
      <c r="G302" s="274">
        <f t="shared" ref="G302:G308" si="212">F302/F301</f>
        <v>1.1033333333333333</v>
      </c>
      <c r="H302" s="271">
        <f t="shared" ref="H302:H307" si="213">SUM(F296:F302)/7</f>
        <v>624.71428571428567</v>
      </c>
      <c r="I302" s="275">
        <f t="shared" ref="I302:I308" si="214">H302/H301</f>
        <v>0.98269662921348311</v>
      </c>
      <c r="J302" s="276"/>
      <c r="K302" s="271">
        <v>7481400</v>
      </c>
      <c r="L302" s="272">
        <f t="shared" si="198"/>
        <v>1.0022479376043254</v>
      </c>
      <c r="M302" s="277"/>
      <c r="N302" s="271">
        <f t="shared" si="193"/>
        <v>16780</v>
      </c>
      <c r="O302" s="274">
        <f t="shared" si="199"/>
        <v>0.98734922035892914</v>
      </c>
      <c r="P302" s="271">
        <f t="shared" si="200"/>
        <v>34864.285714285717</v>
      </c>
      <c r="Q302" s="276"/>
      <c r="R302" s="274">
        <f t="shared" si="194"/>
        <v>2.5549496083620711</v>
      </c>
      <c r="S302" s="274">
        <f t="shared" si="169"/>
        <v>0.99948787807937967</v>
      </c>
      <c r="T302" s="276"/>
      <c r="U302" s="278">
        <v>146</v>
      </c>
      <c r="V302" s="276"/>
      <c r="W302" s="278">
        <v>123</v>
      </c>
      <c r="X302" s="276"/>
      <c r="Y302" s="279">
        <f t="shared" si="202"/>
        <v>8.9739906103286388E-2</v>
      </c>
      <c r="Z302" s="276"/>
      <c r="AA302" s="275">
        <f t="shared" si="182"/>
        <v>89.739906103286387</v>
      </c>
      <c r="AB302" s="276"/>
      <c r="AC302" s="281">
        <f t="shared" si="204"/>
        <v>3562.5714285714284</v>
      </c>
      <c r="AD302" s="276"/>
      <c r="AE302" s="271">
        <v>6515370</v>
      </c>
      <c r="AF302" s="276"/>
      <c r="AG302" s="271">
        <v>777776</v>
      </c>
      <c r="AH302" s="276"/>
      <c r="AI302" s="278" t="s">
        <v>62</v>
      </c>
      <c r="AJ302" s="276"/>
      <c r="AK302" s="271">
        <v>191139</v>
      </c>
      <c r="AL302" s="276"/>
      <c r="AM302" s="271">
        <v>7484285</v>
      </c>
      <c r="AN302" s="276"/>
      <c r="AO302" s="290">
        <f t="shared" si="201"/>
        <v>18479</v>
      </c>
      <c r="AP302" s="271">
        <f t="shared" si="207"/>
        <v>13</v>
      </c>
      <c r="AQ302" s="271">
        <f t="shared" si="208"/>
        <v>-1699</v>
      </c>
      <c r="AR302" s="276"/>
      <c r="AS302" s="276"/>
      <c r="AT302" s="276"/>
      <c r="AU302" s="276"/>
      <c r="AV302" s="276"/>
      <c r="AW302" s="276"/>
      <c r="AX302" s="276"/>
      <c r="AY302" s="276"/>
      <c r="AZ302" s="275">
        <f t="shared" si="205"/>
        <v>1.7918459332104073</v>
      </c>
      <c r="BA302" s="275"/>
    </row>
    <row r="303" spans="1:53" s="296" customFormat="1" x14ac:dyDescent="0.25">
      <c r="A303" s="305">
        <v>28</v>
      </c>
      <c r="B303" s="291">
        <v>191641</v>
      </c>
      <c r="C303" s="292">
        <f t="shared" si="206"/>
        <v>1.0025896435185671</v>
      </c>
      <c r="D303" s="293">
        <f t="shared" si="210"/>
        <v>1.0032627047465001</v>
      </c>
      <c r="E303" s="293"/>
      <c r="F303" s="291">
        <f t="shared" si="211"/>
        <v>495</v>
      </c>
      <c r="G303" s="294">
        <f t="shared" si="212"/>
        <v>1.4954682779456194</v>
      </c>
      <c r="H303" s="291">
        <f t="shared" si="213"/>
        <v>617</v>
      </c>
      <c r="I303" s="295">
        <f t="shared" si="214"/>
        <v>0.98765149782757844</v>
      </c>
      <c r="K303" s="291">
        <v>7506890</v>
      </c>
      <c r="L303" s="292">
        <f t="shared" si="198"/>
        <v>1.0034071163151281</v>
      </c>
      <c r="M303" s="297"/>
      <c r="N303" s="291">
        <f t="shared" si="193"/>
        <v>25490</v>
      </c>
      <c r="O303" s="294">
        <f t="shared" si="199"/>
        <v>1.5190703218116806</v>
      </c>
      <c r="P303" s="291">
        <f t="shared" si="200"/>
        <v>34667</v>
      </c>
      <c r="R303" s="294">
        <f t="shared" si="194"/>
        <v>2.5528680985068384</v>
      </c>
      <c r="S303" s="1">
        <f t="shared" si="169"/>
        <v>0.9991853029709783</v>
      </c>
      <c r="U303" s="298">
        <v>147</v>
      </c>
      <c r="W303" s="298">
        <v>124</v>
      </c>
      <c r="Y303" s="36">
        <f t="shared" si="202"/>
        <v>8.9972300469483568E-2</v>
      </c>
      <c r="AA303" s="221">
        <f t="shared" si="182"/>
        <v>89.972300469483571</v>
      </c>
      <c r="AC303" s="299">
        <f t="shared" si="204"/>
        <v>3574.7095238095239</v>
      </c>
      <c r="AE303" s="291">
        <v>6568898</v>
      </c>
      <c r="AG303" s="291">
        <v>744365</v>
      </c>
      <c r="AI303" s="298" t="s">
        <v>62</v>
      </c>
      <c r="AK303" s="291">
        <v>191570</v>
      </c>
      <c r="AM303" s="291">
        <v>7504833</v>
      </c>
      <c r="AO303" s="309">
        <f t="shared" si="201"/>
        <v>20548</v>
      </c>
      <c r="AP303" s="291">
        <f t="shared" si="207"/>
        <v>-64</v>
      </c>
      <c r="AQ303" s="291">
        <f t="shared" si="208"/>
        <v>4942</v>
      </c>
      <c r="AZ303" s="295">
        <f t="shared" si="205"/>
        <v>1.779790578936741</v>
      </c>
      <c r="BA303" s="295"/>
    </row>
    <row r="304" spans="1:53" s="296" customFormat="1" x14ac:dyDescent="0.25">
      <c r="A304" s="305">
        <v>29</v>
      </c>
      <c r="B304" s="291">
        <v>192716</v>
      </c>
      <c r="C304" s="292">
        <f t="shared" si="206"/>
        <v>1.0056094468302712</v>
      </c>
      <c r="D304" s="293">
        <f t="shared" si="210"/>
        <v>1.0033296428066625</v>
      </c>
      <c r="E304" s="293"/>
      <c r="F304" s="291">
        <f t="shared" si="211"/>
        <v>1075</v>
      </c>
      <c r="G304" s="294">
        <f t="shared" si="212"/>
        <v>2.1717171717171717</v>
      </c>
      <c r="H304" s="291">
        <f t="shared" si="213"/>
        <v>633</v>
      </c>
      <c r="I304" s="295">
        <f t="shared" si="214"/>
        <v>1.0259319286871962</v>
      </c>
      <c r="K304" s="291">
        <v>7564117</v>
      </c>
      <c r="L304" s="292">
        <f t="shared" si="198"/>
        <v>1.0076232634286635</v>
      </c>
      <c r="M304" s="297"/>
      <c r="N304" s="291">
        <f t="shared" si="193"/>
        <v>57227</v>
      </c>
      <c r="O304" s="294">
        <f t="shared" si="199"/>
        <v>2.2450765005884659</v>
      </c>
      <c r="P304" s="291">
        <f t="shared" si="200"/>
        <v>34871</v>
      </c>
      <c r="R304" s="294">
        <f t="shared" si="194"/>
        <v>2.5477659851110181</v>
      </c>
      <c r="S304" s="1">
        <f t="shared" si="169"/>
        <v>0.99800141911021389</v>
      </c>
      <c r="U304" s="298">
        <v>148</v>
      </c>
      <c r="W304" s="298">
        <v>124</v>
      </c>
      <c r="Y304" s="36">
        <f t="shared" si="202"/>
        <v>9.0476995305164315E-2</v>
      </c>
      <c r="AA304" s="221">
        <f t="shared" si="182"/>
        <v>90.476995305164323</v>
      </c>
      <c r="AC304" s="299">
        <f t="shared" si="204"/>
        <v>3601.9604761904761</v>
      </c>
      <c r="AE304" s="291">
        <v>6647538</v>
      </c>
      <c r="AG304" s="291">
        <v>723332</v>
      </c>
      <c r="AI304" s="298" t="s">
        <v>62</v>
      </c>
      <c r="AK304" s="291">
        <v>192681</v>
      </c>
      <c r="AM304" s="291">
        <v>7563551</v>
      </c>
      <c r="AO304" s="304">
        <f t="shared" si="201"/>
        <v>58718</v>
      </c>
      <c r="AP304" s="291">
        <f t="shared" si="207"/>
        <v>36</v>
      </c>
      <c r="AQ304" s="291">
        <f t="shared" si="208"/>
        <v>-1491</v>
      </c>
      <c r="AZ304" s="295">
        <f t="shared" si="205"/>
        <v>1.8152619655300966</v>
      </c>
      <c r="BA304" s="295"/>
    </row>
    <row r="305" spans="1:53" s="296" customFormat="1" x14ac:dyDescent="0.25">
      <c r="A305" s="305">
        <v>30</v>
      </c>
      <c r="B305" s="291">
        <v>193940</v>
      </c>
      <c r="C305" s="292">
        <f t="shared" si="206"/>
        <v>1.0063513148882293</v>
      </c>
      <c r="D305" s="293">
        <f t="shared" si="210"/>
        <v>1.003494178577838</v>
      </c>
      <c r="E305" s="293"/>
      <c r="F305" s="291">
        <f t="shared" si="211"/>
        <v>1224</v>
      </c>
      <c r="G305" s="294">
        <f t="shared" si="212"/>
        <v>1.1386046511627907</v>
      </c>
      <c r="H305" s="291">
        <f t="shared" si="213"/>
        <v>668</v>
      </c>
      <c r="I305" s="295">
        <f t="shared" si="214"/>
        <v>1.0552922590837284</v>
      </c>
      <c r="K305" s="291">
        <v>7619970</v>
      </c>
      <c r="L305" s="292">
        <f t="shared" si="198"/>
        <v>1.007383941840138</v>
      </c>
      <c r="M305" s="297"/>
      <c r="N305" s="291">
        <f t="shared" si="193"/>
        <v>55853</v>
      </c>
      <c r="O305" s="294">
        <f t="shared" si="199"/>
        <v>0.9759903542034355</v>
      </c>
      <c r="P305" s="291">
        <f t="shared" si="200"/>
        <v>36184.714285714283</v>
      </c>
      <c r="R305" s="294">
        <f t="shared" si="194"/>
        <v>2.5451543772482044</v>
      </c>
      <c r="S305" s="1">
        <f t="shared" si="169"/>
        <v>0.99897494201662329</v>
      </c>
      <c r="U305" s="298">
        <v>148</v>
      </c>
      <c r="W305" s="298">
        <v>124</v>
      </c>
      <c r="Y305" s="36">
        <f t="shared" si="202"/>
        <v>9.1051643192488263E-2</v>
      </c>
      <c r="AA305" s="221">
        <f t="shared" si="182"/>
        <v>91.051643192488257</v>
      </c>
      <c r="AC305" s="299">
        <f t="shared" si="204"/>
        <v>3628.5571428571429</v>
      </c>
      <c r="AE305" s="291">
        <v>6707781</v>
      </c>
      <c r="AG305" s="291">
        <v>717544</v>
      </c>
      <c r="AI305" s="298" t="s">
        <v>51</v>
      </c>
      <c r="AK305" s="291">
        <v>193875</v>
      </c>
      <c r="AM305" s="291">
        <v>7619200</v>
      </c>
      <c r="AO305" s="304">
        <f t="shared" si="201"/>
        <v>55649</v>
      </c>
      <c r="AP305" s="291">
        <f t="shared" si="207"/>
        <v>-30</v>
      </c>
      <c r="AQ305" s="291">
        <f t="shared" si="208"/>
        <v>204</v>
      </c>
      <c r="AZ305" s="295">
        <f t="shared" si="205"/>
        <v>1.8460833895922906</v>
      </c>
      <c r="BA305" s="295"/>
    </row>
    <row r="306" spans="1:53" s="296" customFormat="1" x14ac:dyDescent="0.25">
      <c r="A306" s="305">
        <v>31</v>
      </c>
      <c r="B306" s="306">
        <v>194976</v>
      </c>
      <c r="C306" s="292">
        <f t="shared" si="206"/>
        <v>1.0053418583066929</v>
      </c>
      <c r="D306" s="293">
        <f t="shared" si="210"/>
        <v>1.003677612051382</v>
      </c>
      <c r="E306" s="293"/>
      <c r="F306" s="291">
        <f t="shared" si="211"/>
        <v>1036</v>
      </c>
      <c r="G306" s="294">
        <f t="shared" si="212"/>
        <v>0.84640522875816993</v>
      </c>
      <c r="H306" s="291">
        <f t="shared" si="213"/>
        <v>706.28571428571433</v>
      </c>
      <c r="I306" s="295">
        <f t="shared" si="214"/>
        <v>1.0573139435414884</v>
      </c>
      <c r="K306" s="306">
        <v>7675781</v>
      </c>
      <c r="L306" s="292">
        <f t="shared" si="198"/>
        <v>1.0073243070510776</v>
      </c>
      <c r="M306" s="297"/>
      <c r="N306" s="291">
        <f t="shared" si="193"/>
        <v>55811</v>
      </c>
      <c r="O306" s="294">
        <f t="shared" si="199"/>
        <v>0.99924802606842966</v>
      </c>
      <c r="P306" s="291">
        <f t="shared" si="200"/>
        <v>35907.285714285717</v>
      </c>
      <c r="R306" s="294">
        <f t="shared" si="194"/>
        <v>2.5401454262439223</v>
      </c>
      <c r="S306" s="1">
        <f t="shared" si="169"/>
        <v>0.99803196574280195</v>
      </c>
      <c r="U306" s="298">
        <v>149</v>
      </c>
      <c r="W306" s="298">
        <v>125</v>
      </c>
      <c r="Y306" s="36">
        <f t="shared" si="202"/>
        <v>9.1538028169014088E-2</v>
      </c>
      <c r="AA306" s="221">
        <f t="shared" si="182"/>
        <v>91.538028169014083</v>
      </c>
      <c r="AC306" s="299">
        <f>100000*K306/210000000</f>
        <v>3655.1338095238093</v>
      </c>
      <c r="AE306" s="291">
        <v>6747065</v>
      </c>
      <c r="AG306" s="291">
        <v>733959</v>
      </c>
      <c r="AI306" s="298" t="s">
        <v>95</v>
      </c>
      <c r="AK306" s="291">
        <v>194949</v>
      </c>
      <c r="AM306" s="291">
        <v>7675973</v>
      </c>
      <c r="AO306" s="304">
        <f t="shared" si="201"/>
        <v>56773</v>
      </c>
      <c r="AP306" s="291">
        <f t="shared" si="207"/>
        <v>38</v>
      </c>
      <c r="AQ306" s="291">
        <f t="shared" si="208"/>
        <v>-962</v>
      </c>
      <c r="AZ306" s="295">
        <f t="shared" si="205"/>
        <v>1.9669704914641279</v>
      </c>
      <c r="BA306" s="295"/>
    </row>
    <row r="307" spans="1:53" s="296" customFormat="1" x14ac:dyDescent="0.25">
      <c r="A307" s="409" t="s">
        <v>218</v>
      </c>
      <c r="B307" s="306">
        <v>195441</v>
      </c>
      <c r="C307" s="293">
        <f t="shared" si="206"/>
        <v>1.0023849089118662</v>
      </c>
      <c r="D307" s="293">
        <f t="shared" si="210"/>
        <v>1.0036552165829042</v>
      </c>
      <c r="E307" s="293"/>
      <c r="F307" s="291">
        <f t="shared" si="211"/>
        <v>465</v>
      </c>
      <c r="G307" s="294">
        <f t="shared" si="212"/>
        <v>0.44884169884169883</v>
      </c>
      <c r="H307" s="291">
        <f t="shared" si="213"/>
        <v>703.71428571428567</v>
      </c>
      <c r="I307" s="295">
        <f t="shared" si="214"/>
        <v>0.99635922330097071</v>
      </c>
      <c r="K307" s="306">
        <v>7698862</v>
      </c>
      <c r="L307" s="292">
        <f t="shared" si="198"/>
        <v>1.0030069904287264</v>
      </c>
      <c r="M307" s="297"/>
      <c r="N307" s="291">
        <f t="shared" si="193"/>
        <v>23081</v>
      </c>
      <c r="O307" s="294">
        <f t="shared" si="199"/>
        <v>0.41355646736306462</v>
      </c>
      <c r="P307" s="291">
        <f t="shared" si="200"/>
        <v>35891</v>
      </c>
      <c r="R307" s="294">
        <f t="shared" si="194"/>
        <v>2.5385699860576798</v>
      </c>
      <c r="S307" s="1">
        <f t="shared" ref="S307:S370" si="215">R307/R306</f>
        <v>0.99937978346831424</v>
      </c>
      <c r="U307" s="298">
        <v>149</v>
      </c>
      <c r="W307" s="298">
        <v>125</v>
      </c>
      <c r="Y307" s="36">
        <f t="shared" si="202"/>
        <v>9.1756338028169016E-2</v>
      </c>
      <c r="AA307" s="221">
        <f t="shared" si="182"/>
        <v>91.756338028169012</v>
      </c>
      <c r="AC307" s="299">
        <f>100000*K307/210000000</f>
        <v>3666.1247619047617</v>
      </c>
      <c r="AE307" s="291">
        <v>6756284</v>
      </c>
      <c r="AG307" s="291">
        <v>748883</v>
      </c>
      <c r="AI307" s="298" t="s">
        <v>51</v>
      </c>
      <c r="AK307" s="291">
        <v>195411</v>
      </c>
      <c r="AM307" s="291">
        <v>7700578</v>
      </c>
      <c r="AO307" s="304">
        <f t="shared" si="201"/>
        <v>24605</v>
      </c>
      <c r="AP307" s="291">
        <f t="shared" si="207"/>
        <v>-3</v>
      </c>
      <c r="AQ307" s="291">
        <f t="shared" si="208"/>
        <v>-1524</v>
      </c>
      <c r="AZ307" s="295">
        <f t="shared" si="205"/>
        <v>1.9606984640001273</v>
      </c>
      <c r="BA307" s="295"/>
    </row>
    <row r="308" spans="1:53" s="296" customFormat="1" x14ac:dyDescent="0.25">
      <c r="A308" s="381">
        <v>201</v>
      </c>
      <c r="B308" s="291">
        <v>195742</v>
      </c>
      <c r="C308" s="292">
        <f t="shared" si="206"/>
        <v>1.0015401067329783</v>
      </c>
      <c r="D308" s="293">
        <f t="shared" si="210"/>
        <v>1.0036502776648837</v>
      </c>
      <c r="E308" s="293"/>
      <c r="F308" s="291">
        <f t="shared" ref="F308:F371" si="216">B308-B307</f>
        <v>301</v>
      </c>
      <c r="G308" s="294">
        <f t="shared" si="212"/>
        <v>0.64731182795698927</v>
      </c>
      <c r="H308" s="291">
        <f t="shared" ref="H308:H371" si="217">SUM(F302:F308)/7</f>
        <v>703.85714285714289</v>
      </c>
      <c r="I308" s="295">
        <f t="shared" si="214"/>
        <v>1.0002030044660983</v>
      </c>
      <c r="K308" s="291">
        <v>7714819</v>
      </c>
      <c r="L308" s="292">
        <f t="shared" si="198"/>
        <v>1.0020726439829679</v>
      </c>
      <c r="M308" s="297"/>
      <c r="N308" s="291">
        <f t="shared" si="193"/>
        <v>15957</v>
      </c>
      <c r="O308" s="294">
        <f t="shared" si="199"/>
        <v>0.69134786187773489</v>
      </c>
      <c r="P308" s="291">
        <f t="shared" si="200"/>
        <v>35742.714285714283</v>
      </c>
      <c r="R308" s="294">
        <f t="shared" si="194"/>
        <v>2.537220899155249</v>
      </c>
      <c r="S308" s="1">
        <f t="shared" si="215"/>
        <v>0.99946856422716712</v>
      </c>
      <c r="U308" s="298">
        <v>150</v>
      </c>
      <c r="W308" s="298">
        <v>126</v>
      </c>
      <c r="Y308" s="369">
        <f t="shared" si="202"/>
        <v>9.1897652582159622E-2</v>
      </c>
      <c r="AA308" s="295">
        <f t="shared" si="182"/>
        <v>91.897652582159623</v>
      </c>
      <c r="AC308" s="299">
        <f>100000*K308/210000000</f>
        <v>3673.7233333333334</v>
      </c>
      <c r="AE308" s="307" t="s">
        <v>33</v>
      </c>
      <c r="AG308" s="307" t="s">
        <v>33</v>
      </c>
      <c r="AI308" s="298" t="s">
        <v>33</v>
      </c>
      <c r="AK308" s="291">
        <v>195725</v>
      </c>
      <c r="AM308" s="291">
        <v>7716405</v>
      </c>
      <c r="AO308" s="309">
        <f t="shared" si="201"/>
        <v>15827</v>
      </c>
      <c r="AP308" s="291">
        <f t="shared" si="207"/>
        <v>13</v>
      </c>
      <c r="AQ308" s="291">
        <f t="shared" si="208"/>
        <v>130</v>
      </c>
      <c r="AZ308" s="295">
        <f t="shared" si="205"/>
        <v>1.9692324909372143</v>
      </c>
      <c r="BA308" s="295"/>
    </row>
    <row r="309" spans="1:53" s="296" customFormat="1" x14ac:dyDescent="0.25">
      <c r="A309" s="245">
        <v>301</v>
      </c>
      <c r="B309" s="271">
        <v>196029</v>
      </c>
      <c r="C309" s="272">
        <f t="shared" si="206"/>
        <v>1.0014662157329546</v>
      </c>
      <c r="D309" s="273">
        <f>SUM(C303:C309)/7</f>
        <v>1.003611927845937</v>
      </c>
      <c r="E309" s="273"/>
      <c r="F309" s="271">
        <f t="shared" si="216"/>
        <v>287</v>
      </c>
      <c r="G309" s="274">
        <f>F309/F308</f>
        <v>0.95348837209302328</v>
      </c>
      <c r="H309" s="271">
        <f t="shared" si="217"/>
        <v>697.57142857142856</v>
      </c>
      <c r="I309" s="275">
        <f>H309/H308</f>
        <v>0.99106961639943159</v>
      </c>
      <c r="J309" s="276"/>
      <c r="K309" s="271">
        <v>7732071</v>
      </c>
      <c r="L309" s="272">
        <f t="shared" si="198"/>
        <v>1.0022362157816016</v>
      </c>
      <c r="M309" s="277"/>
      <c r="N309" s="271">
        <f t="shared" si="193"/>
        <v>17252</v>
      </c>
      <c r="O309" s="274">
        <f t="shared" si="199"/>
        <v>1.0811556056902927</v>
      </c>
      <c r="P309" s="271">
        <f t="shared" si="200"/>
        <v>35810.142857142855</v>
      </c>
      <c r="Q309" s="276"/>
      <c r="R309" s="274">
        <f t="shared" si="194"/>
        <v>2.5352715979974834</v>
      </c>
      <c r="S309" s="274">
        <f t="shared" si="215"/>
        <v>0.99923171799569577</v>
      </c>
      <c r="T309" s="276"/>
      <c r="U309" s="278">
        <v>151</v>
      </c>
      <c r="V309" s="276"/>
      <c r="W309" s="278">
        <v>127</v>
      </c>
      <c r="X309" s="276"/>
      <c r="Y309" s="279">
        <f t="shared" si="202"/>
        <v>9.2032394366197187E-2</v>
      </c>
      <c r="Z309" s="276"/>
      <c r="AA309" s="275">
        <f t="shared" si="182"/>
        <v>92.032394366197181</v>
      </c>
      <c r="AB309" s="276"/>
      <c r="AC309" s="281">
        <f>100000*K309/210000000</f>
        <v>3681.9385714285713</v>
      </c>
      <c r="AD309" s="276"/>
      <c r="AE309" s="290">
        <v>6813008</v>
      </c>
      <c r="AF309" s="276"/>
      <c r="AG309" s="290">
        <v>724720</v>
      </c>
      <c r="AH309" s="276"/>
      <c r="AI309" s="278" t="s">
        <v>52</v>
      </c>
      <c r="AJ309" s="276"/>
      <c r="AK309" s="271">
        <v>196018</v>
      </c>
      <c r="AL309" s="276"/>
      <c r="AM309" s="271">
        <v>7733746</v>
      </c>
      <c r="AN309" s="276"/>
      <c r="AO309" s="290">
        <f t="shared" si="201"/>
        <v>17341</v>
      </c>
      <c r="AP309" s="271">
        <f t="shared" si="207"/>
        <v>6</v>
      </c>
      <c r="AQ309" s="271">
        <f t="shared" si="208"/>
        <v>-89</v>
      </c>
      <c r="AR309" s="276"/>
      <c r="AS309" s="276"/>
      <c r="AT309" s="276"/>
      <c r="AU309" s="276"/>
      <c r="AV309" s="276"/>
      <c r="AW309" s="276"/>
      <c r="AX309" s="276"/>
      <c r="AY309" s="276"/>
      <c r="AZ309" s="275">
        <f t="shared" si="205"/>
        <v>1.9479716441072163</v>
      </c>
      <c r="BA309" s="275"/>
    </row>
    <row r="310" spans="1:53" s="296" customFormat="1" x14ac:dyDescent="0.25">
      <c r="A310" s="305">
        <v>4</v>
      </c>
      <c r="B310" s="306">
        <v>196591</v>
      </c>
      <c r="C310" s="292">
        <f t="shared" si="206"/>
        <v>1.0028669227512257</v>
      </c>
      <c r="D310" s="293">
        <f t="shared" ref="D310:D315" si="218">SUM(C304:C310)/7</f>
        <v>1.0036515391648884</v>
      </c>
      <c r="E310" s="293"/>
      <c r="F310" s="291">
        <f t="shared" si="216"/>
        <v>562</v>
      </c>
      <c r="G310" s="294">
        <f t="shared" ref="G310:G315" si="219">F310/F309</f>
        <v>1.9581881533101044</v>
      </c>
      <c r="H310" s="291">
        <f t="shared" si="217"/>
        <v>707.14285714285711</v>
      </c>
      <c r="I310" s="295">
        <f t="shared" ref="I310:I315" si="220">H310/H309</f>
        <v>1.0137210731107926</v>
      </c>
      <c r="K310" s="306">
        <v>7754560</v>
      </c>
      <c r="L310" s="292">
        <f t="shared" si="198"/>
        <v>1.0029085351130376</v>
      </c>
      <c r="M310" s="297"/>
      <c r="N310" s="291">
        <f t="shared" si="193"/>
        <v>22489</v>
      </c>
      <c r="O310" s="294">
        <f t="shared" si="199"/>
        <v>1.3035590076512868</v>
      </c>
      <c r="P310" s="291">
        <f t="shared" si="200"/>
        <v>35381.428571428572</v>
      </c>
      <c r="R310" s="294">
        <f t="shared" si="194"/>
        <v>2.5351664053150662</v>
      </c>
      <c r="S310" s="1">
        <f t="shared" si="215"/>
        <v>0.99995850831820143</v>
      </c>
      <c r="U310" s="298">
        <v>152</v>
      </c>
      <c r="W310" s="298">
        <v>127</v>
      </c>
      <c r="Y310" s="36">
        <f t="shared" si="202"/>
        <v>9.2296244131455402E-2</v>
      </c>
      <c r="AA310" s="221">
        <f t="shared" si="182"/>
        <v>92.296244131455396</v>
      </c>
      <c r="AC310" s="299">
        <f>100000*K310/210000000</f>
        <v>3692.6476190476192</v>
      </c>
      <c r="AE310" s="309">
        <v>6875230</v>
      </c>
      <c r="AG310" s="304">
        <v>681961</v>
      </c>
      <c r="AI310" s="298" t="s">
        <v>51</v>
      </c>
      <c r="AK310" s="291">
        <v>196561</v>
      </c>
      <c r="AM310" s="291">
        <v>7753752</v>
      </c>
      <c r="AO310" s="304">
        <f t="shared" si="201"/>
        <v>20006</v>
      </c>
      <c r="AP310" s="291">
        <f t="shared" si="207"/>
        <v>-19</v>
      </c>
      <c r="AQ310" s="291">
        <f t="shared" si="208"/>
        <v>2483</v>
      </c>
      <c r="AZ310" s="295">
        <f t="shared" si="205"/>
        <v>1.9986272055557797</v>
      </c>
      <c r="BA310" s="295"/>
    </row>
    <row r="311" spans="1:53" s="296" customFormat="1" x14ac:dyDescent="0.25">
      <c r="A311" s="305">
        <v>5</v>
      </c>
      <c r="B311" s="306">
        <v>197777</v>
      </c>
      <c r="C311" s="292">
        <f t="shared" si="206"/>
        <v>1.0060328295801944</v>
      </c>
      <c r="D311" s="293">
        <f t="shared" si="218"/>
        <v>1.0037120224148774</v>
      </c>
      <c r="E311" s="293"/>
      <c r="F311" s="291">
        <f t="shared" si="216"/>
        <v>1186</v>
      </c>
      <c r="G311" s="294">
        <f t="shared" si="219"/>
        <v>2.1103202846975089</v>
      </c>
      <c r="H311" s="291">
        <f t="shared" si="217"/>
        <v>723</v>
      </c>
      <c r="I311" s="295">
        <f t="shared" si="220"/>
        <v>1.0224242424242425</v>
      </c>
      <c r="K311" s="306">
        <v>7812007</v>
      </c>
      <c r="L311" s="292">
        <f t="shared" si="198"/>
        <v>1.0074081572648867</v>
      </c>
      <c r="M311" s="297"/>
      <c r="N311" s="291">
        <f t="shared" si="193"/>
        <v>57447</v>
      </c>
      <c r="O311" s="294">
        <f t="shared" si="199"/>
        <v>2.5544488416559208</v>
      </c>
      <c r="P311" s="291">
        <f t="shared" si="200"/>
        <v>35412.857142857145</v>
      </c>
      <c r="R311" s="294">
        <f t="shared" si="194"/>
        <v>2.5317053607350837</v>
      </c>
      <c r="S311" s="1">
        <f t="shared" si="215"/>
        <v>0.99863478603506017</v>
      </c>
      <c r="U311" s="298">
        <v>152</v>
      </c>
      <c r="W311" s="298">
        <v>127</v>
      </c>
      <c r="Y311" s="36">
        <f t="shared" si="202"/>
        <v>9.2853051643192491E-2</v>
      </c>
      <c r="AA311" s="221">
        <f t="shared" si="182"/>
        <v>92.853051643192487</v>
      </c>
      <c r="AC311" s="299">
        <v>3749.7804761904763</v>
      </c>
      <c r="AE311" s="309">
        <v>6963407</v>
      </c>
      <c r="AG311" s="304">
        <v>649261</v>
      </c>
      <c r="AI311" s="298" t="s">
        <v>62</v>
      </c>
      <c r="AK311" s="291">
        <v>197732</v>
      </c>
      <c r="AM311" s="291">
        <v>7810400</v>
      </c>
      <c r="AO311" s="304">
        <f t="shared" si="201"/>
        <v>56648</v>
      </c>
      <c r="AP311" s="291">
        <f t="shared" si="207"/>
        <v>-15</v>
      </c>
      <c r="AQ311" s="291">
        <f t="shared" si="208"/>
        <v>799</v>
      </c>
      <c r="AZ311" s="295">
        <f t="shared" ref="AZ311:AZ328" si="221">100*H311/P311</f>
        <v>2.0416313687522689</v>
      </c>
      <c r="BA311" s="295"/>
    </row>
    <row r="312" spans="1:53" s="296" customFormat="1" x14ac:dyDescent="0.25">
      <c r="A312" s="305">
        <v>6</v>
      </c>
      <c r="B312" s="306">
        <v>199043</v>
      </c>
      <c r="C312" s="292">
        <f t="shared" si="206"/>
        <v>1.0064011487685627</v>
      </c>
      <c r="D312" s="293">
        <f t="shared" si="218"/>
        <v>1.0037191415406392</v>
      </c>
      <c r="E312" s="293"/>
      <c r="F312" s="291">
        <f t="shared" si="216"/>
        <v>1266</v>
      </c>
      <c r="G312" s="294">
        <f t="shared" si="219"/>
        <v>1.0674536256323777</v>
      </c>
      <c r="H312" s="291">
        <f t="shared" si="217"/>
        <v>729</v>
      </c>
      <c r="I312" s="295">
        <f t="shared" si="220"/>
        <v>1.008298755186722</v>
      </c>
      <c r="K312" s="306">
        <v>7874539</v>
      </c>
      <c r="L312" s="292">
        <f t="shared" si="198"/>
        <v>1.0080046011223491</v>
      </c>
      <c r="M312" s="297"/>
      <c r="N312" s="291">
        <f t="shared" si="193"/>
        <v>62532</v>
      </c>
      <c r="O312" s="294">
        <f t="shared" si="199"/>
        <v>1.0885163716120947</v>
      </c>
      <c r="P312" s="291">
        <f t="shared" si="200"/>
        <v>36367</v>
      </c>
      <c r="R312" s="294">
        <f t="shared" si="194"/>
        <v>2.5276781282053462</v>
      </c>
      <c r="S312" s="1">
        <f t="shared" si="215"/>
        <v>0.99840928071955093</v>
      </c>
      <c r="U312" s="298">
        <v>153</v>
      </c>
      <c r="W312" s="298">
        <v>128</v>
      </c>
      <c r="Y312" s="36">
        <f t="shared" si="202"/>
        <v>9.3447417840375593E-2</v>
      </c>
      <c r="AA312" s="221">
        <f t="shared" si="182"/>
        <v>93.447417840375593</v>
      </c>
      <c r="AC312" s="299">
        <f t="shared" ref="AC312:AC329" si="222">100000*K312/210000000</f>
        <v>3749.7804761904763</v>
      </c>
      <c r="AE312" s="309">
        <v>7036530</v>
      </c>
      <c r="AG312" s="304">
        <v>638326</v>
      </c>
      <c r="AI312" s="298" t="s">
        <v>68</v>
      </c>
      <c r="AK312" s="291">
        <v>198974</v>
      </c>
      <c r="AM312" s="291">
        <v>7873830</v>
      </c>
      <c r="AO312" s="304">
        <f t="shared" si="201"/>
        <v>63430</v>
      </c>
      <c r="AP312" s="291">
        <f t="shared" si="207"/>
        <v>-24</v>
      </c>
      <c r="AQ312" s="291">
        <f t="shared" si="208"/>
        <v>-898</v>
      </c>
      <c r="AZ312" s="295">
        <f t="shared" si="221"/>
        <v>2.0045645777765557</v>
      </c>
      <c r="BA312" s="295"/>
    </row>
    <row r="313" spans="1:53" s="296" customFormat="1" x14ac:dyDescent="0.25">
      <c r="A313" s="305">
        <v>7</v>
      </c>
      <c r="B313" s="306">
        <v>200163</v>
      </c>
      <c r="C313" s="292">
        <f t="shared" si="206"/>
        <v>1.0056269248353371</v>
      </c>
      <c r="D313" s="293">
        <f t="shared" si="218"/>
        <v>1.0037598653304456</v>
      </c>
      <c r="E313" s="293"/>
      <c r="F313" s="291">
        <f t="shared" si="216"/>
        <v>1120</v>
      </c>
      <c r="G313" s="294">
        <f t="shared" si="219"/>
        <v>0.88467614533965244</v>
      </c>
      <c r="H313" s="291">
        <f t="shared" si="217"/>
        <v>741</v>
      </c>
      <c r="I313" s="295">
        <f t="shared" si="220"/>
        <v>1.0164609053497942</v>
      </c>
      <c r="K313" s="306">
        <v>7930943</v>
      </c>
      <c r="L313" s="292">
        <f t="shared" si="198"/>
        <v>1.0071628320083246</v>
      </c>
      <c r="M313" s="297"/>
      <c r="N313" s="291">
        <f t="shared" si="193"/>
        <v>56404</v>
      </c>
      <c r="O313" s="294">
        <f t="shared" si="199"/>
        <v>0.90200217488645817</v>
      </c>
      <c r="P313" s="291">
        <f t="shared" si="200"/>
        <v>36451.714285714283</v>
      </c>
      <c r="R313" s="294">
        <f t="shared" si="194"/>
        <v>2.523823459581036</v>
      </c>
      <c r="S313" s="1">
        <f t="shared" si="215"/>
        <v>0.99847501603099797</v>
      </c>
      <c r="U313" s="298">
        <v>153</v>
      </c>
      <c r="W313" s="298">
        <v>128</v>
      </c>
      <c r="Y313" s="36">
        <f t="shared" si="202"/>
        <v>9.3973239436619713E-2</v>
      </c>
      <c r="AA313" s="221">
        <f t="shared" si="182"/>
        <v>93.973239436619721</v>
      </c>
      <c r="AC313" s="299">
        <f t="shared" si="222"/>
        <v>3776.6395238095238</v>
      </c>
      <c r="AE313" s="309">
        <v>7096931</v>
      </c>
      <c r="AG313" s="304">
        <v>664244</v>
      </c>
      <c r="AI313" s="298" t="s">
        <v>51</v>
      </c>
      <c r="AK313" s="291">
        <v>200498</v>
      </c>
      <c r="AM313" s="291">
        <v>7961673</v>
      </c>
      <c r="AO313" s="304">
        <f t="shared" si="201"/>
        <v>87843</v>
      </c>
      <c r="AP313" s="291">
        <f t="shared" si="207"/>
        <v>404</v>
      </c>
      <c r="AQ313" s="291">
        <f t="shared" si="208"/>
        <v>-31439</v>
      </c>
      <c r="AZ313" s="295">
        <f t="shared" si="221"/>
        <v>2.0328262045288876</v>
      </c>
      <c r="BA313" s="295"/>
    </row>
    <row r="314" spans="1:53" s="296" customFormat="1" x14ac:dyDescent="0.25">
      <c r="A314" s="305">
        <v>8</v>
      </c>
      <c r="B314" s="306">
        <v>201542</v>
      </c>
      <c r="C314" s="292">
        <f t="shared" si="206"/>
        <v>1.0068893851511018</v>
      </c>
      <c r="D314" s="293">
        <f t="shared" si="218"/>
        <v>1.0044033619360506</v>
      </c>
      <c r="E314" s="293"/>
      <c r="F314" s="291">
        <f t="shared" si="216"/>
        <v>1379</v>
      </c>
      <c r="G314" s="294">
        <f t="shared" si="219"/>
        <v>1.23125</v>
      </c>
      <c r="H314" s="291">
        <f t="shared" si="217"/>
        <v>871.57142857142856</v>
      </c>
      <c r="I314" s="295">
        <f t="shared" si="220"/>
        <v>1.1762097551571236</v>
      </c>
      <c r="K314" s="306">
        <v>8015920</v>
      </c>
      <c r="L314" s="292">
        <f t="shared" si="198"/>
        <v>1.0107146148951014</v>
      </c>
      <c r="M314" s="297"/>
      <c r="N314" s="291">
        <f t="shared" si="193"/>
        <v>84977</v>
      </c>
      <c r="O314" s="294">
        <f t="shared" si="199"/>
        <v>1.506577547691653</v>
      </c>
      <c r="P314" s="291">
        <f t="shared" si="200"/>
        <v>45294</v>
      </c>
      <c r="R314" s="294">
        <f t="shared" si="194"/>
        <v>2.5142715995169613</v>
      </c>
      <c r="S314" s="1">
        <f t="shared" si="215"/>
        <v>0.99621532162726611</v>
      </c>
      <c r="U314" s="298">
        <v>153</v>
      </c>
      <c r="W314" s="298">
        <v>128</v>
      </c>
      <c r="Y314" s="36">
        <f t="shared" si="202"/>
        <v>9.4620657276995299E-2</v>
      </c>
      <c r="AA314" s="221">
        <f t="shared" si="182"/>
        <v>94.620657276995303</v>
      </c>
      <c r="AC314" s="299">
        <f t="shared" si="222"/>
        <v>3817.1047619047617</v>
      </c>
      <c r="AE314" s="309">
        <v>7114474</v>
      </c>
      <c r="AG314" s="304">
        <v>697774</v>
      </c>
      <c r="AI314" s="298" t="s">
        <v>52</v>
      </c>
      <c r="AK314" s="291">
        <v>201460</v>
      </c>
      <c r="AM314" s="291">
        <v>8013708</v>
      </c>
      <c r="AO314" s="304">
        <f t="shared" si="201"/>
        <v>52035</v>
      </c>
      <c r="AP314" s="291">
        <f t="shared" si="207"/>
        <v>-417</v>
      </c>
      <c r="AQ314" s="291">
        <f t="shared" si="208"/>
        <v>32942</v>
      </c>
      <c r="AZ314" s="295">
        <f t="shared" si="221"/>
        <v>1.9242536065956386</v>
      </c>
      <c r="BA314" s="295"/>
    </row>
    <row r="315" spans="1:53" s="296" customFormat="1" x14ac:dyDescent="0.25">
      <c r="A315" s="380">
        <v>9</v>
      </c>
      <c r="B315" s="291">
        <v>202657</v>
      </c>
      <c r="C315" s="293">
        <f t="shared" si="206"/>
        <v>1.005532345615306</v>
      </c>
      <c r="D315" s="293">
        <f t="shared" si="218"/>
        <v>1.004973681776383</v>
      </c>
      <c r="E315" s="293"/>
      <c r="F315" s="291">
        <f t="shared" si="216"/>
        <v>1115</v>
      </c>
      <c r="G315" s="294">
        <f t="shared" si="219"/>
        <v>0.80855692530819434</v>
      </c>
      <c r="H315" s="291">
        <f t="shared" si="217"/>
        <v>987.85714285714289</v>
      </c>
      <c r="I315" s="295">
        <f t="shared" si="220"/>
        <v>1.1334207506966072</v>
      </c>
      <c r="K315" s="291">
        <v>8075670</v>
      </c>
      <c r="L315" s="292">
        <f t="shared" si="198"/>
        <v>1.0074539167057555</v>
      </c>
      <c r="M315" s="297"/>
      <c r="N315" s="291">
        <f t="shared" si="193"/>
        <v>59750</v>
      </c>
      <c r="O315" s="294">
        <f t="shared" si="199"/>
        <v>0.70313143556491753</v>
      </c>
      <c r="P315" s="291">
        <f t="shared" si="200"/>
        <v>51550.142857142855</v>
      </c>
      <c r="R315" s="294">
        <f t="shared" si="194"/>
        <v>2.5094759939422984</v>
      </c>
      <c r="S315" s="1">
        <f t="shared" si="215"/>
        <v>0.99809264616615634</v>
      </c>
      <c r="U315" s="298">
        <v>153</v>
      </c>
      <c r="W315" s="298">
        <v>129</v>
      </c>
      <c r="Y315" s="369">
        <f t="shared" si="202"/>
        <v>9.5144131455399059E-2</v>
      </c>
      <c r="AA315" s="295">
        <f t="shared" si="182"/>
        <v>95.144131455399062</v>
      </c>
      <c r="AC315" s="299">
        <f t="shared" si="222"/>
        <v>3845.5571428571429</v>
      </c>
      <c r="AE315" s="309">
        <v>7144011</v>
      </c>
      <c r="AG315" s="309">
        <v>729356</v>
      </c>
      <c r="AI315" s="298" t="s">
        <v>62</v>
      </c>
      <c r="AK315" s="291">
        <v>202631</v>
      </c>
      <c r="AM315" s="291">
        <v>8075998</v>
      </c>
      <c r="AO315" s="309">
        <f t="shared" si="201"/>
        <v>62290</v>
      </c>
      <c r="AP315" s="291">
        <f t="shared" si="207"/>
        <v>56</v>
      </c>
      <c r="AQ315" s="291">
        <f t="shared" si="208"/>
        <v>-2540</v>
      </c>
      <c r="AZ315" s="295">
        <f t="shared" si="221"/>
        <v>1.9163034050064987</v>
      </c>
      <c r="BA315" s="295"/>
    </row>
    <row r="316" spans="1:53" s="296" customFormat="1" x14ac:dyDescent="0.25">
      <c r="A316" s="245">
        <v>10</v>
      </c>
      <c r="B316" s="271">
        <v>203140</v>
      </c>
      <c r="C316" s="272">
        <f t="shared" si="206"/>
        <v>1.0023833373631308</v>
      </c>
      <c r="D316" s="273">
        <f t="shared" ref="D316:D379" si="223">SUM(C310:C316)/7</f>
        <v>1.0051046991521226</v>
      </c>
      <c r="E316" s="273"/>
      <c r="F316" s="271">
        <f t="shared" si="216"/>
        <v>483</v>
      </c>
      <c r="G316" s="274">
        <f t="shared" ref="G316:G379" si="224">F316/F315</f>
        <v>0.43318385650224217</v>
      </c>
      <c r="H316" s="271">
        <f t="shared" si="217"/>
        <v>1015.8571428571429</v>
      </c>
      <c r="I316" s="275">
        <f t="shared" ref="I316:I347" si="225">H316/H315</f>
        <v>1.0283441793203181</v>
      </c>
      <c r="J316" s="276"/>
      <c r="K316" s="271">
        <v>8104823</v>
      </c>
      <c r="L316" s="272">
        <f t="shared" si="198"/>
        <v>1.0036099791100923</v>
      </c>
      <c r="M316" s="277"/>
      <c r="N316" s="271">
        <f t="shared" si="193"/>
        <v>29153</v>
      </c>
      <c r="O316" s="274">
        <f t="shared" si="199"/>
        <v>0.48791631799163182</v>
      </c>
      <c r="P316" s="271">
        <f t="shared" si="200"/>
        <v>53250.285714285717</v>
      </c>
      <c r="Q316" s="276"/>
      <c r="R316" s="274">
        <f t="shared" si="194"/>
        <v>2.5064088382929524</v>
      </c>
      <c r="S316" s="274">
        <f t="shared" si="215"/>
        <v>0.99877777047608751</v>
      </c>
      <c r="T316" s="276"/>
      <c r="U316" s="278">
        <v>154</v>
      </c>
      <c r="V316" s="276"/>
      <c r="W316" s="278">
        <v>130</v>
      </c>
      <c r="X316" s="276"/>
      <c r="Y316" s="279">
        <f t="shared" si="202"/>
        <v>9.5370892018779338E-2</v>
      </c>
      <c r="Z316" s="276"/>
      <c r="AA316" s="275">
        <f t="shared" si="182"/>
        <v>95.370892018779344</v>
      </c>
      <c r="AB316" s="276"/>
      <c r="AC316" s="281">
        <f t="shared" si="222"/>
        <v>3859.439523809524</v>
      </c>
      <c r="AD316" s="276"/>
      <c r="AE316" s="290">
        <v>7167651</v>
      </c>
      <c r="AF316" s="276"/>
      <c r="AG316" s="290">
        <v>735039</v>
      </c>
      <c r="AH316" s="276"/>
      <c r="AI316" s="278" t="s">
        <v>68</v>
      </c>
      <c r="AJ316" s="276"/>
      <c r="AK316" s="271">
        <v>203100</v>
      </c>
      <c r="AL316" s="276"/>
      <c r="AM316" s="271">
        <v>8105790</v>
      </c>
      <c r="AN316" s="276"/>
      <c r="AO316" s="290">
        <f t="shared" si="201"/>
        <v>29792</v>
      </c>
      <c r="AP316" s="271">
        <f t="shared" si="207"/>
        <v>-14</v>
      </c>
      <c r="AQ316" s="271">
        <f t="shared" si="208"/>
        <v>-639</v>
      </c>
      <c r="AR316" s="276"/>
      <c r="AS316" s="276"/>
      <c r="AT316" s="276"/>
      <c r="AU316" s="276"/>
      <c r="AV316" s="276"/>
      <c r="AW316" s="276"/>
      <c r="AX316" s="276"/>
      <c r="AY316" s="276"/>
      <c r="AZ316" s="275">
        <f t="shared" si="221"/>
        <v>1.9077027085032408</v>
      </c>
      <c r="BA316" s="275"/>
    </row>
    <row r="317" spans="1:53" s="296" customFormat="1" x14ac:dyDescent="0.25">
      <c r="A317" s="305">
        <v>11</v>
      </c>
      <c r="B317" s="291">
        <v>203617</v>
      </c>
      <c r="C317" s="292">
        <f t="shared" si="206"/>
        <v>1.0023481342916216</v>
      </c>
      <c r="D317" s="293">
        <f t="shared" si="223"/>
        <v>1.0050305865150364</v>
      </c>
      <c r="E317" s="293"/>
      <c r="F317" s="291">
        <f t="shared" si="216"/>
        <v>477</v>
      </c>
      <c r="G317" s="294">
        <f t="shared" si="224"/>
        <v>0.98757763975155277</v>
      </c>
      <c r="H317" s="291">
        <f t="shared" si="217"/>
        <v>1003.7142857142857</v>
      </c>
      <c r="I317" s="295">
        <f t="shared" si="225"/>
        <v>0.98804668822950348</v>
      </c>
      <c r="K317" s="291">
        <v>8133833</v>
      </c>
      <c r="L317" s="292">
        <f t="shared" si="198"/>
        <v>1.0035793502214669</v>
      </c>
      <c r="M317" s="297"/>
      <c r="N317" s="291">
        <f t="shared" si="193"/>
        <v>29010</v>
      </c>
      <c r="O317" s="294">
        <f t="shared" si="199"/>
        <v>0.9950948444413954</v>
      </c>
      <c r="P317" s="291">
        <f t="shared" si="200"/>
        <v>54181.857142857145</v>
      </c>
      <c r="R317" s="294">
        <f t="shared" si="194"/>
        <v>2.503333914035363</v>
      </c>
      <c r="S317" s="1">
        <f t="shared" si="215"/>
        <v>0.99877317530539689</v>
      </c>
      <c r="U317" s="298">
        <v>155</v>
      </c>
      <c r="W317" s="298">
        <v>130</v>
      </c>
      <c r="Y317" s="36">
        <f t="shared" si="202"/>
        <v>9.5594835680751167E-2</v>
      </c>
      <c r="AA317" s="221">
        <f t="shared" si="182"/>
        <v>95.594835680751174</v>
      </c>
      <c r="AC317" s="299">
        <f t="shared" si="222"/>
        <v>3873.2538095238097</v>
      </c>
      <c r="AE317" s="309">
        <v>7207483</v>
      </c>
      <c r="AG317" s="309">
        <v>720549</v>
      </c>
      <c r="AI317" s="298" t="s">
        <v>51</v>
      </c>
      <c r="AK317" s="291">
        <v>203580</v>
      </c>
      <c r="AM317" s="291">
        <v>8131612</v>
      </c>
      <c r="AO317" s="309">
        <f t="shared" ref="AO317:AO348" si="226">AM317-AM316</f>
        <v>25822</v>
      </c>
      <c r="AP317" s="291">
        <f t="shared" si="207"/>
        <v>3</v>
      </c>
      <c r="AQ317" s="291">
        <f t="shared" si="208"/>
        <v>3188</v>
      </c>
      <c r="AZ317" s="295">
        <f t="shared" si="221"/>
        <v>1.8524914771154286</v>
      </c>
      <c r="BA317" s="295"/>
    </row>
    <row r="318" spans="1:53" s="296" customFormat="1" x14ac:dyDescent="0.25">
      <c r="A318" s="305">
        <v>12</v>
      </c>
      <c r="B318" s="291">
        <v>204726</v>
      </c>
      <c r="C318" s="292">
        <f t="shared" si="206"/>
        <v>1.0054465000466561</v>
      </c>
      <c r="D318" s="293">
        <f t="shared" si="223"/>
        <v>1.0049468251531024</v>
      </c>
      <c r="E318" s="293"/>
      <c r="F318" s="291">
        <f t="shared" si="216"/>
        <v>1109</v>
      </c>
      <c r="G318" s="294">
        <f t="shared" si="224"/>
        <v>2.3249475890985325</v>
      </c>
      <c r="H318" s="291">
        <f t="shared" si="217"/>
        <v>992.71428571428567</v>
      </c>
      <c r="I318" s="295">
        <f t="shared" si="225"/>
        <v>0.98904070594933102</v>
      </c>
      <c r="K318" s="291">
        <v>8195493</v>
      </c>
      <c r="L318" s="292">
        <f t="shared" si="198"/>
        <v>1.0075806818261452</v>
      </c>
      <c r="M318" s="297"/>
      <c r="N318" s="291">
        <f t="shared" si="193"/>
        <v>61660</v>
      </c>
      <c r="O318" s="294">
        <f t="shared" si="199"/>
        <v>2.1254739744915545</v>
      </c>
      <c r="P318" s="291">
        <f t="shared" si="200"/>
        <v>54783.714285714283</v>
      </c>
      <c r="R318" s="294">
        <f t="shared" si="194"/>
        <v>2.4980315400183981</v>
      </c>
      <c r="S318" s="1">
        <f t="shared" si="215"/>
        <v>0.99788187505181147</v>
      </c>
      <c r="U318" s="298">
        <v>155</v>
      </c>
      <c r="W318" s="298">
        <v>130</v>
      </c>
      <c r="Y318" s="36">
        <f t="shared" si="202"/>
        <v>9.6115492957746476E-2</v>
      </c>
      <c r="AA318" s="221">
        <f t="shared" si="182"/>
        <v>96.115492957746483</v>
      </c>
      <c r="AC318" s="299">
        <f t="shared" si="222"/>
        <v>3902.6157142857141</v>
      </c>
      <c r="AE318" s="309">
        <v>7273707</v>
      </c>
      <c r="AG318" s="304">
        <v>717240</v>
      </c>
      <c r="AI318" s="298" t="s">
        <v>51</v>
      </c>
      <c r="AK318" s="291">
        <v>204690</v>
      </c>
      <c r="AM318" s="291">
        <v>8195637</v>
      </c>
      <c r="AO318" s="304">
        <f t="shared" si="226"/>
        <v>64025</v>
      </c>
      <c r="AP318" s="291">
        <f t="shared" si="207"/>
        <v>1</v>
      </c>
      <c r="AQ318" s="291">
        <f t="shared" si="208"/>
        <v>-2365</v>
      </c>
      <c r="AZ318" s="295">
        <f t="shared" si="221"/>
        <v>1.8120609357316826</v>
      </c>
      <c r="BA318" s="295"/>
    </row>
    <row r="319" spans="1:53" s="296" customFormat="1" x14ac:dyDescent="0.25">
      <c r="A319" s="305">
        <v>13</v>
      </c>
      <c r="B319" s="291">
        <v>206009</v>
      </c>
      <c r="C319" s="292">
        <f t="shared" si="206"/>
        <v>1.0062669128493693</v>
      </c>
      <c r="D319" s="293">
        <f t="shared" si="223"/>
        <v>1.0049276485932175</v>
      </c>
      <c r="E319" s="293"/>
      <c r="F319" s="291">
        <f t="shared" si="216"/>
        <v>1283</v>
      </c>
      <c r="G319" s="294">
        <f t="shared" si="224"/>
        <v>1.1568981064021642</v>
      </c>
      <c r="H319" s="291">
        <f t="shared" si="217"/>
        <v>995.14285714285711</v>
      </c>
      <c r="I319" s="295">
        <f t="shared" si="225"/>
        <v>1.002446395164772</v>
      </c>
      <c r="K319" s="291">
        <v>8257459</v>
      </c>
      <c r="L319" s="292">
        <f t="shared" si="198"/>
        <v>1.0075609850438527</v>
      </c>
      <c r="M319" s="297"/>
      <c r="N319" s="291">
        <f t="shared" si="193"/>
        <v>61966</v>
      </c>
      <c r="O319" s="294">
        <f t="shared" si="199"/>
        <v>1.0049626986701266</v>
      </c>
      <c r="P319" s="291">
        <f t="shared" si="200"/>
        <v>54702.857142857145</v>
      </c>
      <c r="R319" s="294">
        <f t="shared" si="194"/>
        <v>2.4948231653345174</v>
      </c>
      <c r="S319" s="1">
        <f t="shared" si="215"/>
        <v>0.99871563884103043</v>
      </c>
      <c r="U319" s="298">
        <v>156</v>
      </c>
      <c r="W319" s="298">
        <v>128</v>
      </c>
      <c r="Y319" s="36">
        <f t="shared" si="202"/>
        <v>9.6717840375586853E-2</v>
      </c>
      <c r="AA319" s="221">
        <f t="shared" si="182"/>
        <v>96.71784037558686</v>
      </c>
      <c r="AC319" s="299">
        <f t="shared" si="222"/>
        <v>3932.1233333333334</v>
      </c>
      <c r="AE319" s="309">
        <v>7277195</v>
      </c>
      <c r="AG319" s="304">
        <v>713752</v>
      </c>
      <c r="AI319" s="298" t="s">
        <v>98</v>
      </c>
      <c r="AK319" s="291">
        <v>205964</v>
      </c>
      <c r="AM319" s="291">
        <v>8256536</v>
      </c>
      <c r="AO319" s="304">
        <f t="shared" si="226"/>
        <v>60899</v>
      </c>
      <c r="AP319" s="291">
        <f t="shared" si="207"/>
        <v>-9</v>
      </c>
      <c r="AQ319" s="291">
        <f t="shared" si="208"/>
        <v>1067</v>
      </c>
      <c r="AZ319" s="295">
        <f t="shared" si="221"/>
        <v>1.819178940770918</v>
      </c>
      <c r="BA319" s="295"/>
    </row>
    <row r="320" spans="1:53" s="296" customFormat="1" x14ac:dyDescent="0.25">
      <c r="A320" s="305">
        <v>14</v>
      </c>
      <c r="B320" s="291">
        <v>207160</v>
      </c>
      <c r="C320" s="292">
        <f t="shared" si="206"/>
        <v>1.0055871345426657</v>
      </c>
      <c r="D320" s="293">
        <f t="shared" si="223"/>
        <v>1.004921964265693</v>
      </c>
      <c r="E320" s="293"/>
      <c r="F320" s="291">
        <f t="shared" si="216"/>
        <v>1151</v>
      </c>
      <c r="G320" s="294">
        <f t="shared" si="224"/>
        <v>0.89711613406079505</v>
      </c>
      <c r="H320" s="291">
        <f t="shared" si="217"/>
        <v>999.57142857142856</v>
      </c>
      <c r="I320" s="295">
        <f t="shared" si="225"/>
        <v>1.0044501866207294</v>
      </c>
      <c r="K320" s="291">
        <v>8326115</v>
      </c>
      <c r="L320" s="292">
        <f t="shared" si="198"/>
        <v>1.0083144221485083</v>
      </c>
      <c r="M320" s="297"/>
      <c r="N320" s="291">
        <f t="shared" si="193"/>
        <v>68656</v>
      </c>
      <c r="O320" s="294">
        <f t="shared" si="199"/>
        <v>1.1079624310105542</v>
      </c>
      <c r="P320" s="291">
        <f t="shared" si="200"/>
        <v>56453.142857142855</v>
      </c>
      <c r="R320" s="294">
        <f t="shared" si="194"/>
        <v>2.4880751707128717</v>
      </c>
      <c r="S320" s="1">
        <f t="shared" si="215"/>
        <v>0.99729520123293347</v>
      </c>
      <c r="U320" s="298">
        <v>156</v>
      </c>
      <c r="W320" s="298">
        <v>128</v>
      </c>
      <c r="Y320" s="36">
        <f t="shared" si="202"/>
        <v>9.7258215962441316E-2</v>
      </c>
      <c r="AA320" s="221">
        <f t="shared" si="182"/>
        <v>97.258215962441312</v>
      </c>
      <c r="AC320" s="299">
        <f t="shared" si="222"/>
        <v>3964.8166666666666</v>
      </c>
      <c r="AE320" s="309">
        <v>7339703</v>
      </c>
      <c r="AG320" s="309">
        <v>777496</v>
      </c>
      <c r="AI320" s="298" t="s">
        <v>54</v>
      </c>
      <c r="AK320" s="291">
        <v>207095</v>
      </c>
      <c r="AM320" s="291">
        <v>8324294</v>
      </c>
      <c r="AO320" s="304">
        <f t="shared" si="226"/>
        <v>67758</v>
      </c>
      <c r="AP320" s="291">
        <f t="shared" si="207"/>
        <v>-20</v>
      </c>
      <c r="AQ320" s="291">
        <f t="shared" si="208"/>
        <v>898</v>
      </c>
      <c r="AZ320" s="295">
        <f t="shared" si="221"/>
        <v>1.7706214003016407</v>
      </c>
      <c r="BA320" s="295"/>
    </row>
    <row r="321" spans="1:53" s="296" customFormat="1" x14ac:dyDescent="0.25">
      <c r="A321" s="305">
        <v>15</v>
      </c>
      <c r="B321" s="291">
        <v>208291</v>
      </c>
      <c r="C321" s="292">
        <f t="shared" si="206"/>
        <v>1.0054595481753235</v>
      </c>
      <c r="D321" s="293">
        <f t="shared" si="223"/>
        <v>1.004717701840582</v>
      </c>
      <c r="E321" s="293"/>
      <c r="F321" s="291">
        <f t="shared" si="216"/>
        <v>1131</v>
      </c>
      <c r="G321" s="294">
        <f t="shared" si="224"/>
        <v>0.98262380538662031</v>
      </c>
      <c r="H321" s="291">
        <f t="shared" si="217"/>
        <v>964.14285714285711</v>
      </c>
      <c r="I321" s="295">
        <f t="shared" si="225"/>
        <v>0.96455623838788052</v>
      </c>
      <c r="K321" s="291">
        <v>8394253</v>
      </c>
      <c r="L321" s="292">
        <f t="shared" si="198"/>
        <v>1.0081836486764835</v>
      </c>
      <c r="M321" s="297"/>
      <c r="N321" s="291">
        <f t="shared" si="193"/>
        <v>68138</v>
      </c>
      <c r="O321" s="294">
        <f t="shared" si="199"/>
        <v>0.99245513866231649</v>
      </c>
      <c r="P321" s="291">
        <f t="shared" si="200"/>
        <v>54047.571428571428</v>
      </c>
      <c r="R321" s="294">
        <f t="shared" si="194"/>
        <v>2.481352420519134</v>
      </c>
      <c r="S321" s="1">
        <f t="shared" si="215"/>
        <v>0.99729801162244969</v>
      </c>
      <c r="U321" s="298">
        <v>156</v>
      </c>
      <c r="W321" s="298">
        <v>128</v>
      </c>
      <c r="Y321" s="36">
        <f t="shared" si="202"/>
        <v>9.7789201877934273E-2</v>
      </c>
      <c r="AA321" s="221">
        <f t="shared" si="182"/>
        <v>97.789201877934275</v>
      </c>
      <c r="AC321" s="299">
        <f t="shared" si="222"/>
        <v>3997.2633333333333</v>
      </c>
      <c r="AE321" s="309">
        <v>7361379</v>
      </c>
      <c r="AG321" s="309">
        <v>823867</v>
      </c>
      <c r="AI321" s="298" t="s">
        <v>99</v>
      </c>
      <c r="AK321" s="291">
        <v>208246</v>
      </c>
      <c r="AM321" s="291">
        <v>8393492</v>
      </c>
      <c r="AO321" s="309">
        <f t="shared" si="226"/>
        <v>69198</v>
      </c>
      <c r="AP321" s="291">
        <f t="shared" si="207"/>
        <v>20</v>
      </c>
      <c r="AQ321" s="291">
        <f t="shared" si="208"/>
        <v>-1060</v>
      </c>
      <c r="AZ321" s="295">
        <f t="shared" si="221"/>
        <v>1.7838782236812543</v>
      </c>
      <c r="BA321" s="295"/>
    </row>
    <row r="322" spans="1:53" s="296" customFormat="1" x14ac:dyDescent="0.25">
      <c r="A322" s="308">
        <v>16</v>
      </c>
      <c r="B322" s="291">
        <v>209350</v>
      </c>
      <c r="C322" s="293">
        <f t="shared" si="206"/>
        <v>1.0050842331161691</v>
      </c>
      <c r="D322" s="293">
        <f t="shared" si="223"/>
        <v>1.0046536857692765</v>
      </c>
      <c r="E322" s="293"/>
      <c r="F322" s="291">
        <f t="shared" si="216"/>
        <v>1059</v>
      </c>
      <c r="G322" s="294">
        <f t="shared" si="224"/>
        <v>0.93633952254641906</v>
      </c>
      <c r="H322" s="291">
        <f t="shared" si="217"/>
        <v>956.14285714285711</v>
      </c>
      <c r="I322" s="295">
        <f t="shared" si="225"/>
        <v>0.99170247444065784</v>
      </c>
      <c r="K322" s="291">
        <v>8456705</v>
      </c>
      <c r="L322" s="292">
        <f t="shared" si="198"/>
        <v>1.0074398520035077</v>
      </c>
      <c r="M322" s="297"/>
      <c r="N322" s="291">
        <f t="shared" si="193"/>
        <v>62452</v>
      </c>
      <c r="O322" s="294">
        <f t="shared" si="199"/>
        <v>0.9165517038950366</v>
      </c>
      <c r="P322" s="291">
        <f t="shared" si="200"/>
        <v>54433.571428571428</v>
      </c>
      <c r="R322" s="294">
        <f t="shared" si="194"/>
        <v>2.4755504655773142</v>
      </c>
      <c r="S322" s="1">
        <f t="shared" si="215"/>
        <v>0.99766177714465654</v>
      </c>
      <c r="U322" s="298">
        <v>157</v>
      </c>
      <c r="W322" s="298">
        <v>129</v>
      </c>
      <c r="Y322" s="369">
        <f t="shared" si="202"/>
        <v>9.8286384976525823E-2</v>
      </c>
      <c r="AA322" s="295">
        <f t="shared" si="182"/>
        <v>98.286384976525824</v>
      </c>
      <c r="AC322" s="299">
        <f t="shared" si="222"/>
        <v>4027.0023809523809</v>
      </c>
      <c r="AE322" s="309">
        <v>7388784</v>
      </c>
      <c r="AG322" s="309">
        <v>856979</v>
      </c>
      <c r="AI322" s="298" t="s">
        <v>100</v>
      </c>
      <c r="AK322" s="291">
        <v>209296</v>
      </c>
      <c r="AM322" s="291">
        <v>8455059</v>
      </c>
      <c r="AO322" s="309">
        <f t="shared" si="226"/>
        <v>61567</v>
      </c>
      <c r="AP322" s="291">
        <f t="shared" si="207"/>
        <v>-9</v>
      </c>
      <c r="AQ322" s="291">
        <f t="shared" si="208"/>
        <v>885</v>
      </c>
      <c r="AZ322" s="295">
        <f t="shared" si="221"/>
        <v>1.7565315522196123</v>
      </c>
      <c r="BA322" s="295"/>
    </row>
    <row r="323" spans="1:53" s="296" customFormat="1" x14ac:dyDescent="0.25">
      <c r="A323" s="245">
        <v>17</v>
      </c>
      <c r="B323" s="271">
        <v>209868</v>
      </c>
      <c r="C323" s="272">
        <f t="shared" si="206"/>
        <v>1.0024743252925723</v>
      </c>
      <c r="D323" s="273">
        <f t="shared" si="223"/>
        <v>1.0046666840449112</v>
      </c>
      <c r="E323" s="273"/>
      <c r="F323" s="271">
        <f t="shared" si="216"/>
        <v>518</v>
      </c>
      <c r="G323" s="274">
        <f t="shared" si="224"/>
        <v>0.48914069877242683</v>
      </c>
      <c r="H323" s="271">
        <f t="shared" si="217"/>
        <v>961.14285714285711</v>
      </c>
      <c r="I323" s="275">
        <f t="shared" si="225"/>
        <v>1.0052293440908411</v>
      </c>
      <c r="J323" s="276"/>
      <c r="K323" s="271">
        <v>8483105</v>
      </c>
      <c r="L323" s="282">
        <f t="shared" si="198"/>
        <v>1.0031217832477306</v>
      </c>
      <c r="M323" s="339"/>
      <c r="N323" s="271">
        <f t="shared" si="193"/>
        <v>26400</v>
      </c>
      <c r="O323" s="282">
        <f t="shared" si="199"/>
        <v>0.42272465253314545</v>
      </c>
      <c r="P323" s="271">
        <f t="shared" si="200"/>
        <v>54040.285714285717</v>
      </c>
      <c r="Q323" s="282"/>
      <c r="R323" s="282">
        <f t="shared" si="194"/>
        <v>2.4739526388038344</v>
      </c>
      <c r="S323" s="274">
        <f t="shared" si="215"/>
        <v>0.99935455697805498</v>
      </c>
      <c r="T323" s="282"/>
      <c r="U323" s="344">
        <v>157</v>
      </c>
      <c r="V323" s="343"/>
      <c r="W323" s="344">
        <v>129</v>
      </c>
      <c r="X323" s="282"/>
      <c r="Y323" s="279">
        <f t="shared" si="202"/>
        <v>9.8529577464788728E-2</v>
      </c>
      <c r="Z323" s="282"/>
      <c r="AA323" s="275">
        <f t="shared" si="182"/>
        <v>98.52957746478873</v>
      </c>
      <c r="AB323" s="282"/>
      <c r="AC323" s="281">
        <f t="shared" si="222"/>
        <v>4039.5738095238094</v>
      </c>
      <c r="AD323" s="276"/>
      <c r="AE323" s="290">
        <v>7411654</v>
      </c>
      <c r="AF323" s="276"/>
      <c r="AG323" s="290">
        <v>866598</v>
      </c>
      <c r="AH323" s="276"/>
      <c r="AI323" s="278" t="s">
        <v>52</v>
      </c>
      <c r="AJ323" s="276"/>
      <c r="AK323" s="271">
        <v>209847</v>
      </c>
      <c r="AL323" s="276"/>
      <c r="AM323" s="271">
        <v>8488099</v>
      </c>
      <c r="AN323" s="276"/>
      <c r="AO323" s="290">
        <f t="shared" si="226"/>
        <v>33040</v>
      </c>
      <c r="AP323" s="271">
        <f t="shared" si="207"/>
        <v>33</v>
      </c>
      <c r="AQ323" s="271">
        <f t="shared" si="208"/>
        <v>-6640</v>
      </c>
      <c r="AR323" s="276"/>
      <c r="AS323" s="276"/>
      <c r="AT323" s="276"/>
      <c r="AU323" s="276"/>
      <c r="AV323" s="276"/>
      <c r="AW323" s="276"/>
      <c r="AX323" s="276"/>
      <c r="AY323" s="276"/>
      <c r="AZ323" s="275">
        <f t="shared" si="221"/>
        <v>1.7785673122168115</v>
      </c>
      <c r="BA323" s="275"/>
    </row>
    <row r="324" spans="1:53" s="296" customFormat="1" x14ac:dyDescent="0.25">
      <c r="A324" s="305">
        <v>18</v>
      </c>
      <c r="B324" s="291">
        <v>210328</v>
      </c>
      <c r="C324" s="292">
        <f t="shared" si="206"/>
        <v>1.0021918539272305</v>
      </c>
      <c r="D324" s="293">
        <f t="shared" si="223"/>
        <v>1.0046443582785696</v>
      </c>
      <c r="E324" s="293"/>
      <c r="F324" s="291">
        <f t="shared" si="216"/>
        <v>460</v>
      </c>
      <c r="G324" s="294">
        <f t="shared" si="224"/>
        <v>0.88803088803088803</v>
      </c>
      <c r="H324" s="291">
        <f t="shared" si="217"/>
        <v>958.71428571428567</v>
      </c>
      <c r="I324" s="295">
        <f t="shared" si="225"/>
        <v>0.99747324613555288</v>
      </c>
      <c r="K324" s="291">
        <v>8512238</v>
      </c>
      <c r="L324" s="337">
        <f t="shared" si="198"/>
        <v>1.003434237817403</v>
      </c>
      <c r="M324" s="338"/>
      <c r="N324" s="291">
        <f t="shared" si="193"/>
        <v>29133</v>
      </c>
      <c r="O324" s="337">
        <f t="shared" si="199"/>
        <v>1.1035227272727273</v>
      </c>
      <c r="P324" s="291">
        <f t="shared" si="200"/>
        <v>54057.857142857145</v>
      </c>
      <c r="Q324" s="337"/>
      <c r="R324" s="337">
        <f t="shared" si="194"/>
        <v>2.4708895592439966</v>
      </c>
      <c r="S324" s="1">
        <f t="shared" si="215"/>
        <v>0.99876186814905277</v>
      </c>
      <c r="T324" s="337"/>
      <c r="U324" s="342">
        <v>159</v>
      </c>
      <c r="V324" s="341"/>
      <c r="W324" s="342">
        <v>130</v>
      </c>
      <c r="X324" s="337"/>
      <c r="Y324" s="36">
        <f t="shared" si="202"/>
        <v>9.8745539906103283E-2</v>
      </c>
      <c r="Z324" s="337"/>
      <c r="AA324" s="221">
        <f t="shared" si="182"/>
        <v>98.745539906103289</v>
      </c>
      <c r="AB324" s="337"/>
      <c r="AC324" s="299">
        <f t="shared" si="222"/>
        <v>4053.4466666666667</v>
      </c>
      <c r="AE324" s="309">
        <v>7452047</v>
      </c>
      <c r="AG324" s="309">
        <v>849424</v>
      </c>
      <c r="AI324" s="298" t="s">
        <v>98</v>
      </c>
      <c r="AK324" s="291">
        <v>210299</v>
      </c>
      <c r="AM324" s="291">
        <v>8511770</v>
      </c>
      <c r="AO324" s="309">
        <f t="shared" si="226"/>
        <v>23671</v>
      </c>
      <c r="AP324" s="291">
        <f t="shared" si="207"/>
        <v>-8</v>
      </c>
      <c r="AQ324" s="291">
        <f t="shared" si="208"/>
        <v>5462</v>
      </c>
      <c r="AZ324" s="295">
        <f t="shared" si="221"/>
        <v>1.7734966504142384</v>
      </c>
      <c r="BA324" s="295"/>
    </row>
    <row r="325" spans="1:53" s="296" customFormat="1" x14ac:dyDescent="0.25">
      <c r="A325" s="305">
        <v>19</v>
      </c>
      <c r="B325" s="291">
        <v>211511</v>
      </c>
      <c r="C325" s="292">
        <f t="shared" si="206"/>
        <v>1.0056245483245216</v>
      </c>
      <c r="D325" s="293">
        <f t="shared" si="223"/>
        <v>1.0046697937468361</v>
      </c>
      <c r="E325" s="293"/>
      <c r="F325" s="291">
        <f t="shared" si="216"/>
        <v>1183</v>
      </c>
      <c r="G325" s="294">
        <f t="shared" si="224"/>
        <v>2.5717391304347825</v>
      </c>
      <c r="H325" s="291">
        <f t="shared" si="217"/>
        <v>969.28571428571433</v>
      </c>
      <c r="I325" s="295">
        <f t="shared" si="225"/>
        <v>1.0110266726270303</v>
      </c>
      <c r="K325" s="291">
        <v>8575742</v>
      </c>
      <c r="L325" s="337">
        <f t="shared" si="198"/>
        <v>1.0074603177213795</v>
      </c>
      <c r="M325" s="338"/>
      <c r="N325" s="291">
        <f t="shared" si="193"/>
        <v>63504</v>
      </c>
      <c r="O325" s="337">
        <f t="shared" si="199"/>
        <v>2.179796107506951</v>
      </c>
      <c r="P325" s="291">
        <f t="shared" si="200"/>
        <v>54321.285714285717</v>
      </c>
      <c r="Q325" s="337"/>
      <c r="R325" s="337">
        <f t="shared" si="194"/>
        <v>2.4663871650989502</v>
      </c>
      <c r="S325" s="1">
        <f t="shared" si="215"/>
        <v>0.99817782461049209</v>
      </c>
      <c r="T325" s="337"/>
      <c r="U325" s="342">
        <v>159</v>
      </c>
      <c r="V325" s="341"/>
      <c r="W325" s="342">
        <v>130</v>
      </c>
      <c r="X325" s="337"/>
      <c r="Y325" s="36">
        <f t="shared" si="202"/>
        <v>9.9300938967136154E-2</v>
      </c>
      <c r="Z325" s="337"/>
      <c r="AA325" s="221">
        <f t="shared" si="182"/>
        <v>99.300938967136148</v>
      </c>
      <c r="AB325" s="337"/>
      <c r="AC325" s="299">
        <f t="shared" si="222"/>
        <v>4083.6866666666665</v>
      </c>
      <c r="AE325" s="309">
        <v>7518846</v>
      </c>
      <c r="AG325" s="309">
        <v>843527</v>
      </c>
      <c r="AI325" s="298" t="s">
        <v>55</v>
      </c>
      <c r="AK325" s="291">
        <v>211491</v>
      </c>
      <c r="AM325" s="291">
        <v>8573864</v>
      </c>
      <c r="AO325" s="309">
        <f t="shared" si="226"/>
        <v>62094</v>
      </c>
      <c r="AP325" s="291">
        <f t="shared" si="207"/>
        <v>9</v>
      </c>
      <c r="AQ325" s="291">
        <f t="shared" si="208"/>
        <v>1410</v>
      </c>
      <c r="AZ325" s="295">
        <f t="shared" si="221"/>
        <v>1.7843570923263441</v>
      </c>
      <c r="BA325" s="295"/>
    </row>
    <row r="326" spans="1:53" s="296" customFormat="1" x14ac:dyDescent="0.25">
      <c r="A326" s="305">
        <v>20</v>
      </c>
      <c r="B326" s="291">
        <v>212893</v>
      </c>
      <c r="C326" s="292">
        <f t="shared" si="206"/>
        <v>1.0065339391331893</v>
      </c>
      <c r="D326" s="293">
        <f t="shared" si="223"/>
        <v>1.0047079403588104</v>
      </c>
      <c r="E326" s="293"/>
      <c r="F326" s="291">
        <f t="shared" si="216"/>
        <v>1382</v>
      </c>
      <c r="G326" s="294">
        <f t="shared" si="224"/>
        <v>1.1682163989856298</v>
      </c>
      <c r="H326" s="291">
        <f t="shared" si="217"/>
        <v>983.42857142857144</v>
      </c>
      <c r="I326" s="295">
        <f t="shared" si="225"/>
        <v>1.0145910095799557</v>
      </c>
      <c r="K326" s="291">
        <v>8639868</v>
      </c>
      <c r="L326" s="337">
        <f t="shared" ref="L326:L331" si="227">K326/K325</f>
        <v>1.0074776036872377</v>
      </c>
      <c r="M326" s="338"/>
      <c r="N326" s="291">
        <f t="shared" si="193"/>
        <v>64126</v>
      </c>
      <c r="O326" s="337">
        <f t="shared" si="199"/>
        <v>1.0097946586041824</v>
      </c>
      <c r="P326" s="291">
        <f t="shared" si="200"/>
        <v>54629.857142857145</v>
      </c>
      <c r="Q326" s="337"/>
      <c r="R326" s="337">
        <f t="shared" si="194"/>
        <v>2.4640769974726466</v>
      </c>
      <c r="S326" s="1">
        <f t="shared" si="215"/>
        <v>0.99906333942253922</v>
      </c>
      <c r="T326" s="337"/>
      <c r="U326" s="342">
        <v>159</v>
      </c>
      <c r="V326" s="341"/>
      <c r="W326" s="342">
        <v>129</v>
      </c>
      <c r="X326" s="337"/>
      <c r="Y326" s="36">
        <f t="shared" si="202"/>
        <v>9.9949765258215958E-2</v>
      </c>
      <c r="Z326" s="337"/>
      <c r="AA326" s="37">
        <f t="shared" si="182"/>
        <v>99.949765258215962</v>
      </c>
      <c r="AB326" s="337"/>
      <c r="AC326" s="299">
        <f t="shared" si="222"/>
        <v>4114.2228571428568</v>
      </c>
      <c r="AE326" s="309">
        <v>7564622</v>
      </c>
      <c r="AG326" s="309">
        <v>860796</v>
      </c>
      <c r="AI326" s="298" t="s">
        <v>51</v>
      </c>
      <c r="AK326" s="291">
        <v>212831</v>
      </c>
      <c r="AM326" s="291">
        <v>8638249</v>
      </c>
      <c r="AO326" s="309">
        <f t="shared" si="226"/>
        <v>64385</v>
      </c>
      <c r="AP326" s="291">
        <f t="shared" si="207"/>
        <v>-42</v>
      </c>
      <c r="AQ326" s="291">
        <f t="shared" si="208"/>
        <v>-259</v>
      </c>
      <c r="AZ326" s="295">
        <f t="shared" si="221"/>
        <v>1.8001668370775792</v>
      </c>
      <c r="BA326" s="295"/>
    </row>
    <row r="327" spans="1:53" s="296" customFormat="1" x14ac:dyDescent="0.25">
      <c r="A327" s="305">
        <v>21</v>
      </c>
      <c r="B327" s="291">
        <v>214228</v>
      </c>
      <c r="C327" s="292">
        <f t="shared" si="206"/>
        <v>1.0062707557317525</v>
      </c>
      <c r="D327" s="293">
        <f t="shared" si="223"/>
        <v>1.0048056005286798</v>
      </c>
      <c r="E327" s="293"/>
      <c r="F327" s="291">
        <f t="shared" si="216"/>
        <v>1335</v>
      </c>
      <c r="G327" s="294">
        <f t="shared" si="224"/>
        <v>0.96599131693198259</v>
      </c>
      <c r="H327" s="291">
        <f t="shared" si="217"/>
        <v>1009.7142857142857</v>
      </c>
      <c r="I327" s="295">
        <f t="shared" si="225"/>
        <v>1.0267286461359675</v>
      </c>
      <c r="K327" s="291">
        <v>8699814</v>
      </c>
      <c r="L327" s="337">
        <f t="shared" si="227"/>
        <v>1.0069383004462569</v>
      </c>
      <c r="M327" s="338"/>
      <c r="N327" s="291">
        <f t="shared" si="193"/>
        <v>59946</v>
      </c>
      <c r="O327" s="337">
        <f t="shared" si="199"/>
        <v>0.93481583133206503</v>
      </c>
      <c r="P327" s="291">
        <f t="shared" si="200"/>
        <v>53385.571428571428</v>
      </c>
      <c r="Q327" s="337"/>
      <c r="R327" s="337">
        <f t="shared" si="194"/>
        <v>2.462443449940424</v>
      </c>
      <c r="S327" s="1">
        <f t="shared" si="215"/>
        <v>0.99933705499710512</v>
      </c>
      <c r="T327" s="337"/>
      <c r="U327" s="342">
        <v>160</v>
      </c>
      <c r="V327" s="341"/>
      <c r="W327" s="342">
        <v>129</v>
      </c>
      <c r="X327" s="337"/>
      <c r="Y327" s="36">
        <f t="shared" si="202"/>
        <v>0.10057652582159625</v>
      </c>
      <c r="Z327" s="337"/>
      <c r="AA327" s="37">
        <f t="shared" si="182"/>
        <v>100.57652582159625</v>
      </c>
      <c r="AB327" s="337"/>
      <c r="AC327" s="299">
        <f t="shared" si="222"/>
        <v>4142.7685714285717</v>
      </c>
      <c r="AE327" s="309">
        <v>7580741</v>
      </c>
      <c r="AG327" s="309">
        <v>902480</v>
      </c>
      <c r="AI327" s="298" t="s">
        <v>52</v>
      </c>
      <c r="AK327" s="291">
        <v>214147</v>
      </c>
      <c r="AM327" s="291">
        <v>8697368</v>
      </c>
      <c r="AO327" s="309">
        <f t="shared" si="226"/>
        <v>59119</v>
      </c>
      <c r="AP327" s="291">
        <f t="shared" si="207"/>
        <v>-19</v>
      </c>
      <c r="AQ327" s="291">
        <f t="shared" si="208"/>
        <v>827</v>
      </c>
      <c r="AZ327" s="295">
        <f t="shared" si="221"/>
        <v>1.8913617644146759</v>
      </c>
      <c r="BA327" s="295"/>
    </row>
    <row r="328" spans="1:53" s="296" customFormat="1" x14ac:dyDescent="0.25">
      <c r="A328" s="305">
        <v>22</v>
      </c>
      <c r="B328" s="291">
        <v>215299</v>
      </c>
      <c r="C328" s="292">
        <f t="shared" si="206"/>
        <v>1.0049993464906548</v>
      </c>
      <c r="D328" s="293">
        <f t="shared" si="223"/>
        <v>1.0047398574308699</v>
      </c>
      <c r="E328" s="293"/>
      <c r="F328" s="291">
        <f t="shared" si="216"/>
        <v>1071</v>
      </c>
      <c r="G328" s="294">
        <f t="shared" si="224"/>
        <v>0.80224719101123598</v>
      </c>
      <c r="H328" s="291">
        <f t="shared" si="217"/>
        <v>1001.1428571428571</v>
      </c>
      <c r="I328" s="295">
        <f t="shared" si="225"/>
        <v>0.99151103565365029</v>
      </c>
      <c r="K328" s="291">
        <v>8755133</v>
      </c>
      <c r="L328" s="337">
        <f t="shared" si="227"/>
        <v>1.0063586416905006</v>
      </c>
      <c r="M328" s="338"/>
      <c r="N328" s="291">
        <f t="shared" si="193"/>
        <v>55319</v>
      </c>
      <c r="O328" s="337">
        <f t="shared" ref="O328:O333" si="228">N328/N327</f>
        <v>0.92281386581256464</v>
      </c>
      <c r="P328" s="291">
        <f t="shared" si="200"/>
        <v>51554.285714285717</v>
      </c>
      <c r="Q328" s="337"/>
      <c r="R328" s="337">
        <f t="shared" si="194"/>
        <v>2.4591174114659364</v>
      </c>
      <c r="S328" s="1">
        <f t="shared" si="215"/>
        <v>0.99864929345907705</v>
      </c>
      <c r="T328" s="337"/>
      <c r="U328" s="342">
        <v>161</v>
      </c>
      <c r="V328" s="341"/>
      <c r="W328" s="342">
        <v>129</v>
      </c>
      <c r="X328" s="337"/>
      <c r="Y328" s="36">
        <f t="shared" si="202"/>
        <v>0.1010793427230047</v>
      </c>
      <c r="Z328" s="337"/>
      <c r="AA328" s="37">
        <f t="shared" si="182"/>
        <v>101.0793427230047</v>
      </c>
      <c r="AB328" s="337"/>
      <c r="AC328" s="299">
        <f t="shared" si="222"/>
        <v>4169.1109523809528</v>
      </c>
      <c r="AE328" s="309">
        <v>7594771</v>
      </c>
      <c r="AG328" s="309">
        <v>943906</v>
      </c>
      <c r="AI328" s="298" t="s">
        <v>55</v>
      </c>
      <c r="AK328" s="291">
        <v>215243</v>
      </c>
      <c r="AM328" s="291">
        <v>8753920</v>
      </c>
      <c r="AO328" s="309">
        <f t="shared" si="226"/>
        <v>56552</v>
      </c>
      <c r="AP328" s="291">
        <f t="shared" si="207"/>
        <v>25</v>
      </c>
      <c r="AQ328" s="291">
        <f t="shared" si="208"/>
        <v>-1233</v>
      </c>
      <c r="AZ328" s="295">
        <f t="shared" si="221"/>
        <v>1.9419197517180224</v>
      </c>
      <c r="BA328" s="295"/>
    </row>
    <row r="329" spans="1:53" s="296" customFormat="1" x14ac:dyDescent="0.25">
      <c r="A329" s="308">
        <v>23</v>
      </c>
      <c r="B329" s="291">
        <v>216475</v>
      </c>
      <c r="C329" s="292">
        <f t="shared" si="206"/>
        <v>1.0054621712130571</v>
      </c>
      <c r="D329" s="293">
        <f t="shared" si="223"/>
        <v>1.0047938485875683</v>
      </c>
      <c r="E329" s="293"/>
      <c r="F329" s="291">
        <f t="shared" si="216"/>
        <v>1176</v>
      </c>
      <c r="G329" s="294">
        <f t="shared" si="224"/>
        <v>1.0980392156862746</v>
      </c>
      <c r="H329" s="291">
        <f t="shared" si="217"/>
        <v>1017.8571428571429</v>
      </c>
      <c r="I329" s="295">
        <f t="shared" si="225"/>
        <v>1.016695205479452</v>
      </c>
      <c r="K329" s="291">
        <v>8816113</v>
      </c>
      <c r="L329" s="337">
        <f t="shared" si="227"/>
        <v>1.0069650569557309</v>
      </c>
      <c r="M329" s="338"/>
      <c r="N329" s="291">
        <f t="shared" si="193"/>
        <v>60980</v>
      </c>
      <c r="O329" s="337">
        <f t="shared" si="228"/>
        <v>1.1023337370523689</v>
      </c>
      <c r="P329" s="291">
        <f t="shared" si="200"/>
        <v>51344</v>
      </c>
      <c r="Q329" s="337"/>
      <c r="R329" s="337">
        <f t="shared" si="194"/>
        <v>2.4554472021853622</v>
      </c>
      <c r="S329" s="1">
        <f t="shared" si="215"/>
        <v>0.99850750953839718</v>
      </c>
      <c r="T329" s="337"/>
      <c r="U329" s="342">
        <v>160</v>
      </c>
      <c r="V329" s="341"/>
      <c r="W329" s="342">
        <v>130</v>
      </c>
      <c r="X329" s="337"/>
      <c r="Y329" s="369">
        <f t="shared" si="202"/>
        <v>0.10163145539906103</v>
      </c>
      <c r="Z329" s="337"/>
      <c r="AA329" s="337">
        <f t="shared" si="182"/>
        <v>101.63145539906104</v>
      </c>
      <c r="AB329" s="337"/>
      <c r="AC329" s="299">
        <f t="shared" si="222"/>
        <v>4198.1490476190475</v>
      </c>
      <c r="AE329" s="309">
        <v>7594771</v>
      </c>
      <c r="AG329" s="309">
        <v>943906</v>
      </c>
      <c r="AI329" s="298" t="s">
        <v>55</v>
      </c>
      <c r="AK329" s="291">
        <v>215243</v>
      </c>
      <c r="AM329" s="291">
        <v>8816254</v>
      </c>
      <c r="AO329" s="309">
        <f t="shared" si="226"/>
        <v>62334</v>
      </c>
      <c r="AP329" s="291">
        <f t="shared" si="207"/>
        <v>-1176</v>
      </c>
      <c r="AQ329" s="291">
        <f t="shared" si="208"/>
        <v>-1354</v>
      </c>
      <c r="AZ329" s="295">
        <f t="shared" ref="AZ329:AZ351" si="229">100*H329/P329</f>
        <v>1.9824266571695679</v>
      </c>
      <c r="BA329" s="295"/>
    </row>
    <row r="330" spans="1:53" s="296" customFormat="1" x14ac:dyDescent="0.25">
      <c r="A330" s="245">
        <v>24</v>
      </c>
      <c r="B330" s="271">
        <v>217081</v>
      </c>
      <c r="C330" s="272">
        <f t="shared" si="206"/>
        <v>1.0027993994687607</v>
      </c>
      <c r="D330" s="273">
        <f t="shared" si="223"/>
        <v>1.0048402877555953</v>
      </c>
      <c r="E330" s="273"/>
      <c r="F330" s="271">
        <f t="shared" si="216"/>
        <v>606</v>
      </c>
      <c r="G330" s="274">
        <f t="shared" si="224"/>
        <v>0.51530612244897955</v>
      </c>
      <c r="H330" s="271">
        <f t="shared" si="217"/>
        <v>1030.4285714285713</v>
      </c>
      <c r="I330" s="275">
        <f t="shared" si="225"/>
        <v>1.0123508771929823</v>
      </c>
      <c r="J330" s="276"/>
      <c r="K330" s="271">
        <v>8844600</v>
      </c>
      <c r="L330" s="282">
        <f t="shared" si="227"/>
        <v>1.0032312426122487</v>
      </c>
      <c r="M330" s="339"/>
      <c r="N330" s="271">
        <f t="shared" si="193"/>
        <v>28487</v>
      </c>
      <c r="O330" s="282">
        <f t="shared" si="228"/>
        <v>0.467153164972122</v>
      </c>
      <c r="P330" s="271">
        <f t="shared" si="200"/>
        <v>51642.142857142855</v>
      </c>
      <c r="Q330" s="282"/>
      <c r="R330" s="282">
        <f t="shared" si="194"/>
        <v>2.4543902494177239</v>
      </c>
      <c r="S330" s="274">
        <f t="shared" si="215"/>
        <v>0.99956954775215789</v>
      </c>
      <c r="T330" s="282"/>
      <c r="U330" s="344">
        <v>161</v>
      </c>
      <c r="V330" s="343"/>
      <c r="W330" s="344">
        <v>131</v>
      </c>
      <c r="X330" s="282"/>
      <c r="Y330" s="279">
        <f t="shared" si="202"/>
        <v>0.10191596244131455</v>
      </c>
      <c r="Z330" s="282"/>
      <c r="AA330" s="282">
        <f t="shared" si="182"/>
        <v>101.91596244131455</v>
      </c>
      <c r="AB330" s="282"/>
      <c r="AC330" s="281">
        <f>100000*K330/210000000</f>
        <v>4211.7142857142853</v>
      </c>
      <c r="AD330" s="276"/>
      <c r="AE330" s="290">
        <v>7653770</v>
      </c>
      <c r="AF330" s="276"/>
      <c r="AG330" s="290">
        <v>973770</v>
      </c>
      <c r="AH330" s="276"/>
      <c r="AI330" s="278" t="s">
        <v>62</v>
      </c>
      <c r="AJ330" s="276"/>
      <c r="AK330" s="271">
        <v>217037</v>
      </c>
      <c r="AL330" s="276"/>
      <c r="AM330" s="271">
        <v>8844577</v>
      </c>
      <c r="AN330" s="276"/>
      <c r="AO330" s="290">
        <f t="shared" si="226"/>
        <v>28323</v>
      </c>
      <c r="AP330" s="271">
        <f t="shared" si="207"/>
        <v>1188</v>
      </c>
      <c r="AQ330" s="271">
        <f t="shared" si="208"/>
        <v>164</v>
      </c>
      <c r="AR330" s="276"/>
      <c r="AS330" s="276"/>
      <c r="AT330" s="276"/>
      <c r="AU330" s="276"/>
      <c r="AV330" s="276"/>
      <c r="AW330" s="276"/>
      <c r="AX330" s="276"/>
      <c r="AY330" s="276"/>
      <c r="AZ330" s="275">
        <f t="shared" si="229"/>
        <v>1.9953249699165962</v>
      </c>
      <c r="BA330" s="275"/>
    </row>
    <row r="331" spans="1:53" s="296" customFormat="1" x14ac:dyDescent="0.25">
      <c r="A331" s="305">
        <v>25</v>
      </c>
      <c r="B331" s="291">
        <v>217712</v>
      </c>
      <c r="C331" s="292">
        <f t="shared" si="206"/>
        <v>1.0029067490936563</v>
      </c>
      <c r="D331" s="293">
        <f t="shared" si="223"/>
        <v>1.0049424156365132</v>
      </c>
      <c r="E331" s="293"/>
      <c r="F331" s="291">
        <f t="shared" si="216"/>
        <v>631</v>
      </c>
      <c r="G331" s="294">
        <f t="shared" si="224"/>
        <v>1.0412541254125414</v>
      </c>
      <c r="H331" s="291">
        <f t="shared" si="217"/>
        <v>1054.8571428571429</v>
      </c>
      <c r="I331" s="295">
        <f t="shared" si="225"/>
        <v>1.0237071953417443</v>
      </c>
      <c r="K331" s="291">
        <v>8872964</v>
      </c>
      <c r="L331" s="337">
        <f t="shared" si="227"/>
        <v>1.0032069285213576</v>
      </c>
      <c r="M331" s="338"/>
      <c r="N331" s="291">
        <f t="shared" si="193"/>
        <v>28364</v>
      </c>
      <c r="O331" s="337">
        <f t="shared" si="228"/>
        <v>0.99568224102222069</v>
      </c>
      <c r="P331" s="291">
        <f t="shared" si="200"/>
        <v>51532.285714285717</v>
      </c>
      <c r="Q331" s="337"/>
      <c r="R331" s="337">
        <f t="shared" si="194"/>
        <v>2.4536558471329308</v>
      </c>
      <c r="S331" s="1">
        <f t="shared" si="215"/>
        <v>0.9997007801489729</v>
      </c>
      <c r="T331" s="337"/>
      <c r="U331" s="342">
        <v>161</v>
      </c>
      <c r="V331" s="341"/>
      <c r="W331" s="342">
        <v>131</v>
      </c>
      <c r="X331" s="337"/>
      <c r="Y331" s="36">
        <f t="shared" si="202"/>
        <v>0.10221220657276996</v>
      </c>
      <c r="Z331" s="337"/>
      <c r="AA331" s="37">
        <f t="shared" si="182"/>
        <v>102.21220657276996</v>
      </c>
      <c r="AB331" s="337"/>
      <c r="AC331" s="299">
        <f t="shared" ref="AC331:AC349" si="230">100000*K331/210000000</f>
        <v>4225.2209523809524</v>
      </c>
      <c r="AE331" s="309">
        <v>7709602</v>
      </c>
      <c r="AG331" s="309">
        <v>944127</v>
      </c>
      <c r="AI331" s="298" t="s">
        <v>98</v>
      </c>
      <c r="AK331" s="291">
        <v>217664</v>
      </c>
      <c r="AM331" s="291">
        <v>8871393</v>
      </c>
      <c r="AO331" s="309">
        <f t="shared" si="226"/>
        <v>26816</v>
      </c>
      <c r="AP331" s="291">
        <f t="shared" si="207"/>
        <v>-4</v>
      </c>
      <c r="AQ331" s="291">
        <f t="shared" si="208"/>
        <v>1548</v>
      </c>
      <c r="AS331" s="291"/>
      <c r="AZ331" s="295">
        <f t="shared" si="229"/>
        <v>2.0469830286699602</v>
      </c>
      <c r="BA331" s="295"/>
    </row>
    <row r="332" spans="1:53" s="296" customFormat="1" x14ac:dyDescent="0.25">
      <c r="A332" s="305">
        <v>26</v>
      </c>
      <c r="B332" s="291">
        <v>218918</v>
      </c>
      <c r="C332" s="292">
        <f t="shared" si="206"/>
        <v>1.005539428235467</v>
      </c>
      <c r="D332" s="293">
        <f t="shared" si="223"/>
        <v>1.0049302556237911</v>
      </c>
      <c r="E332" s="293"/>
      <c r="F332" s="291">
        <f t="shared" si="216"/>
        <v>1206</v>
      </c>
      <c r="G332" s="294">
        <f t="shared" si="224"/>
        <v>1.9112519809825674</v>
      </c>
      <c r="H332" s="291">
        <f t="shared" si="217"/>
        <v>1058.1428571428571</v>
      </c>
      <c r="I332" s="295">
        <f t="shared" si="225"/>
        <v>1.0031148429035752</v>
      </c>
      <c r="K332" s="291">
        <v>8936590</v>
      </c>
      <c r="L332" s="337">
        <f t="shared" ref="L332:L363" si="231">K332/K331</f>
        <v>1.0071707717962115</v>
      </c>
      <c r="M332" s="338"/>
      <c r="N332" s="291">
        <f t="shared" si="193"/>
        <v>63626</v>
      </c>
      <c r="O332" s="337">
        <f t="shared" si="228"/>
        <v>2.2431956000564095</v>
      </c>
      <c r="P332" s="291">
        <f t="shared" si="200"/>
        <v>51549.714285714283</v>
      </c>
      <c r="Q332" s="337"/>
      <c r="R332" s="337">
        <f t="shared" si="194"/>
        <v>2.4496815899576907</v>
      </c>
      <c r="S332" s="1">
        <f t="shared" si="215"/>
        <v>0.99838027114524475</v>
      </c>
      <c r="T332" s="337"/>
      <c r="U332" s="342">
        <v>161</v>
      </c>
      <c r="V332" s="341"/>
      <c r="W332" s="342">
        <v>131</v>
      </c>
      <c r="X332" s="337"/>
      <c r="Y332" s="36">
        <f t="shared" si="202"/>
        <v>0.10277840375586854</v>
      </c>
      <c r="Z332" s="337"/>
      <c r="AA332" s="37">
        <f t="shared" si="182"/>
        <v>102.77840375586854</v>
      </c>
      <c r="AB332" s="337"/>
      <c r="AC332" s="299">
        <f t="shared" si="230"/>
        <v>4255.5190476190473</v>
      </c>
      <c r="AE332" s="309">
        <v>7798655</v>
      </c>
      <c r="AG332" s="309">
        <v>915823</v>
      </c>
      <c r="AI332" s="298" t="s">
        <v>94</v>
      </c>
      <c r="AK332" s="291">
        <v>218878</v>
      </c>
      <c r="AM332" s="291">
        <v>8933356</v>
      </c>
      <c r="AO332" s="309">
        <f t="shared" si="226"/>
        <v>61963</v>
      </c>
      <c r="AP332" s="291">
        <f t="shared" si="207"/>
        <v>8</v>
      </c>
      <c r="AQ332" s="291">
        <f t="shared" si="208"/>
        <v>1663</v>
      </c>
      <c r="AS332" s="291"/>
      <c r="AZ332" s="295">
        <f t="shared" si="229"/>
        <v>2.0526648339467033</v>
      </c>
      <c r="BA332" s="295"/>
    </row>
    <row r="333" spans="1:53" s="296" customFormat="1" x14ac:dyDescent="0.25">
      <c r="A333" s="305">
        <v>27</v>
      </c>
      <c r="B333" s="291">
        <v>220237</v>
      </c>
      <c r="C333" s="292">
        <f t="shared" si="206"/>
        <v>1.0060250870188838</v>
      </c>
      <c r="D333" s="293">
        <f t="shared" si="223"/>
        <v>1.0048575624646046</v>
      </c>
      <c r="E333" s="293"/>
      <c r="F333" s="291">
        <f t="shared" si="216"/>
        <v>1319</v>
      </c>
      <c r="G333" s="294">
        <f t="shared" si="224"/>
        <v>1.093698175787728</v>
      </c>
      <c r="H333" s="291">
        <f t="shared" si="217"/>
        <v>1049.1428571428571</v>
      </c>
      <c r="I333" s="295">
        <f t="shared" si="225"/>
        <v>0.99149453219927097</v>
      </c>
      <c r="K333" s="291">
        <v>9000485</v>
      </c>
      <c r="L333" s="337">
        <f t="shared" si="231"/>
        <v>1.0071498188906507</v>
      </c>
      <c r="M333" s="338"/>
      <c r="N333" s="291">
        <f t="shared" si="193"/>
        <v>63895</v>
      </c>
      <c r="O333" s="337">
        <f t="shared" si="228"/>
        <v>1.0042278313896835</v>
      </c>
      <c r="P333" s="291">
        <f t="shared" si="200"/>
        <v>51516.714285714283</v>
      </c>
      <c r="Q333" s="337"/>
      <c r="R333" s="337">
        <f t="shared" si="194"/>
        <v>2.4469459145812698</v>
      </c>
      <c r="S333" s="1">
        <f t="shared" si="215"/>
        <v>0.9988832526693936</v>
      </c>
      <c r="T333" s="337"/>
      <c r="U333" s="342">
        <v>162</v>
      </c>
      <c r="V333" s="341"/>
      <c r="W333" s="342">
        <v>131</v>
      </c>
      <c r="X333" s="337"/>
      <c r="Y333" s="36">
        <f t="shared" si="202"/>
        <v>0.10339765258215962</v>
      </c>
      <c r="Z333" s="337"/>
      <c r="AA333" s="37">
        <f t="shared" si="182"/>
        <v>103.39765258215962</v>
      </c>
      <c r="AB333" s="337"/>
      <c r="AC333" s="299">
        <f t="shared" si="230"/>
        <v>4285.945238095238</v>
      </c>
      <c r="AE333" s="307" t="s">
        <v>33</v>
      </c>
      <c r="AG333" s="307" t="s">
        <v>33</v>
      </c>
      <c r="AI333" s="298" t="s">
        <v>101</v>
      </c>
      <c r="AK333" s="291">
        <v>220161</v>
      </c>
      <c r="AM333" s="291">
        <v>8996875</v>
      </c>
      <c r="AO333" s="309">
        <f t="shared" si="226"/>
        <v>63519</v>
      </c>
      <c r="AP333" s="291">
        <f t="shared" si="207"/>
        <v>-36</v>
      </c>
      <c r="AQ333" s="291">
        <f t="shared" si="208"/>
        <v>376</v>
      </c>
      <c r="AU333" s="295"/>
      <c r="AZ333" s="295">
        <f t="shared" si="229"/>
        <v>2.0365096487409078</v>
      </c>
      <c r="BA333" s="295"/>
    </row>
    <row r="334" spans="1:53" s="296" customFormat="1" x14ac:dyDescent="0.25">
      <c r="A334" s="305">
        <v>28</v>
      </c>
      <c r="B334" s="291">
        <v>221676</v>
      </c>
      <c r="C334" s="292">
        <f t="shared" si="206"/>
        <v>1.0065338703305984</v>
      </c>
      <c r="D334" s="293">
        <f t="shared" si="223"/>
        <v>1.0048951502644399</v>
      </c>
      <c r="E334" s="293"/>
      <c r="F334" s="291">
        <f t="shared" si="216"/>
        <v>1439</v>
      </c>
      <c r="G334" s="294">
        <f t="shared" si="224"/>
        <v>1.090978013646702</v>
      </c>
      <c r="H334" s="291">
        <f t="shared" si="217"/>
        <v>1064</v>
      </c>
      <c r="I334" s="295">
        <f t="shared" si="225"/>
        <v>1.014161220043573</v>
      </c>
      <c r="K334" s="291">
        <v>9060786</v>
      </c>
      <c r="L334" s="337">
        <f t="shared" si="231"/>
        <v>1.006699750069024</v>
      </c>
      <c r="M334" s="338"/>
      <c r="N334" s="291">
        <f t="shared" si="193"/>
        <v>60301</v>
      </c>
      <c r="O334" s="337">
        <f t="shared" ref="O334:O397" si="232">N334/N333</f>
        <v>0.9437514672509586</v>
      </c>
      <c r="P334" s="291">
        <f t="shared" si="200"/>
        <v>51567.428571428572</v>
      </c>
      <c r="Q334" s="337"/>
      <c r="R334" s="337">
        <f t="shared" si="194"/>
        <v>2.4465427171550016</v>
      </c>
      <c r="S334" s="1">
        <f t="shared" si="215"/>
        <v>0.9998352242181302</v>
      </c>
      <c r="T334" s="337"/>
      <c r="U334" s="342">
        <v>163</v>
      </c>
      <c r="V334" s="341"/>
      <c r="W334" s="342">
        <v>130</v>
      </c>
      <c r="X334" s="337"/>
      <c r="Y334" s="36">
        <f t="shared" si="202"/>
        <v>0.10407323943661972</v>
      </c>
      <c r="Z334" s="337"/>
      <c r="AA334" s="37">
        <f t="shared" si="182"/>
        <v>104.07323943661972</v>
      </c>
      <c r="AB334" s="337"/>
      <c r="AC334" s="299">
        <f t="shared" si="230"/>
        <v>4314.66</v>
      </c>
      <c r="AE334" s="309">
        <v>7923794</v>
      </c>
      <c r="AG334" s="309">
        <v>913346</v>
      </c>
      <c r="AI334" s="298" t="s">
        <v>98</v>
      </c>
      <c r="AK334" s="291">
        <v>221547</v>
      </c>
      <c r="AM334" s="291">
        <v>9058687</v>
      </c>
      <c r="AO334" s="309">
        <f t="shared" si="226"/>
        <v>61812</v>
      </c>
      <c r="AP334" s="291">
        <f t="shared" si="207"/>
        <v>-53</v>
      </c>
      <c r="AQ334" s="291">
        <f t="shared" si="208"/>
        <v>-1511</v>
      </c>
      <c r="AS334" s="291">
        <v>1509826</v>
      </c>
      <c r="AU334" s="295"/>
      <c r="AW334" s="291"/>
      <c r="AX334" s="291"/>
      <c r="AZ334" s="295">
        <f t="shared" si="229"/>
        <v>2.0633179304766021</v>
      </c>
      <c r="BA334" s="295"/>
    </row>
    <row r="335" spans="1:53" s="296" customFormat="1" x14ac:dyDescent="0.25">
      <c r="A335" s="305">
        <v>29</v>
      </c>
      <c r="B335" s="291">
        <v>222775</v>
      </c>
      <c r="C335" s="292">
        <f t="shared" si="206"/>
        <v>1.0049576859921687</v>
      </c>
      <c r="D335" s="293">
        <f t="shared" si="223"/>
        <v>1.0048891987646562</v>
      </c>
      <c r="E335" s="293"/>
      <c r="F335" s="291">
        <f t="shared" si="216"/>
        <v>1099</v>
      </c>
      <c r="G335" s="294">
        <f t="shared" si="224"/>
        <v>0.763724808895066</v>
      </c>
      <c r="H335" s="291">
        <f t="shared" si="217"/>
        <v>1068</v>
      </c>
      <c r="I335" s="295">
        <f t="shared" si="225"/>
        <v>1.0037593984962405</v>
      </c>
      <c r="K335" s="291">
        <v>9119477</v>
      </c>
      <c r="L335" s="337">
        <f t="shared" si="231"/>
        <v>1.0064774733671009</v>
      </c>
      <c r="M335" s="338"/>
      <c r="N335" s="291">
        <f t="shared" si="193"/>
        <v>58691</v>
      </c>
      <c r="O335" s="337">
        <f t="shared" si="232"/>
        <v>0.9733006086134558</v>
      </c>
      <c r="P335" s="291">
        <f t="shared" si="200"/>
        <v>52049.142857142855</v>
      </c>
      <c r="Q335" s="337"/>
      <c r="R335" s="337">
        <f t="shared" si="194"/>
        <v>2.4428484221189439</v>
      </c>
      <c r="S335" s="1">
        <f t="shared" si="215"/>
        <v>0.99848999365097801</v>
      </c>
      <c r="T335" s="337"/>
      <c r="U335" s="342">
        <v>163</v>
      </c>
      <c r="V335" s="341"/>
      <c r="W335" s="342">
        <v>130</v>
      </c>
      <c r="X335" s="337"/>
      <c r="Y335" s="369">
        <f t="shared" si="202"/>
        <v>0.10458920187793427</v>
      </c>
      <c r="Z335" s="337"/>
      <c r="AA335" s="337">
        <f t="shared" si="182"/>
        <v>104.58920187793427</v>
      </c>
      <c r="AB335" s="337"/>
      <c r="AC335" s="299">
        <f t="shared" si="230"/>
        <v>4342.6080952380953</v>
      </c>
      <c r="AE335" s="309">
        <v>7960643</v>
      </c>
      <c r="AG335" s="309">
        <v>935204</v>
      </c>
      <c r="AI335" s="298" t="s">
        <v>51</v>
      </c>
      <c r="AK335" s="291">
        <v>222666</v>
      </c>
      <c r="AM335" s="291">
        <v>9118513</v>
      </c>
      <c r="AO335" s="309">
        <f t="shared" si="226"/>
        <v>59826</v>
      </c>
      <c r="AP335" s="291">
        <f t="shared" si="207"/>
        <v>20</v>
      </c>
      <c r="AQ335" s="291">
        <f t="shared" si="208"/>
        <v>-1135</v>
      </c>
      <c r="AS335" s="291">
        <v>1874078</v>
      </c>
      <c r="AU335" s="295">
        <f>100*AS335/213000000</f>
        <v>0.87984882629107986</v>
      </c>
      <c r="AW335" s="291">
        <f>AS335-AS334</f>
        <v>364252</v>
      </c>
      <c r="AX335" s="291"/>
      <c r="AZ335" s="295">
        <f t="shared" si="229"/>
        <v>2.051906988999407</v>
      </c>
      <c r="BA335" s="295"/>
    </row>
    <row r="336" spans="1:53" s="296" customFormat="1" x14ac:dyDescent="0.25">
      <c r="A336" s="311">
        <v>30</v>
      </c>
      <c r="B336" s="291">
        <v>223971</v>
      </c>
      <c r="C336" s="293">
        <f t="shared" si="206"/>
        <v>1.0053686454943329</v>
      </c>
      <c r="D336" s="293">
        <f t="shared" si="223"/>
        <v>1.0048758379476954</v>
      </c>
      <c r="E336" s="293"/>
      <c r="F336" s="291">
        <f t="shared" si="216"/>
        <v>1196</v>
      </c>
      <c r="G336" s="294">
        <f t="shared" si="224"/>
        <v>1.0882620564149226</v>
      </c>
      <c r="H336" s="291">
        <f t="shared" si="217"/>
        <v>1070.8571428571429</v>
      </c>
      <c r="I336" s="295">
        <f t="shared" si="225"/>
        <v>1.0026752273943285</v>
      </c>
      <c r="K336" s="291">
        <v>9175194</v>
      </c>
      <c r="L336" s="337">
        <f t="shared" si="231"/>
        <v>1.0061096705436068</v>
      </c>
      <c r="M336" s="338"/>
      <c r="N336" s="291">
        <f t="shared" si="193"/>
        <v>55717</v>
      </c>
      <c r="O336" s="337">
        <f t="shared" si="232"/>
        <v>0.94932783561363754</v>
      </c>
      <c r="P336" s="291">
        <f t="shared" si="200"/>
        <v>51297.285714285717</v>
      </c>
      <c r="Q336" s="337"/>
      <c r="R336" s="337">
        <f t="shared" si="194"/>
        <v>2.4410492028833395</v>
      </c>
      <c r="S336" s="1">
        <f t="shared" si="215"/>
        <v>0.99926347487657718</v>
      </c>
      <c r="T336" s="337"/>
      <c r="U336" s="342">
        <v>164</v>
      </c>
      <c r="V336" s="341"/>
      <c r="W336" s="342">
        <v>130</v>
      </c>
      <c r="X336" s="337"/>
      <c r="Y336" s="369">
        <f t="shared" si="202"/>
        <v>0.10515070422535211</v>
      </c>
      <c r="Z336" s="337"/>
      <c r="AA336" s="337">
        <f t="shared" si="182"/>
        <v>105.15070422535211</v>
      </c>
      <c r="AB336" s="337"/>
      <c r="AC336" s="299">
        <f t="shared" si="230"/>
        <v>4369.1400000000003</v>
      </c>
      <c r="AE336" s="309">
        <v>7998246</v>
      </c>
      <c r="AG336" s="309">
        <v>954784</v>
      </c>
      <c r="AI336" s="298" t="s">
        <v>64</v>
      </c>
      <c r="AK336" s="291">
        <v>223945</v>
      </c>
      <c r="AM336" s="291">
        <v>9176975</v>
      </c>
      <c r="AO336" s="309">
        <f t="shared" si="226"/>
        <v>58462</v>
      </c>
      <c r="AP336" s="291">
        <f t="shared" si="207"/>
        <v>83</v>
      </c>
      <c r="AQ336" s="291">
        <f t="shared" si="208"/>
        <v>-2745</v>
      </c>
      <c r="AS336" s="291">
        <v>2002455</v>
      </c>
      <c r="AU336" s="295">
        <f t="shared" ref="AU336:AU399" si="233">100*AS336/213000000</f>
        <v>0.94011971830985919</v>
      </c>
      <c r="AW336" s="291">
        <f t="shared" ref="AW336:AW399" si="234">AS336-AS335</f>
        <v>128377</v>
      </c>
      <c r="AX336" s="291"/>
      <c r="AZ336" s="295">
        <f t="shared" si="229"/>
        <v>2.0875512767314337</v>
      </c>
      <c r="BA336" s="295"/>
    </row>
    <row r="337" spans="1:53" s="296" customFormat="1" x14ac:dyDescent="0.25">
      <c r="A337" s="318">
        <v>31</v>
      </c>
      <c r="B337" s="271">
        <v>224534</v>
      </c>
      <c r="C337" s="272">
        <f t="shared" si="206"/>
        <v>1.0025137182938864</v>
      </c>
      <c r="D337" s="273">
        <f t="shared" si="223"/>
        <v>1.0048350263512846</v>
      </c>
      <c r="E337" s="273"/>
      <c r="F337" s="271">
        <f t="shared" si="216"/>
        <v>563</v>
      </c>
      <c r="G337" s="274">
        <f t="shared" si="224"/>
        <v>0.47073578595317728</v>
      </c>
      <c r="H337" s="271">
        <f t="shared" si="217"/>
        <v>1064.7142857142858</v>
      </c>
      <c r="I337" s="275">
        <f t="shared" si="225"/>
        <v>0.99426360725720386</v>
      </c>
      <c r="J337" s="276"/>
      <c r="K337" s="271">
        <v>9202791</v>
      </c>
      <c r="L337" s="282">
        <f t="shared" si="231"/>
        <v>1.0030077838136175</v>
      </c>
      <c r="M337" s="339"/>
      <c r="N337" s="271">
        <f t="shared" si="193"/>
        <v>27597</v>
      </c>
      <c r="O337" s="282">
        <f t="shared" si="232"/>
        <v>0.49530663890733528</v>
      </c>
      <c r="P337" s="271">
        <f t="shared" si="200"/>
        <v>51170.142857142855</v>
      </c>
      <c r="Q337" s="282"/>
      <c r="R337" s="282">
        <f t="shared" si="194"/>
        <v>2.4398467812645097</v>
      </c>
      <c r="S337" s="274">
        <f t="shared" si="215"/>
        <v>0.9995074160662516</v>
      </c>
      <c r="T337" s="282"/>
      <c r="U337" s="344">
        <v>165</v>
      </c>
      <c r="V337" s="343"/>
      <c r="W337" s="344">
        <v>131</v>
      </c>
      <c r="X337" s="282"/>
      <c r="Y337" s="279">
        <f t="shared" si="202"/>
        <v>0.1054150234741784</v>
      </c>
      <c r="Z337" s="282"/>
      <c r="AA337" s="282">
        <f t="shared" si="182"/>
        <v>105.4150234741784</v>
      </c>
      <c r="AB337" s="282"/>
      <c r="AC337" s="281">
        <f t="shared" si="230"/>
        <v>4382.2814285714285</v>
      </c>
      <c r="AD337" s="276"/>
      <c r="AE337" s="290">
        <v>8027042</v>
      </c>
      <c r="AF337" s="276"/>
      <c r="AG337" s="290">
        <v>953185</v>
      </c>
      <c r="AH337" s="276"/>
      <c r="AI337" s="278" t="s">
        <v>51</v>
      </c>
      <c r="AJ337" s="276"/>
      <c r="AK337" s="271">
        <v>224504</v>
      </c>
      <c r="AL337" s="276"/>
      <c r="AM337" s="271">
        <v>9204731</v>
      </c>
      <c r="AN337" s="276"/>
      <c r="AO337" s="290">
        <f t="shared" si="226"/>
        <v>27756</v>
      </c>
      <c r="AP337" s="271">
        <f t="shared" si="207"/>
        <v>-4</v>
      </c>
      <c r="AQ337" s="271">
        <f t="shared" si="208"/>
        <v>-159</v>
      </c>
      <c r="AR337" s="276"/>
      <c r="AS337" s="271">
        <v>2051295</v>
      </c>
      <c r="AT337" s="276"/>
      <c r="AU337" s="295">
        <f t="shared" si="233"/>
        <v>0.96304929577464793</v>
      </c>
      <c r="AV337" s="276"/>
      <c r="AW337" s="271">
        <f t="shared" si="234"/>
        <v>48840</v>
      </c>
      <c r="AX337" s="271"/>
      <c r="AY337" s="276"/>
      <c r="AZ337" s="275">
        <f t="shared" si="229"/>
        <v>2.0807334634315215</v>
      </c>
      <c r="BA337" s="275"/>
    </row>
    <row r="338" spans="1:53" s="313" customFormat="1" x14ac:dyDescent="0.25">
      <c r="A338" s="319">
        <v>102</v>
      </c>
      <c r="B338" s="291">
        <v>225143</v>
      </c>
      <c r="C338" s="292">
        <f t="shared" si="206"/>
        <v>1.0027122841084202</v>
      </c>
      <c r="D338" s="293">
        <f t="shared" si="223"/>
        <v>1.0048072456391082</v>
      </c>
      <c r="E338" s="293"/>
      <c r="F338" s="291">
        <f t="shared" si="216"/>
        <v>609</v>
      </c>
      <c r="G338" s="294">
        <f t="shared" si="224"/>
        <v>1.0817051509769093</v>
      </c>
      <c r="H338" s="291">
        <f t="shared" si="217"/>
        <v>1061.5714285714287</v>
      </c>
      <c r="I338" s="295">
        <f t="shared" si="225"/>
        <v>0.99704816852274258</v>
      </c>
      <c r="K338" s="291">
        <v>9230016</v>
      </c>
      <c r="L338" s="337">
        <f t="shared" si="231"/>
        <v>1.0029583416596117</v>
      </c>
      <c r="M338" s="338"/>
      <c r="N338" s="291">
        <f t="shared" si="193"/>
        <v>27225</v>
      </c>
      <c r="O338" s="337">
        <f t="shared" si="232"/>
        <v>0.98652027394281983</v>
      </c>
      <c r="P338" s="291">
        <f t="shared" si="200"/>
        <v>51007.428571428572</v>
      </c>
      <c r="Q338" s="337"/>
      <c r="R338" s="337">
        <f t="shared" si="194"/>
        <v>2.4392482093205472</v>
      </c>
      <c r="S338" s="1">
        <f t="shared" si="215"/>
        <v>0.9997546682240217</v>
      </c>
      <c r="T338" s="337"/>
      <c r="U338" s="342">
        <v>166</v>
      </c>
      <c r="V338" s="345"/>
      <c r="W338" s="346">
        <v>131</v>
      </c>
      <c r="X338" s="340"/>
      <c r="Y338" s="36">
        <f t="shared" si="202"/>
        <v>0.10570093896713616</v>
      </c>
      <c r="Z338" s="340"/>
      <c r="AA338" s="37">
        <f t="shared" ref="AA338:AA401" si="235">100000*B338/213000000</f>
        <v>105.70093896713615</v>
      </c>
      <c r="AB338" s="340"/>
      <c r="AC338" s="315">
        <f t="shared" si="230"/>
        <v>4395.2457142857147</v>
      </c>
      <c r="AE338" s="309">
        <v>8077967</v>
      </c>
      <c r="AF338" s="296"/>
      <c r="AG338" s="309">
        <v>926256</v>
      </c>
      <c r="AH338" s="296"/>
      <c r="AI338" s="298" t="s">
        <v>51</v>
      </c>
      <c r="AJ338" s="296"/>
      <c r="AK338" s="291">
        <v>225099</v>
      </c>
      <c r="AL338" s="296"/>
      <c r="AM338" s="291">
        <v>9229322</v>
      </c>
      <c r="AN338" s="296"/>
      <c r="AO338" s="309">
        <f t="shared" si="226"/>
        <v>24591</v>
      </c>
      <c r="AP338" s="291">
        <f t="shared" si="207"/>
        <v>-14</v>
      </c>
      <c r="AQ338" s="291">
        <f t="shared" si="208"/>
        <v>2634</v>
      </c>
      <c r="AS338" s="291">
        <v>2220216</v>
      </c>
      <c r="AU338" s="295">
        <f t="shared" si="233"/>
        <v>1.0423549295774648</v>
      </c>
      <c r="AV338" s="296"/>
      <c r="AW338" s="291">
        <f t="shared" si="234"/>
        <v>168921</v>
      </c>
      <c r="AX338" s="291"/>
      <c r="AZ338" s="295">
        <f t="shared" si="229"/>
        <v>2.0812094596865442</v>
      </c>
      <c r="BA338" s="295"/>
    </row>
    <row r="339" spans="1:53" s="313" customFormat="1" x14ac:dyDescent="0.25">
      <c r="A339" s="312">
        <v>202</v>
      </c>
      <c r="B339" s="306">
        <v>226383</v>
      </c>
      <c r="C339" s="292">
        <f t="shared" si="206"/>
        <v>1.005507610718521</v>
      </c>
      <c r="D339" s="293">
        <f t="shared" si="223"/>
        <v>1.0048027002795443</v>
      </c>
      <c r="E339" s="293"/>
      <c r="F339" s="291">
        <f t="shared" si="216"/>
        <v>1240</v>
      </c>
      <c r="G339" s="294">
        <f t="shared" si="224"/>
        <v>2.0361247947454846</v>
      </c>
      <c r="H339" s="291">
        <f t="shared" si="217"/>
        <v>1066.4285714285713</v>
      </c>
      <c r="I339" s="295">
        <f t="shared" si="225"/>
        <v>1.0045754272641634</v>
      </c>
      <c r="K339" s="291">
        <v>9286256</v>
      </c>
      <c r="L339" s="337">
        <f t="shared" si="231"/>
        <v>1.0060931638688384</v>
      </c>
      <c r="M339" s="338"/>
      <c r="N339" s="291">
        <f t="shared" si="193"/>
        <v>56240</v>
      </c>
      <c r="O339" s="337">
        <f t="shared" si="232"/>
        <v>2.0657483930211202</v>
      </c>
      <c r="P339" s="291">
        <f t="shared" si="200"/>
        <v>49952.285714285717</v>
      </c>
      <c r="Q339" s="337"/>
      <c r="R339" s="337">
        <f t="shared" si="194"/>
        <v>2.4378285500636641</v>
      </c>
      <c r="S339" s="1">
        <f t="shared" si="215"/>
        <v>0.99941799311301793</v>
      </c>
      <c r="T339" s="340"/>
      <c r="U339" s="346">
        <v>166</v>
      </c>
      <c r="V339" s="345"/>
      <c r="W339" s="346">
        <v>131</v>
      </c>
      <c r="X339" s="340"/>
      <c r="Y339" s="36">
        <f t="shared" si="202"/>
        <v>0.1062830985915493</v>
      </c>
      <c r="Z339" s="340"/>
      <c r="AA339" s="37">
        <f t="shared" si="235"/>
        <v>106.28309859154929</v>
      </c>
      <c r="AB339" s="340"/>
      <c r="AC339" s="315">
        <f t="shared" si="230"/>
        <v>4422.0266666666666</v>
      </c>
      <c r="AE339" s="316">
        <v>8160929</v>
      </c>
      <c r="AG339" s="316">
        <v>896180</v>
      </c>
      <c r="AI339" s="314" t="s">
        <v>56</v>
      </c>
      <c r="AK339" s="306">
        <v>226309</v>
      </c>
      <c r="AM339" s="306">
        <v>9283418</v>
      </c>
      <c r="AO339" s="309">
        <f t="shared" si="226"/>
        <v>54096</v>
      </c>
      <c r="AP339" s="291">
        <f t="shared" si="207"/>
        <v>-30</v>
      </c>
      <c r="AQ339" s="291">
        <f t="shared" si="208"/>
        <v>2144</v>
      </c>
      <c r="AS339" s="306">
        <v>2496159</v>
      </c>
      <c r="AU339" s="295">
        <f t="shared" si="233"/>
        <v>1.1719056338028169</v>
      </c>
      <c r="AV339" s="296"/>
      <c r="AW339" s="291">
        <f t="shared" si="234"/>
        <v>275943</v>
      </c>
      <c r="AX339" s="291"/>
      <c r="AZ339" s="295">
        <f t="shared" si="229"/>
        <v>2.1348944421247702</v>
      </c>
      <c r="BA339" s="295"/>
    </row>
    <row r="340" spans="1:53" s="313" customFormat="1" x14ac:dyDescent="0.25">
      <c r="A340" s="312">
        <v>302</v>
      </c>
      <c r="B340" s="306">
        <v>227592</v>
      </c>
      <c r="C340" s="292">
        <f t="shared" si="206"/>
        <v>1.0053405070168697</v>
      </c>
      <c r="D340" s="293">
        <f t="shared" si="223"/>
        <v>1.0047049031363995</v>
      </c>
      <c r="E340" s="293"/>
      <c r="F340" s="291">
        <f t="shared" si="216"/>
        <v>1209</v>
      </c>
      <c r="G340" s="294">
        <f t="shared" si="224"/>
        <v>0.97499999999999998</v>
      </c>
      <c r="H340" s="291">
        <f t="shared" si="217"/>
        <v>1050.7142857142858</v>
      </c>
      <c r="I340" s="295">
        <f t="shared" si="225"/>
        <v>0.98526456798392514</v>
      </c>
      <c r="K340" s="291">
        <v>9339921</v>
      </c>
      <c r="L340" s="337">
        <f t="shared" si="231"/>
        <v>1.0057789705560563</v>
      </c>
      <c r="M340" s="338"/>
      <c r="N340" s="291">
        <f t="shared" si="193"/>
        <v>53665</v>
      </c>
      <c r="O340" s="337">
        <f t="shared" si="232"/>
        <v>0.95421408250355622</v>
      </c>
      <c r="P340" s="291">
        <f t="shared" si="200"/>
        <v>48490.857142857145</v>
      </c>
      <c r="Q340" s="337"/>
      <c r="R340" s="337">
        <f t="shared" si="194"/>
        <v>2.4367657927727655</v>
      </c>
      <c r="S340" s="1">
        <f t="shared" si="215"/>
        <v>0.99956405576968455</v>
      </c>
      <c r="T340" s="340"/>
      <c r="U340" s="346">
        <v>166</v>
      </c>
      <c r="V340" s="345"/>
      <c r="W340" s="346">
        <v>132</v>
      </c>
      <c r="X340" s="340"/>
      <c r="Y340" s="36">
        <f t="shared" si="202"/>
        <v>0.10685070422535212</v>
      </c>
      <c r="Z340" s="340"/>
      <c r="AA340" s="37">
        <f t="shared" si="235"/>
        <v>106.85070422535212</v>
      </c>
      <c r="AB340" s="340"/>
      <c r="AC340" s="315">
        <f t="shared" si="230"/>
        <v>4447.5814285714287</v>
      </c>
      <c r="AE340" s="316">
        <v>8236864</v>
      </c>
      <c r="AG340" s="316">
        <v>874993</v>
      </c>
      <c r="AI340" s="314" t="s">
        <v>106</v>
      </c>
      <c r="AK340" s="306">
        <v>227563</v>
      </c>
      <c r="AM340" s="306">
        <v>9339420</v>
      </c>
      <c r="AO340" s="309">
        <f t="shared" si="226"/>
        <v>56002</v>
      </c>
      <c r="AP340" s="291">
        <f t="shared" si="207"/>
        <v>45</v>
      </c>
      <c r="AQ340" s="291">
        <f t="shared" si="208"/>
        <v>-2337</v>
      </c>
      <c r="AS340" s="306">
        <v>2767131</v>
      </c>
      <c r="AU340" s="295">
        <f t="shared" si="233"/>
        <v>1.2991225352112676</v>
      </c>
      <c r="AV340" s="296"/>
      <c r="AW340" s="291">
        <f t="shared" si="234"/>
        <v>270972</v>
      </c>
      <c r="AX340" s="291">
        <f>SUM(AW334:AW340)/7</f>
        <v>179615</v>
      </c>
      <c r="AZ340" s="295">
        <f t="shared" si="229"/>
        <v>2.166829682178673</v>
      </c>
      <c r="BA340" s="295"/>
    </row>
    <row r="341" spans="1:53" s="313" customFormat="1" x14ac:dyDescent="0.25">
      <c r="A341" s="312">
        <v>4</v>
      </c>
      <c r="B341" s="306">
        <v>228883</v>
      </c>
      <c r="C341" s="292">
        <f t="shared" si="206"/>
        <v>1.0056724313684136</v>
      </c>
      <c r="D341" s="293">
        <f t="shared" si="223"/>
        <v>1.004581840427516</v>
      </c>
      <c r="E341" s="293"/>
      <c r="F341" s="291">
        <f t="shared" si="216"/>
        <v>1291</v>
      </c>
      <c r="G341" s="294">
        <f t="shared" si="224"/>
        <v>1.0678246484698097</v>
      </c>
      <c r="H341" s="291">
        <f t="shared" si="217"/>
        <v>1029.5714285714287</v>
      </c>
      <c r="I341" s="295">
        <f t="shared" si="225"/>
        <v>0.97987763426240659</v>
      </c>
      <c r="K341" s="291">
        <v>9397769</v>
      </c>
      <c r="L341" s="337">
        <f t="shared" si="231"/>
        <v>1.0061936284043516</v>
      </c>
      <c r="M341" s="338"/>
      <c r="N341" s="291">
        <f t="shared" si="193"/>
        <v>57848</v>
      </c>
      <c r="O341" s="337">
        <f t="shared" si="232"/>
        <v>1.0779465200782632</v>
      </c>
      <c r="P341" s="291">
        <f t="shared" si="200"/>
        <v>48140.428571428572</v>
      </c>
      <c r="Q341" s="337"/>
      <c r="R341" s="337">
        <f t="shared" si="194"/>
        <v>2.4355035753698564</v>
      </c>
      <c r="S341" s="1">
        <f t="shared" si="215"/>
        <v>0.99948201119424251</v>
      </c>
      <c r="T341" s="340"/>
      <c r="U341" s="346">
        <v>166</v>
      </c>
      <c r="V341" s="345"/>
      <c r="W341" s="346">
        <v>131</v>
      </c>
      <c r="X341" s="340"/>
      <c r="Y341" s="36">
        <f t="shared" si="202"/>
        <v>0.10745680751173708</v>
      </c>
      <c r="Z341" s="340"/>
      <c r="AA341" s="37">
        <f t="shared" si="235"/>
        <v>107.45680751173708</v>
      </c>
      <c r="AB341" s="340"/>
      <c r="AC341" s="315">
        <f t="shared" si="230"/>
        <v>4475.1280952380948</v>
      </c>
      <c r="AE341" s="316">
        <v>8291763</v>
      </c>
      <c r="AG341" s="316">
        <v>875735</v>
      </c>
      <c r="AI341" s="314" t="s">
        <v>52</v>
      </c>
      <c r="AK341" s="306">
        <v>228795</v>
      </c>
      <c r="AM341" s="306">
        <v>9396293</v>
      </c>
      <c r="AO341" s="309">
        <f t="shared" si="226"/>
        <v>56873</v>
      </c>
      <c r="AP341" s="291">
        <f t="shared" si="207"/>
        <v>-59</v>
      </c>
      <c r="AQ341" s="291">
        <f t="shared" si="208"/>
        <v>975</v>
      </c>
      <c r="AS341" s="306">
        <v>3043108</v>
      </c>
      <c r="AU341" s="295">
        <f t="shared" si="233"/>
        <v>1.4286892018779342</v>
      </c>
      <c r="AV341" s="296"/>
      <c r="AW341" s="291">
        <f t="shared" si="234"/>
        <v>275977</v>
      </c>
      <c r="AX341" s="291">
        <f t="shared" ref="AX341:AX379" si="236">SUM(AW335:AW341)/7</f>
        <v>219040.28571428571</v>
      </c>
      <c r="AZ341" s="295">
        <f t="shared" si="229"/>
        <v>2.1386835537697748</v>
      </c>
      <c r="BA341" s="295"/>
    </row>
    <row r="342" spans="1:53" s="313" customFormat="1" x14ac:dyDescent="0.25">
      <c r="A342" s="312">
        <v>5</v>
      </c>
      <c r="B342" s="306">
        <v>230127</v>
      </c>
      <c r="C342" s="292">
        <f t="shared" si="206"/>
        <v>1.0054350912911838</v>
      </c>
      <c r="D342" s="293">
        <f t="shared" si="223"/>
        <v>1.0046500411845183</v>
      </c>
      <c r="E342" s="293"/>
      <c r="F342" s="291">
        <f t="shared" si="216"/>
        <v>1244</v>
      </c>
      <c r="G342" s="294">
        <f t="shared" si="224"/>
        <v>0.96359411309062737</v>
      </c>
      <c r="H342" s="291">
        <f t="shared" si="217"/>
        <v>1050.2857142857142</v>
      </c>
      <c r="I342" s="295">
        <f t="shared" si="225"/>
        <v>1.0201193284306922</v>
      </c>
      <c r="K342" s="291">
        <v>9449088</v>
      </c>
      <c r="L342" s="337">
        <f t="shared" si="231"/>
        <v>1.0054607641451923</v>
      </c>
      <c r="M342" s="338"/>
      <c r="N342" s="291">
        <f t="shared" si="193"/>
        <v>51319</v>
      </c>
      <c r="O342" s="337">
        <f t="shared" si="232"/>
        <v>0.88713525100262758</v>
      </c>
      <c r="P342" s="291">
        <f t="shared" si="200"/>
        <v>47087.285714285717</v>
      </c>
      <c r="Q342" s="337"/>
      <c r="R342" s="337">
        <f t="shared" si="194"/>
        <v>2.4354413886292519</v>
      </c>
      <c r="S342" s="1">
        <f t="shared" si="215"/>
        <v>0.99997446657798683</v>
      </c>
      <c r="T342" s="340"/>
      <c r="U342" s="346">
        <v>166</v>
      </c>
      <c r="V342" s="345"/>
      <c r="W342" s="346">
        <v>131</v>
      </c>
      <c r="X342" s="340"/>
      <c r="Y342" s="36">
        <f t="shared" si="202"/>
        <v>0.10804084507042254</v>
      </c>
      <c r="Z342" s="340"/>
      <c r="AA342" s="37">
        <f t="shared" si="235"/>
        <v>108.04084507042253</v>
      </c>
      <c r="AB342" s="340"/>
      <c r="AC342" s="315">
        <f t="shared" si="230"/>
        <v>4499.5657142857144</v>
      </c>
      <c r="AE342" s="316">
        <v>8326798</v>
      </c>
      <c r="AG342" s="316">
        <v>890333</v>
      </c>
      <c r="AI342" s="314" t="s">
        <v>51</v>
      </c>
      <c r="AK342" s="306">
        <v>230034</v>
      </c>
      <c r="AM342" s="306">
        <v>9447165</v>
      </c>
      <c r="AO342" s="309">
        <f t="shared" si="226"/>
        <v>50872</v>
      </c>
      <c r="AP342" s="291">
        <f t="shared" si="207"/>
        <v>-5</v>
      </c>
      <c r="AQ342" s="291">
        <f t="shared" si="208"/>
        <v>447</v>
      </c>
      <c r="AS342" s="306">
        <v>3364744</v>
      </c>
      <c r="AU342" s="295">
        <f t="shared" si="233"/>
        <v>1.5796920187793426</v>
      </c>
      <c r="AV342" s="296"/>
      <c r="AW342" s="291">
        <f t="shared" si="234"/>
        <v>321636</v>
      </c>
      <c r="AX342" s="291">
        <f t="shared" si="236"/>
        <v>212952.28571428571</v>
      </c>
      <c r="AZ342" s="295">
        <f t="shared" si="229"/>
        <v>2.2305080837714759</v>
      </c>
      <c r="BA342" s="295"/>
    </row>
    <row r="343" spans="1:53" s="313" customFormat="1" x14ac:dyDescent="0.25">
      <c r="A343" s="320">
        <v>6</v>
      </c>
      <c r="B343" s="291">
        <v>231069</v>
      </c>
      <c r="C343" s="293">
        <f t="shared" si="206"/>
        <v>1.0040933919096846</v>
      </c>
      <c r="D343" s="293">
        <f t="shared" si="223"/>
        <v>1.004467862100997</v>
      </c>
      <c r="E343" s="293"/>
      <c r="F343" s="291">
        <f t="shared" si="216"/>
        <v>942</v>
      </c>
      <c r="G343" s="294">
        <f t="shared" si="224"/>
        <v>0.75723472668810288</v>
      </c>
      <c r="H343" s="291">
        <f t="shared" si="217"/>
        <v>1014</v>
      </c>
      <c r="I343" s="295">
        <f t="shared" si="225"/>
        <v>0.96545157780195867</v>
      </c>
      <c r="J343" s="296"/>
      <c r="K343" s="291">
        <v>9492725</v>
      </c>
      <c r="L343" s="337">
        <f t="shared" si="231"/>
        <v>1.0046181176426763</v>
      </c>
      <c r="M343" s="338"/>
      <c r="N343" s="291">
        <f t="shared" si="193"/>
        <v>43637</v>
      </c>
      <c r="O343" s="337">
        <f t="shared" si="232"/>
        <v>0.85030885247179411</v>
      </c>
      <c r="P343" s="291">
        <f t="shared" si="200"/>
        <v>45361.571428571428</v>
      </c>
      <c r="Q343" s="337"/>
      <c r="R343" s="337">
        <f t="shared" si="194"/>
        <v>2.4341693244036882</v>
      </c>
      <c r="S343" s="1">
        <f t="shared" si="215"/>
        <v>0.99947768637278533</v>
      </c>
      <c r="T343" s="337"/>
      <c r="U343" s="342">
        <v>167</v>
      </c>
      <c r="V343" s="341"/>
      <c r="W343" s="342">
        <v>132</v>
      </c>
      <c r="X343" s="337"/>
      <c r="Y343" s="369">
        <f t="shared" si="202"/>
        <v>0.1084830985915493</v>
      </c>
      <c r="Z343" s="337"/>
      <c r="AA343" s="337">
        <f t="shared" si="235"/>
        <v>108.48309859154929</v>
      </c>
      <c r="AB343" s="337"/>
      <c r="AC343" s="299">
        <f t="shared" si="230"/>
        <v>4520.3452380952385</v>
      </c>
      <c r="AD343" s="296"/>
      <c r="AE343" s="309">
        <v>8363677</v>
      </c>
      <c r="AF343" s="296"/>
      <c r="AG343" s="309">
        <v>903106</v>
      </c>
      <c r="AH343" s="296"/>
      <c r="AI343" s="298" t="s">
        <v>51</v>
      </c>
      <c r="AJ343" s="296"/>
      <c r="AK343" s="291">
        <v>231012</v>
      </c>
      <c r="AL343" s="296"/>
      <c r="AM343" s="291">
        <v>9497795</v>
      </c>
      <c r="AN343" s="296"/>
      <c r="AO343" s="309">
        <f t="shared" si="226"/>
        <v>50630</v>
      </c>
      <c r="AP343" s="291">
        <f t="shared" si="207"/>
        <v>36</v>
      </c>
      <c r="AQ343" s="291">
        <f t="shared" si="208"/>
        <v>-6993</v>
      </c>
      <c r="AR343" s="296"/>
      <c r="AS343" s="291">
        <v>3531334</v>
      </c>
      <c r="AT343" s="296"/>
      <c r="AU343" s="295">
        <f t="shared" si="233"/>
        <v>1.6579032863849765</v>
      </c>
      <c r="AV343" s="296"/>
      <c r="AW343" s="291">
        <f t="shared" si="234"/>
        <v>166590</v>
      </c>
      <c r="AX343" s="291">
        <f t="shared" si="236"/>
        <v>218411.28571428571</v>
      </c>
      <c r="AY343" s="296"/>
      <c r="AZ343" s="295">
        <f t="shared" si="229"/>
        <v>2.2353722943586609</v>
      </c>
      <c r="BA343" s="295"/>
    </row>
    <row r="344" spans="1:53" s="296" customFormat="1" x14ac:dyDescent="0.25">
      <c r="A344" s="277">
        <v>7</v>
      </c>
      <c r="B344" s="271">
        <v>231561</v>
      </c>
      <c r="C344" s="272">
        <f t="shared" si="206"/>
        <v>1.0021292341248718</v>
      </c>
      <c r="D344" s="273">
        <f t="shared" si="223"/>
        <v>1.0044129357911378</v>
      </c>
      <c r="E344" s="273"/>
      <c r="F344" s="271">
        <f t="shared" si="216"/>
        <v>492</v>
      </c>
      <c r="G344" s="274">
        <f t="shared" si="224"/>
        <v>0.52229299363057324</v>
      </c>
      <c r="H344" s="271">
        <f t="shared" si="217"/>
        <v>1003.8571428571429</v>
      </c>
      <c r="I344" s="275">
        <f t="shared" si="225"/>
        <v>0.98999718230487466</v>
      </c>
      <c r="J344" s="276"/>
      <c r="K344" s="271">
        <v>9522132</v>
      </c>
      <c r="L344" s="282">
        <f t="shared" si="231"/>
        <v>1.0030978459820548</v>
      </c>
      <c r="M344" s="339"/>
      <c r="N344" s="271">
        <f t="shared" si="193"/>
        <v>29407</v>
      </c>
      <c r="O344" s="282">
        <f t="shared" si="232"/>
        <v>0.67390058894974447</v>
      </c>
      <c r="P344" s="271">
        <f t="shared" si="200"/>
        <v>45620.142857142855</v>
      </c>
      <c r="Q344" s="282"/>
      <c r="R344" s="282">
        <f t="shared" si="194"/>
        <v>2.4318188405705783</v>
      </c>
      <c r="S344" s="274">
        <f t="shared" si="215"/>
        <v>0.99903437948644525</v>
      </c>
      <c r="T344" s="282"/>
      <c r="U344" s="344">
        <v>167</v>
      </c>
      <c r="V344" s="343"/>
      <c r="W344" s="344">
        <v>132</v>
      </c>
      <c r="X344" s="282"/>
      <c r="Y344" s="279">
        <f t="shared" si="202"/>
        <v>0.10871408450704226</v>
      </c>
      <c r="Z344" s="282"/>
      <c r="AA344" s="282">
        <f t="shared" si="235"/>
        <v>108.71408450704226</v>
      </c>
      <c r="AB344" s="282"/>
      <c r="AC344" s="281">
        <f t="shared" si="230"/>
        <v>4534.3485714285716</v>
      </c>
      <c r="AD344" s="276"/>
      <c r="AE344" s="290">
        <v>8397187</v>
      </c>
      <c r="AF344" s="276"/>
      <c r="AG344" s="290">
        <v>895919</v>
      </c>
      <c r="AH344" s="276"/>
      <c r="AI344" s="278" t="s">
        <v>51</v>
      </c>
      <c r="AJ344" s="276"/>
      <c r="AK344" s="271">
        <v>231534</v>
      </c>
      <c r="AL344" s="276"/>
      <c r="AM344" s="271">
        <v>9524640</v>
      </c>
      <c r="AN344" s="276"/>
      <c r="AO344" s="290">
        <f t="shared" si="226"/>
        <v>26845</v>
      </c>
      <c r="AP344" s="271">
        <f t="shared" si="207"/>
        <v>30</v>
      </c>
      <c r="AQ344" s="271">
        <f t="shared" si="208"/>
        <v>2562</v>
      </c>
      <c r="AR344" s="276"/>
      <c r="AS344" s="271">
        <v>3573150</v>
      </c>
      <c r="AT344" s="276"/>
      <c r="AU344" s="295">
        <f t="shared" si="233"/>
        <v>1.6775352112676056</v>
      </c>
      <c r="AV344" s="276"/>
      <c r="AW344" s="271">
        <f t="shared" si="234"/>
        <v>41816</v>
      </c>
      <c r="AX344" s="271">
        <f t="shared" si="236"/>
        <v>217407.85714285713</v>
      </c>
      <c r="AY344" s="276"/>
      <c r="AZ344" s="275">
        <f t="shared" si="229"/>
        <v>2.200469091034349</v>
      </c>
      <c r="BA344" s="275"/>
    </row>
    <row r="345" spans="1:53" s="313" customFormat="1" x14ac:dyDescent="0.25">
      <c r="A345" s="319">
        <v>8</v>
      </c>
      <c r="B345" s="306">
        <v>232248</v>
      </c>
      <c r="C345" s="292">
        <f t="shared" si="206"/>
        <v>1.0029668208377058</v>
      </c>
      <c r="D345" s="293">
        <f t="shared" si="223"/>
        <v>1.0044492981810358</v>
      </c>
      <c r="E345" s="293"/>
      <c r="F345" s="291">
        <f t="shared" si="216"/>
        <v>687</v>
      </c>
      <c r="G345" s="294">
        <f t="shared" si="224"/>
        <v>1.3963414634146341</v>
      </c>
      <c r="H345" s="291">
        <f t="shared" si="217"/>
        <v>1015</v>
      </c>
      <c r="I345" s="295">
        <f t="shared" si="225"/>
        <v>1.0111000426924719</v>
      </c>
      <c r="K345" s="291">
        <v>9550301</v>
      </c>
      <c r="L345" s="337">
        <f t="shared" si="231"/>
        <v>1.0029582660689853</v>
      </c>
      <c r="M345" s="338"/>
      <c r="N345" s="291">
        <f t="shared" ref="N345:N408" si="237">K345-K344</f>
        <v>28169</v>
      </c>
      <c r="O345" s="337">
        <f t="shared" si="232"/>
        <v>0.95790117999115854</v>
      </c>
      <c r="P345" s="291">
        <f t="shared" si="200"/>
        <v>45755</v>
      </c>
      <c r="Q345" s="337"/>
      <c r="R345" s="337">
        <f t="shared" si="194"/>
        <v>2.4318395828571266</v>
      </c>
      <c r="S345" s="1">
        <f t="shared" si="215"/>
        <v>1.0000085295360832</v>
      </c>
      <c r="T345" s="340"/>
      <c r="U345" s="346">
        <v>168</v>
      </c>
      <c r="V345" s="345"/>
      <c r="W345" s="346">
        <v>132</v>
      </c>
      <c r="X345" s="340"/>
      <c r="Y345" s="36">
        <f t="shared" si="202"/>
        <v>0.10903661971830986</v>
      </c>
      <c r="Z345" s="340"/>
      <c r="AA345" s="37">
        <f t="shared" si="235"/>
        <v>109.03661971830986</v>
      </c>
      <c r="AB345" s="340"/>
      <c r="AC345" s="315">
        <f t="shared" si="230"/>
        <v>4547.7623809523811</v>
      </c>
      <c r="AE345" s="309">
        <v>8447645</v>
      </c>
      <c r="AF345" s="296"/>
      <c r="AG345" s="309">
        <v>868264</v>
      </c>
      <c r="AH345" s="296"/>
      <c r="AI345" s="298" t="s">
        <v>51</v>
      </c>
      <c r="AJ345" s="296"/>
      <c r="AK345" s="291">
        <v>232170</v>
      </c>
      <c r="AL345" s="296"/>
      <c r="AM345" s="291">
        <v>9548079</v>
      </c>
      <c r="AN345" s="296"/>
      <c r="AO345" s="309">
        <f t="shared" si="226"/>
        <v>23439</v>
      </c>
      <c r="AP345" s="291">
        <f t="shared" si="207"/>
        <v>-51</v>
      </c>
      <c r="AQ345" s="291">
        <f t="shared" si="208"/>
        <v>4730</v>
      </c>
      <c r="AS345" s="306">
        <v>3783228</v>
      </c>
      <c r="AU345" s="295">
        <f t="shared" si="233"/>
        <v>1.7761633802816901</v>
      </c>
      <c r="AV345" s="296"/>
      <c r="AW345" s="291">
        <f t="shared" si="234"/>
        <v>210078</v>
      </c>
      <c r="AX345" s="291">
        <f t="shared" si="236"/>
        <v>223287.42857142858</v>
      </c>
      <c r="AZ345" s="295">
        <f t="shared" si="229"/>
        <v>2.2183367937930281</v>
      </c>
      <c r="BA345" s="295"/>
    </row>
    <row r="346" spans="1:53" s="313" customFormat="1" x14ac:dyDescent="0.25">
      <c r="A346" s="312">
        <v>9</v>
      </c>
      <c r="B346" s="306">
        <v>233588</v>
      </c>
      <c r="C346" s="292">
        <f t="shared" si="206"/>
        <v>1.005769694464538</v>
      </c>
      <c r="D346" s="293">
        <f t="shared" si="223"/>
        <v>1.0044867387161811</v>
      </c>
      <c r="E346" s="293"/>
      <c r="F346" s="291">
        <f t="shared" si="216"/>
        <v>1340</v>
      </c>
      <c r="G346" s="294">
        <f t="shared" si="224"/>
        <v>1.950509461426492</v>
      </c>
      <c r="H346" s="291">
        <f t="shared" si="217"/>
        <v>1029.2857142857142</v>
      </c>
      <c r="I346" s="295">
        <f t="shared" si="225"/>
        <v>1.0140745953553836</v>
      </c>
      <c r="K346" s="291">
        <v>9602034</v>
      </c>
      <c r="L346" s="337">
        <f t="shared" si="231"/>
        <v>1.0054168973312987</v>
      </c>
      <c r="M346" s="338"/>
      <c r="N346" s="291">
        <f t="shared" si="237"/>
        <v>51733</v>
      </c>
      <c r="O346" s="337">
        <f t="shared" si="232"/>
        <v>1.8365224182612092</v>
      </c>
      <c r="P346" s="291">
        <f t="shared" si="200"/>
        <v>45111.142857142855</v>
      </c>
      <c r="Q346" s="337"/>
      <c r="R346" s="337">
        <f t="shared" ref="R346:R409" si="238">100*B346/K346</f>
        <v>2.4326929065237635</v>
      </c>
      <c r="S346" s="1">
        <f t="shared" si="215"/>
        <v>1.0003508963636631</v>
      </c>
      <c r="T346" s="340"/>
      <c r="U346" s="346">
        <v>169</v>
      </c>
      <c r="V346" s="345"/>
      <c r="W346" s="346">
        <v>133</v>
      </c>
      <c r="X346" s="340"/>
      <c r="Y346" s="36">
        <f t="shared" si="202"/>
        <v>0.10966572769953052</v>
      </c>
      <c r="Z346" s="340"/>
      <c r="AA346" s="37">
        <f t="shared" si="235"/>
        <v>109.66572769953052</v>
      </c>
      <c r="AB346" s="340"/>
      <c r="AC346" s="315">
        <f t="shared" si="230"/>
        <v>4572.3971428571431</v>
      </c>
      <c r="AE346" s="316">
        <v>8523462</v>
      </c>
      <c r="AG346" s="316">
        <v>842583</v>
      </c>
      <c r="AI346" s="314" t="s">
        <v>52</v>
      </c>
      <c r="AK346" s="306">
        <v>233520</v>
      </c>
      <c r="AM346" s="306">
        <v>9599565</v>
      </c>
      <c r="AO346" s="309">
        <f t="shared" si="226"/>
        <v>51486</v>
      </c>
      <c r="AP346" s="291">
        <f t="shared" si="207"/>
        <v>10</v>
      </c>
      <c r="AQ346" s="291">
        <f t="shared" si="208"/>
        <v>247</v>
      </c>
      <c r="AS346" s="306">
        <v>4052986</v>
      </c>
      <c r="AU346" s="295">
        <f t="shared" si="233"/>
        <v>1.9028103286384976</v>
      </c>
      <c r="AV346" s="296"/>
      <c r="AW346" s="291">
        <f t="shared" si="234"/>
        <v>269758</v>
      </c>
      <c r="AX346" s="291">
        <f t="shared" si="236"/>
        <v>222403.85714285713</v>
      </c>
      <c r="AZ346" s="295">
        <f t="shared" si="229"/>
        <v>2.2816662338731639</v>
      </c>
      <c r="BA346" s="295"/>
    </row>
    <row r="347" spans="1:53" s="313" customFormat="1" x14ac:dyDescent="0.25">
      <c r="A347" s="312">
        <v>10</v>
      </c>
      <c r="B347" s="306">
        <v>234945</v>
      </c>
      <c r="C347" s="292">
        <f t="shared" si="206"/>
        <v>1.0058093737692004</v>
      </c>
      <c r="D347" s="293">
        <f t="shared" si="223"/>
        <v>1.0045537196807997</v>
      </c>
      <c r="E347" s="293"/>
      <c r="F347" s="291">
        <f t="shared" si="216"/>
        <v>1357</v>
      </c>
      <c r="G347" s="294">
        <f t="shared" si="224"/>
        <v>1.0126865671641792</v>
      </c>
      <c r="H347" s="291">
        <f t="shared" si="217"/>
        <v>1050.4285714285713</v>
      </c>
      <c r="I347" s="295">
        <f t="shared" si="225"/>
        <v>1.0205412907702984</v>
      </c>
      <c r="K347" s="291">
        <v>9662305</v>
      </c>
      <c r="L347" s="337">
        <f t="shared" si="231"/>
        <v>1.0062768992486384</v>
      </c>
      <c r="M347" s="338"/>
      <c r="N347" s="291">
        <f t="shared" si="237"/>
        <v>60271</v>
      </c>
      <c r="O347" s="337">
        <f t="shared" si="232"/>
        <v>1.1650397231940928</v>
      </c>
      <c r="P347" s="291">
        <f t="shared" ref="P347:P410" si="239">SUM(N341:N347)/7</f>
        <v>46054.857142857145</v>
      </c>
      <c r="Q347" s="337"/>
      <c r="R347" s="337">
        <f t="shared" si="238"/>
        <v>2.4315626550807492</v>
      </c>
      <c r="S347" s="1">
        <f t="shared" si="215"/>
        <v>0.99953539082554022</v>
      </c>
      <c r="T347" s="340"/>
      <c r="U347" s="346">
        <v>168</v>
      </c>
      <c r="V347" s="345"/>
      <c r="W347" s="346">
        <v>133</v>
      </c>
      <c r="X347" s="340"/>
      <c r="Y347" s="36">
        <f t="shared" si="202"/>
        <v>0.11030281690140845</v>
      </c>
      <c r="Z347" s="340"/>
      <c r="AA347" s="37">
        <f t="shared" si="235"/>
        <v>110.30281690140845</v>
      </c>
      <c r="AB347" s="340"/>
      <c r="AC347" s="315">
        <f t="shared" si="230"/>
        <v>4601.0976190476194</v>
      </c>
      <c r="AE347" s="316">
        <v>8596130</v>
      </c>
      <c r="AG347" s="316">
        <v>828187</v>
      </c>
      <c r="AI347" s="314" t="s">
        <v>52</v>
      </c>
      <c r="AK347" s="306">
        <v>234850</v>
      </c>
      <c r="AM347" s="306">
        <v>9659167</v>
      </c>
      <c r="AO347" s="309">
        <f t="shared" si="226"/>
        <v>59602</v>
      </c>
      <c r="AP347" s="291">
        <f t="shared" si="207"/>
        <v>-27</v>
      </c>
      <c r="AQ347" s="291">
        <f t="shared" si="208"/>
        <v>669</v>
      </c>
      <c r="AS347" s="306">
        <v>4321678</v>
      </c>
      <c r="AU347" s="295">
        <f t="shared" si="233"/>
        <v>2.028956807511737</v>
      </c>
      <c r="AV347" s="296"/>
      <c r="AW347" s="291">
        <f t="shared" si="234"/>
        <v>268692</v>
      </c>
      <c r="AX347" s="291">
        <f t="shared" si="236"/>
        <v>222078.14285714287</v>
      </c>
      <c r="AZ347" s="295">
        <f t="shared" si="229"/>
        <v>2.2808203881085904</v>
      </c>
      <c r="BA347" s="295"/>
    </row>
    <row r="348" spans="1:53" s="313" customFormat="1" x14ac:dyDescent="0.25">
      <c r="A348" s="312">
        <v>11</v>
      </c>
      <c r="B348" s="306">
        <v>236397</v>
      </c>
      <c r="C348" s="292">
        <f t="shared" si="206"/>
        <v>1.0061801698269808</v>
      </c>
      <c r="D348" s="293">
        <f t="shared" si="223"/>
        <v>1.0046262537463093</v>
      </c>
      <c r="E348" s="293"/>
      <c r="F348" s="291">
        <f t="shared" si="216"/>
        <v>1452</v>
      </c>
      <c r="G348" s="294">
        <f t="shared" si="224"/>
        <v>1.0700073691967575</v>
      </c>
      <c r="H348" s="291">
        <f t="shared" si="217"/>
        <v>1073.4285714285713</v>
      </c>
      <c r="I348" s="295">
        <f t="shared" ref="I348:I379" si="240">H348/H347</f>
        <v>1.0218958248334014</v>
      </c>
      <c r="K348" s="291">
        <v>9716298</v>
      </c>
      <c r="L348" s="337">
        <f t="shared" si="231"/>
        <v>1.0055880041046106</v>
      </c>
      <c r="M348" s="338"/>
      <c r="N348" s="291">
        <f t="shared" si="237"/>
        <v>53993</v>
      </c>
      <c r="O348" s="337">
        <f t="shared" si="232"/>
        <v>0.89583713560418776</v>
      </c>
      <c r="P348" s="291">
        <f t="shared" si="239"/>
        <v>45504.142857142855</v>
      </c>
      <c r="Q348" s="337"/>
      <c r="R348" s="337">
        <f t="shared" si="238"/>
        <v>2.4329945417483079</v>
      </c>
      <c r="S348" s="1">
        <f t="shared" si="215"/>
        <v>1.0005888750859726</v>
      </c>
      <c r="T348" s="340"/>
      <c r="U348" s="346">
        <v>169</v>
      </c>
      <c r="V348" s="345"/>
      <c r="W348" s="346">
        <v>133</v>
      </c>
      <c r="X348" s="340"/>
      <c r="Y348" s="36">
        <f t="shared" si="202"/>
        <v>0.11098450704225352</v>
      </c>
      <c r="Z348" s="340"/>
      <c r="AA348" s="37">
        <f t="shared" si="235"/>
        <v>110.98450704225353</v>
      </c>
      <c r="AB348" s="340"/>
      <c r="AC348" s="315">
        <f t="shared" si="230"/>
        <v>4626.8085714285717</v>
      </c>
      <c r="AE348" s="316">
        <v>8643693</v>
      </c>
      <c r="AG348" s="316">
        <v>834015</v>
      </c>
      <c r="AI348" s="314" t="s">
        <v>68</v>
      </c>
      <c r="AK348" s="306">
        <v>236201</v>
      </c>
      <c r="AM348" s="306">
        <v>9713909</v>
      </c>
      <c r="AO348" s="309">
        <f t="shared" si="226"/>
        <v>54742</v>
      </c>
      <c r="AP348" s="291">
        <f t="shared" si="207"/>
        <v>-101</v>
      </c>
      <c r="AQ348" s="291">
        <f t="shared" si="208"/>
        <v>-749</v>
      </c>
      <c r="AS348" s="306">
        <v>4584338</v>
      </c>
      <c r="AU348" s="295">
        <f t="shared" si="233"/>
        <v>2.1522713615023474</v>
      </c>
      <c r="AV348" s="296"/>
      <c r="AW348" s="291">
        <f t="shared" si="234"/>
        <v>262660</v>
      </c>
      <c r="AX348" s="291">
        <f t="shared" si="236"/>
        <v>220175.71428571429</v>
      </c>
      <c r="AZ348" s="295">
        <f t="shared" si="229"/>
        <v>2.358968885093665</v>
      </c>
      <c r="BA348" s="295"/>
    </row>
    <row r="349" spans="1:53" s="313" customFormat="1" x14ac:dyDescent="0.25">
      <c r="A349" s="312">
        <v>12</v>
      </c>
      <c r="B349" s="306">
        <v>237601</v>
      </c>
      <c r="C349" s="292">
        <f t="shared" si="206"/>
        <v>1.0050931272393473</v>
      </c>
      <c r="D349" s="293">
        <f t="shared" si="223"/>
        <v>1.0045774017389042</v>
      </c>
      <c r="E349" s="293"/>
      <c r="F349" s="291">
        <f t="shared" si="216"/>
        <v>1204</v>
      </c>
      <c r="G349" s="294">
        <f t="shared" si="224"/>
        <v>0.82920110192837471</v>
      </c>
      <c r="H349" s="291">
        <f t="shared" si="217"/>
        <v>1067.7142857142858</v>
      </c>
      <c r="I349" s="295">
        <f t="shared" si="240"/>
        <v>0.99467660367314359</v>
      </c>
      <c r="K349" s="291">
        <v>9765694</v>
      </c>
      <c r="L349" s="337">
        <f t="shared" si="231"/>
        <v>1.0050838292526638</v>
      </c>
      <c r="M349" s="338"/>
      <c r="N349" s="291">
        <f t="shared" si="237"/>
        <v>49396</v>
      </c>
      <c r="O349" s="337">
        <f t="shared" si="232"/>
        <v>0.91485933361732075</v>
      </c>
      <c r="P349" s="291">
        <f t="shared" si="239"/>
        <v>45229.428571428572</v>
      </c>
      <c r="Q349" s="337"/>
      <c r="R349" s="337">
        <f t="shared" si="238"/>
        <v>2.4330170492747367</v>
      </c>
      <c r="S349" s="1">
        <f t="shared" si="215"/>
        <v>1.0000092509564007</v>
      </c>
      <c r="T349" s="340"/>
      <c r="U349" s="346">
        <v>169</v>
      </c>
      <c r="V349" s="345"/>
      <c r="W349" s="346">
        <v>133</v>
      </c>
      <c r="X349" s="340"/>
      <c r="Y349" s="36">
        <f t="shared" si="202"/>
        <v>0.11154976525821596</v>
      </c>
      <c r="Z349" s="340"/>
      <c r="AA349" s="37">
        <f t="shared" si="235"/>
        <v>111.54976525821596</v>
      </c>
      <c r="AB349" s="340"/>
      <c r="AC349" s="315">
        <f t="shared" si="230"/>
        <v>4650.3304761904765</v>
      </c>
      <c r="AE349" s="316">
        <v>8678327</v>
      </c>
      <c r="AG349" s="316">
        <v>849639</v>
      </c>
      <c r="AI349" s="314" t="s">
        <v>106</v>
      </c>
      <c r="AK349" s="306">
        <v>237489</v>
      </c>
      <c r="AM349" s="306">
        <v>9765455</v>
      </c>
      <c r="AO349" s="309">
        <f t="shared" ref="AO349:AO380" si="241">AM349-AM348</f>
        <v>51546</v>
      </c>
      <c r="AP349" s="291">
        <f t="shared" si="207"/>
        <v>84</v>
      </c>
      <c r="AQ349" s="291">
        <f t="shared" si="208"/>
        <v>-2150</v>
      </c>
      <c r="AS349" s="306">
        <v>4909251</v>
      </c>
      <c r="AU349" s="295">
        <f t="shared" si="233"/>
        <v>2.3048126760563381</v>
      </c>
      <c r="AV349" s="296"/>
      <c r="AW349" s="291">
        <f t="shared" si="234"/>
        <v>324913</v>
      </c>
      <c r="AX349" s="291">
        <f t="shared" si="236"/>
        <v>220643.85714285713</v>
      </c>
      <c r="AZ349" s="295">
        <f t="shared" si="229"/>
        <v>2.3606627796061983</v>
      </c>
      <c r="BA349" s="295"/>
    </row>
    <row r="350" spans="1:53" s="313" customFormat="1" x14ac:dyDescent="0.25">
      <c r="A350" s="320">
        <v>13</v>
      </c>
      <c r="B350" s="291">
        <v>238647</v>
      </c>
      <c r="C350" s="293">
        <f t="shared" si="206"/>
        <v>1.0044023383739968</v>
      </c>
      <c r="D350" s="293">
        <f t="shared" si="223"/>
        <v>1.0046215369480918</v>
      </c>
      <c r="E350" s="293"/>
      <c r="F350" s="291">
        <f t="shared" si="216"/>
        <v>1046</v>
      </c>
      <c r="G350" s="294">
        <f t="shared" si="224"/>
        <v>0.8687707641196013</v>
      </c>
      <c r="H350" s="291">
        <f t="shared" si="217"/>
        <v>1082.5714285714287</v>
      </c>
      <c r="I350" s="295">
        <f t="shared" si="240"/>
        <v>1.0139149050040139</v>
      </c>
      <c r="J350" s="296"/>
      <c r="K350" s="291">
        <v>9811255</v>
      </c>
      <c r="L350" s="337">
        <f t="shared" si="231"/>
        <v>1.0046654134360549</v>
      </c>
      <c r="M350" s="338"/>
      <c r="N350" s="291">
        <f t="shared" si="237"/>
        <v>45561</v>
      </c>
      <c r="O350" s="337">
        <f t="shared" si="232"/>
        <v>0.92236213458579641</v>
      </c>
      <c r="P350" s="291">
        <f t="shared" si="239"/>
        <v>45504.285714285717</v>
      </c>
      <c r="Q350" s="337"/>
      <c r="R350" s="337">
        <f t="shared" si="238"/>
        <v>2.4323799554695094</v>
      </c>
      <c r="S350" s="1">
        <f t="shared" si="215"/>
        <v>0.99973814659234828</v>
      </c>
      <c r="T350" s="337"/>
      <c r="U350" s="342">
        <v>170</v>
      </c>
      <c r="V350" s="341"/>
      <c r="W350" s="342">
        <v>133</v>
      </c>
      <c r="X350" s="337"/>
      <c r="Y350" s="369">
        <f t="shared" si="202"/>
        <v>0.11204084507042253</v>
      </c>
      <c r="Z350" s="337"/>
      <c r="AA350" s="337">
        <f t="shared" si="235"/>
        <v>112.04084507042253</v>
      </c>
      <c r="AB350" s="337"/>
      <c r="AC350" s="299">
        <f t="shared" ref="AC350:AC370" si="242">100000*K350/210000000</f>
        <v>4672.0261904761901</v>
      </c>
      <c r="AD350" s="296"/>
      <c r="AE350" s="309">
        <v>8710840</v>
      </c>
      <c r="AF350" s="296"/>
      <c r="AG350" s="309">
        <v>849741</v>
      </c>
      <c r="AH350" s="296" t="s">
        <v>33</v>
      </c>
      <c r="AI350" s="298" t="s">
        <v>68</v>
      </c>
      <c r="AJ350" s="296"/>
      <c r="AK350" s="291">
        <v>238532</v>
      </c>
      <c r="AL350" s="296"/>
      <c r="AM350" s="291">
        <v>9809754</v>
      </c>
      <c r="AN350" s="296"/>
      <c r="AO350" s="309">
        <f t="shared" si="241"/>
        <v>44299</v>
      </c>
      <c r="AP350" s="291">
        <f t="shared" si="207"/>
        <v>-3</v>
      </c>
      <c r="AQ350" s="291">
        <f t="shared" si="208"/>
        <v>1262</v>
      </c>
      <c r="AR350" s="296"/>
      <c r="AS350" s="291">
        <v>5034147</v>
      </c>
      <c r="AT350" s="296"/>
      <c r="AU350" s="295">
        <f t="shared" si="233"/>
        <v>2.363449295774648</v>
      </c>
      <c r="AV350" s="296"/>
      <c r="AW350" s="291">
        <f t="shared" si="234"/>
        <v>124896</v>
      </c>
      <c r="AX350" s="291">
        <f t="shared" si="236"/>
        <v>214687.57142857142</v>
      </c>
      <c r="AY350" s="296"/>
      <c r="AZ350" s="295">
        <f t="shared" si="229"/>
        <v>2.3790537782940384</v>
      </c>
      <c r="BA350" s="295"/>
    </row>
    <row r="351" spans="1:53" s="296" customFormat="1" x14ac:dyDescent="0.25">
      <c r="A351" s="277">
        <v>14</v>
      </c>
      <c r="B351" s="271">
        <v>239294</v>
      </c>
      <c r="C351" s="272">
        <f t="shared" si="206"/>
        <v>1.002711117256869</v>
      </c>
      <c r="D351" s="273">
        <f t="shared" si="223"/>
        <v>1.0047046631098053</v>
      </c>
      <c r="E351" s="273"/>
      <c r="F351" s="271">
        <f t="shared" si="216"/>
        <v>647</v>
      </c>
      <c r="G351" s="274">
        <f t="shared" si="224"/>
        <v>0.61854684512428293</v>
      </c>
      <c r="H351" s="271">
        <f t="shared" si="217"/>
        <v>1104.7142857142858</v>
      </c>
      <c r="I351" s="275">
        <f t="shared" si="240"/>
        <v>1.0204539456320929</v>
      </c>
      <c r="J351" s="276"/>
      <c r="K351" s="271">
        <v>9833695</v>
      </c>
      <c r="L351" s="282">
        <f t="shared" si="231"/>
        <v>1.0022871691745858</v>
      </c>
      <c r="M351" s="339"/>
      <c r="N351" s="271">
        <f t="shared" si="237"/>
        <v>22440</v>
      </c>
      <c r="O351" s="282">
        <f t="shared" si="232"/>
        <v>0.49252650293013761</v>
      </c>
      <c r="P351" s="271">
        <f t="shared" si="239"/>
        <v>44509</v>
      </c>
      <c r="Q351" s="282"/>
      <c r="R351" s="282">
        <f t="shared" si="238"/>
        <v>2.4334088051337774</v>
      </c>
      <c r="S351" s="274">
        <f t="shared" si="215"/>
        <v>1.00042298065397</v>
      </c>
      <c r="T351" s="282"/>
      <c r="U351" s="344">
        <v>170</v>
      </c>
      <c r="V351" s="343"/>
      <c r="W351" s="344">
        <v>133</v>
      </c>
      <c r="X351" s="282"/>
      <c r="Y351" s="279">
        <f t="shared" si="202"/>
        <v>0.11234460093896714</v>
      </c>
      <c r="Z351" s="282"/>
      <c r="AA351" s="282">
        <f t="shared" si="235"/>
        <v>112.34460093896713</v>
      </c>
      <c r="AB351" s="282"/>
      <c r="AC351" s="281">
        <f t="shared" si="242"/>
        <v>4682.7119047619044</v>
      </c>
      <c r="AD351" s="276"/>
      <c r="AE351" s="290">
        <v>8745424</v>
      </c>
      <c r="AF351" s="276"/>
      <c r="AG351" s="290">
        <v>849844</v>
      </c>
      <c r="AH351" s="276"/>
      <c r="AI351" s="278" t="s">
        <v>68</v>
      </c>
      <c r="AJ351" s="276"/>
      <c r="AK351" s="271">
        <v>239245</v>
      </c>
      <c r="AL351" s="276"/>
      <c r="AM351" s="271">
        <v>9834513</v>
      </c>
      <c r="AN351" s="276"/>
      <c r="AO351" s="290">
        <f t="shared" si="241"/>
        <v>24759</v>
      </c>
      <c r="AP351" s="271">
        <f t="shared" si="207"/>
        <v>66</v>
      </c>
      <c r="AQ351" s="271">
        <f t="shared" si="208"/>
        <v>-2319</v>
      </c>
      <c r="AR351" s="276"/>
      <c r="AS351" s="271">
        <v>5072279</v>
      </c>
      <c r="AT351" s="276"/>
      <c r="AU351" s="295">
        <f t="shared" si="233"/>
        <v>2.3813516431924882</v>
      </c>
      <c r="AV351" s="276"/>
      <c r="AW351" s="271">
        <f t="shared" si="234"/>
        <v>38132</v>
      </c>
      <c r="AX351" s="271">
        <f t="shared" si="236"/>
        <v>214161.28571428571</v>
      </c>
      <c r="AY351" s="276"/>
      <c r="AZ351" s="275">
        <f t="shared" si="229"/>
        <v>2.4820020349014489</v>
      </c>
      <c r="BA351" s="275"/>
    </row>
    <row r="352" spans="1:53" s="296" customFormat="1" x14ac:dyDescent="0.25">
      <c r="A352" s="321">
        <v>15</v>
      </c>
      <c r="B352" s="291">
        <v>239895</v>
      </c>
      <c r="C352" s="292">
        <f t="shared" si="206"/>
        <v>1.0025115548237733</v>
      </c>
      <c r="D352" s="293">
        <f t="shared" si="223"/>
        <v>1.0046396251078151</v>
      </c>
      <c r="E352" s="293"/>
      <c r="F352" s="291">
        <f t="shared" si="216"/>
        <v>601</v>
      </c>
      <c r="G352" s="294">
        <f t="shared" si="224"/>
        <v>0.92890262751159192</v>
      </c>
      <c r="H352" s="291">
        <f t="shared" si="217"/>
        <v>1092.4285714285713</v>
      </c>
      <c r="I352" s="295">
        <f t="shared" si="240"/>
        <v>0.98887883098409401</v>
      </c>
      <c r="K352" s="291">
        <v>9865911</v>
      </c>
      <c r="L352" s="337">
        <f t="shared" si="231"/>
        <v>1.0032760828966121</v>
      </c>
      <c r="M352" s="338"/>
      <c r="N352" s="291">
        <f t="shared" si="237"/>
        <v>32216</v>
      </c>
      <c r="O352" s="337">
        <f t="shared" si="232"/>
        <v>1.4356506238859179</v>
      </c>
      <c r="P352" s="291">
        <f t="shared" si="239"/>
        <v>45087.142857142855</v>
      </c>
      <c r="Q352" s="337"/>
      <c r="R352" s="337">
        <f t="shared" si="238"/>
        <v>2.4315544707427423</v>
      </c>
      <c r="S352" s="1">
        <f t="shared" si="215"/>
        <v>0.99923796840583345</v>
      </c>
      <c r="T352" s="337"/>
      <c r="U352" s="342">
        <v>171</v>
      </c>
      <c r="V352" s="341"/>
      <c r="W352" s="342">
        <v>133</v>
      </c>
      <c r="X352" s="337"/>
      <c r="Y352" s="36">
        <f t="shared" ref="Y352:Y415" si="243">100*B352/213000000</f>
        <v>0.11262676056338028</v>
      </c>
      <c r="Z352" s="337"/>
      <c r="AA352" s="37">
        <f t="shared" si="235"/>
        <v>112.62676056338029</v>
      </c>
      <c r="AB352" s="337"/>
      <c r="AC352" s="299">
        <f t="shared" si="242"/>
        <v>4698.0528571428567</v>
      </c>
      <c r="AE352" s="309">
        <v>8805239</v>
      </c>
      <c r="AG352" s="309">
        <v>821698</v>
      </c>
      <c r="AI352" s="298" t="s">
        <v>52</v>
      </c>
      <c r="AK352" s="291">
        <v>239773</v>
      </c>
      <c r="AM352" s="291">
        <v>9866710</v>
      </c>
      <c r="AO352" s="309">
        <f t="shared" si="241"/>
        <v>32197</v>
      </c>
      <c r="AP352" s="291">
        <f t="shared" si="207"/>
        <v>-73</v>
      </c>
      <c r="AQ352" s="291">
        <f t="shared" si="208"/>
        <v>19</v>
      </c>
      <c r="AS352" s="291">
        <v>5285981</v>
      </c>
      <c r="AU352" s="295">
        <f t="shared" si="233"/>
        <v>2.4816812206572769</v>
      </c>
      <c r="AW352" s="291">
        <f t="shared" si="234"/>
        <v>213702</v>
      </c>
      <c r="AX352" s="291">
        <f t="shared" si="236"/>
        <v>214679</v>
      </c>
      <c r="AZ352" s="295">
        <f t="shared" ref="AZ352:AZ370" si="244">100*H352/P352</f>
        <v>2.4229270301954942</v>
      </c>
      <c r="BA352" s="295"/>
    </row>
    <row r="353" spans="1:53" s="296" customFormat="1" ht="15.75" customHeight="1" x14ac:dyDescent="0.25">
      <c r="A353" s="321">
        <v>16</v>
      </c>
      <c r="B353" s="291">
        <v>240983</v>
      </c>
      <c r="C353" s="292">
        <f t="shared" si="206"/>
        <v>1.0045353175347549</v>
      </c>
      <c r="D353" s="293">
        <f t="shared" si="223"/>
        <v>1.0044632855464175</v>
      </c>
      <c r="E353" s="293"/>
      <c r="F353" s="291">
        <f t="shared" si="216"/>
        <v>1088</v>
      </c>
      <c r="G353" s="294">
        <f t="shared" si="224"/>
        <v>1.8103161397670549</v>
      </c>
      <c r="H353" s="291">
        <f t="shared" si="217"/>
        <v>1056.4285714285713</v>
      </c>
      <c r="I353" s="295">
        <f t="shared" si="240"/>
        <v>0.96704590035307969</v>
      </c>
      <c r="K353" s="291">
        <v>9921339</v>
      </c>
      <c r="L353" s="337">
        <f t="shared" si="231"/>
        <v>1.0056181329833607</v>
      </c>
      <c r="M353" s="338"/>
      <c r="N353" s="291">
        <f t="shared" si="237"/>
        <v>55428</v>
      </c>
      <c r="O353" s="337">
        <f t="shared" si="232"/>
        <v>1.7205115470573629</v>
      </c>
      <c r="P353" s="291">
        <f t="shared" si="239"/>
        <v>45615</v>
      </c>
      <c r="Q353" s="337"/>
      <c r="R353" s="337">
        <f t="shared" si="238"/>
        <v>2.4289362554792251</v>
      </c>
      <c r="S353" s="1">
        <f t="shared" si="215"/>
        <v>0.99892323396616423</v>
      </c>
      <c r="T353" s="337"/>
      <c r="U353" s="342">
        <v>171</v>
      </c>
      <c r="V353" s="341"/>
      <c r="W353" s="342">
        <v>133</v>
      </c>
      <c r="X353" s="337"/>
      <c r="Y353" s="36">
        <f t="shared" si="243"/>
        <v>0.113137558685446</v>
      </c>
      <c r="Z353" s="337"/>
      <c r="AA353" s="37">
        <f t="shared" si="235"/>
        <v>113.13755868544601</v>
      </c>
      <c r="AB353" s="337"/>
      <c r="AC353" s="299">
        <f t="shared" si="242"/>
        <v>4724.4471428571433</v>
      </c>
      <c r="AE353" s="309">
        <v>8883191</v>
      </c>
      <c r="AG353" s="309">
        <v>797850</v>
      </c>
      <c r="AI353" s="298" t="s">
        <v>52</v>
      </c>
      <c r="AK353" s="291">
        <v>240940</v>
      </c>
      <c r="AM353" s="291">
        <v>9921981</v>
      </c>
      <c r="AO353" s="309">
        <f t="shared" si="241"/>
        <v>55271</v>
      </c>
      <c r="AP353" s="291">
        <f t="shared" si="207"/>
        <v>79</v>
      </c>
      <c r="AQ353" s="291">
        <f t="shared" si="208"/>
        <v>157</v>
      </c>
      <c r="AS353" s="291">
        <v>5505049</v>
      </c>
      <c r="AU353" s="295">
        <f t="shared" si="233"/>
        <v>2.5845300469483568</v>
      </c>
      <c r="AW353" s="291">
        <f t="shared" si="234"/>
        <v>219068</v>
      </c>
      <c r="AX353" s="291">
        <f t="shared" si="236"/>
        <v>207437.57142857142</v>
      </c>
      <c r="AZ353" s="295">
        <f t="shared" si="244"/>
        <v>2.3159674918964623</v>
      </c>
      <c r="BA353" s="295"/>
    </row>
    <row r="354" spans="1:53" s="296" customFormat="1" ht="15.75" customHeight="1" x14ac:dyDescent="0.25">
      <c r="A354" s="321">
        <v>17</v>
      </c>
      <c r="B354" s="291">
        <v>242178</v>
      </c>
      <c r="C354" s="292">
        <f t="shared" si="206"/>
        <v>1.0049588560188893</v>
      </c>
      <c r="D354" s="293">
        <f t="shared" si="223"/>
        <v>1.0043417830106589</v>
      </c>
      <c r="E354" s="293"/>
      <c r="F354" s="291">
        <f t="shared" si="216"/>
        <v>1195</v>
      </c>
      <c r="G354" s="294">
        <f t="shared" si="224"/>
        <v>1.0983455882352942</v>
      </c>
      <c r="H354" s="291">
        <f t="shared" si="217"/>
        <v>1033.2857142857142</v>
      </c>
      <c r="I354" s="295">
        <f t="shared" si="240"/>
        <v>0.97809330628803248</v>
      </c>
      <c r="K354" s="291">
        <v>9979276</v>
      </c>
      <c r="L354" s="337">
        <f t="shared" si="231"/>
        <v>1.0058396351540855</v>
      </c>
      <c r="M354" s="338"/>
      <c r="N354" s="291">
        <f t="shared" si="237"/>
        <v>57937</v>
      </c>
      <c r="O354" s="337">
        <f t="shared" si="232"/>
        <v>1.0452659305766039</v>
      </c>
      <c r="P354" s="291">
        <f t="shared" si="239"/>
        <v>45281.571428571428</v>
      </c>
      <c r="Q354" s="337"/>
      <c r="R354" s="337">
        <f t="shared" si="238"/>
        <v>2.4268093196340095</v>
      </c>
      <c r="S354" s="1">
        <f t="shared" si="215"/>
        <v>0.99912433443223647</v>
      </c>
      <c r="T354" s="337"/>
      <c r="U354" s="342">
        <v>171</v>
      </c>
      <c r="V354" s="341"/>
      <c r="W354" s="342">
        <v>134</v>
      </c>
      <c r="X354" s="337"/>
      <c r="Y354" s="36">
        <f t="shared" si="243"/>
        <v>0.11369859154929578</v>
      </c>
      <c r="Z354" s="337"/>
      <c r="AA354" s="37">
        <f t="shared" si="235"/>
        <v>113.69859154929577</v>
      </c>
      <c r="AB354" s="337"/>
      <c r="AC354" s="299">
        <f t="shared" si="242"/>
        <v>4752.0361904761903</v>
      </c>
      <c r="AE354" s="309">
        <v>8950450</v>
      </c>
      <c r="AG354" s="309">
        <v>786207</v>
      </c>
      <c r="AI354" s="298" t="s">
        <v>62</v>
      </c>
      <c r="AK354" s="291">
        <v>242090</v>
      </c>
      <c r="AM354" s="291">
        <v>9978747</v>
      </c>
      <c r="AO354" s="309">
        <f t="shared" si="241"/>
        <v>56766</v>
      </c>
      <c r="AP354" s="291">
        <f t="shared" si="207"/>
        <v>-45</v>
      </c>
      <c r="AQ354" s="291">
        <f t="shared" si="208"/>
        <v>1171</v>
      </c>
      <c r="AS354" s="291">
        <v>5402913</v>
      </c>
      <c r="AU354" s="295">
        <f t="shared" si="233"/>
        <v>2.5365788732394368</v>
      </c>
      <c r="AW354" s="291">
        <f t="shared" si="234"/>
        <v>-102136</v>
      </c>
      <c r="AX354" s="291">
        <f t="shared" si="236"/>
        <v>154462.14285714287</v>
      </c>
      <c r="AZ354" s="295">
        <f t="shared" si="244"/>
        <v>2.2819122254086333</v>
      </c>
      <c r="BA354" s="295"/>
    </row>
    <row r="355" spans="1:53" s="296" customFormat="1" ht="15.75" customHeight="1" x14ac:dyDescent="0.25">
      <c r="A355" s="321">
        <v>18</v>
      </c>
      <c r="B355" s="291">
        <v>243610</v>
      </c>
      <c r="C355" s="292">
        <f t="shared" si="206"/>
        <v>1.0059130061359827</v>
      </c>
      <c r="D355" s="293">
        <f t="shared" si="223"/>
        <v>1.0043036167690877</v>
      </c>
      <c r="E355" s="293"/>
      <c r="F355" s="291">
        <f t="shared" si="216"/>
        <v>1432</v>
      </c>
      <c r="G355" s="294">
        <f t="shared" si="224"/>
        <v>1.1983263598326359</v>
      </c>
      <c r="H355" s="291">
        <f t="shared" si="217"/>
        <v>1030.4285714285713</v>
      </c>
      <c r="I355" s="295">
        <f t="shared" si="240"/>
        <v>0.99723489561730949</v>
      </c>
      <c r="K355" s="291">
        <v>10028644</v>
      </c>
      <c r="L355" s="337">
        <f t="shared" si="231"/>
        <v>1.0049470522711266</v>
      </c>
      <c r="M355" s="338"/>
      <c r="N355" s="291">
        <f t="shared" si="237"/>
        <v>49368</v>
      </c>
      <c r="O355" s="337">
        <f t="shared" si="232"/>
        <v>0.85209796848300745</v>
      </c>
      <c r="P355" s="291">
        <f t="shared" si="239"/>
        <v>44620.857142857145</v>
      </c>
      <c r="Q355" s="337"/>
      <c r="R355" s="337">
        <f t="shared" si="238"/>
        <v>2.4291419657532964</v>
      </c>
      <c r="S355" s="1">
        <f t="shared" si="215"/>
        <v>1.0009611987643259</v>
      </c>
      <c r="T355" s="337"/>
      <c r="U355" s="342">
        <v>171</v>
      </c>
      <c r="V355" s="341"/>
      <c r="W355" s="342">
        <v>134</v>
      </c>
      <c r="X355" s="337"/>
      <c r="Y355" s="36">
        <f t="shared" si="243"/>
        <v>0.11437089201877934</v>
      </c>
      <c r="Z355" s="337"/>
      <c r="AA355" s="37">
        <f t="shared" si="235"/>
        <v>114.37089201877934</v>
      </c>
      <c r="AB355" s="337"/>
      <c r="AC355" s="299">
        <f t="shared" si="242"/>
        <v>4775.5447619047618</v>
      </c>
      <c r="AE355" s="309">
        <v>8995246</v>
      </c>
      <c r="AG355" s="309">
        <v>791923</v>
      </c>
      <c r="AI355" s="298" t="s">
        <v>62</v>
      </c>
      <c r="AK355" s="291">
        <v>243457</v>
      </c>
      <c r="AM355" s="291">
        <v>10030626</v>
      </c>
      <c r="AO355" s="309">
        <f t="shared" si="241"/>
        <v>51879</v>
      </c>
      <c r="AP355" s="291">
        <f t="shared" si="207"/>
        <v>-65</v>
      </c>
      <c r="AQ355" s="291">
        <f t="shared" si="208"/>
        <v>-2511</v>
      </c>
      <c r="AS355" s="291">
        <v>5614633</v>
      </c>
      <c r="AU355" s="295">
        <f t="shared" si="233"/>
        <v>2.6359779342723004</v>
      </c>
      <c r="AW355" s="291">
        <f t="shared" si="234"/>
        <v>211720</v>
      </c>
      <c r="AX355" s="291">
        <f t="shared" si="236"/>
        <v>147185</v>
      </c>
      <c r="AZ355" s="295">
        <f t="shared" si="244"/>
        <v>2.3092980220652732</v>
      </c>
      <c r="BA355" s="295"/>
    </row>
    <row r="356" spans="1:53" s="296" customFormat="1" ht="15.75" customHeight="1" x14ac:dyDescent="0.25">
      <c r="A356" s="321">
        <v>19</v>
      </c>
      <c r="B356" s="291">
        <v>244955</v>
      </c>
      <c r="C356" s="292">
        <f t="shared" si="206"/>
        <v>1.0055211198226675</v>
      </c>
      <c r="D356" s="293">
        <f t="shared" si="223"/>
        <v>1.0043647585667048</v>
      </c>
      <c r="E356" s="293"/>
      <c r="F356" s="291">
        <f t="shared" si="216"/>
        <v>1345</v>
      </c>
      <c r="G356" s="294">
        <f t="shared" si="224"/>
        <v>0.93924581005586594</v>
      </c>
      <c r="H356" s="291">
        <f t="shared" si="217"/>
        <v>1050.5714285714287</v>
      </c>
      <c r="I356" s="295">
        <f t="shared" si="240"/>
        <v>1.0195480382642452</v>
      </c>
      <c r="K356" s="291">
        <v>10081693</v>
      </c>
      <c r="L356" s="337">
        <f t="shared" si="231"/>
        <v>1.0052897480456979</v>
      </c>
      <c r="M356" s="338"/>
      <c r="N356" s="291">
        <f t="shared" si="237"/>
        <v>53049</v>
      </c>
      <c r="O356" s="337">
        <f t="shared" si="232"/>
        <v>1.0745624696159455</v>
      </c>
      <c r="P356" s="291">
        <f t="shared" si="239"/>
        <v>45142.714285714283</v>
      </c>
      <c r="Q356" s="337"/>
      <c r="R356" s="337">
        <f t="shared" si="238"/>
        <v>2.429701043267237</v>
      </c>
      <c r="S356" s="1">
        <f t="shared" si="215"/>
        <v>1.0002301543186123</v>
      </c>
      <c r="T356" s="337"/>
      <c r="U356" s="342">
        <v>171</v>
      </c>
      <c r="V356" s="341"/>
      <c r="W356" s="342">
        <v>134</v>
      </c>
      <c r="X356" s="337"/>
      <c r="Y356" s="36">
        <f t="shared" si="243"/>
        <v>0.11500234741784038</v>
      </c>
      <c r="Z356" s="337"/>
      <c r="AA356" s="37">
        <f t="shared" si="235"/>
        <v>115.00234741784037</v>
      </c>
      <c r="AB356" s="337"/>
      <c r="AC356" s="299">
        <f t="shared" si="242"/>
        <v>4800.8061904761907</v>
      </c>
      <c r="AE356" s="309">
        <v>9029159</v>
      </c>
      <c r="AG356" s="309">
        <v>807752</v>
      </c>
      <c r="AI356" s="298" t="s">
        <v>107</v>
      </c>
      <c r="AK356" s="291">
        <v>244765</v>
      </c>
      <c r="AM356" s="291">
        <v>10081676</v>
      </c>
      <c r="AO356" s="309">
        <f t="shared" si="241"/>
        <v>51050</v>
      </c>
      <c r="AP356" s="291">
        <f t="shared" si="207"/>
        <v>-37</v>
      </c>
      <c r="AQ356" s="291">
        <f t="shared" si="208"/>
        <v>1999</v>
      </c>
      <c r="AS356" s="291">
        <v>5756502</v>
      </c>
      <c r="AU356" s="295">
        <f t="shared" si="233"/>
        <v>2.7025830985915493</v>
      </c>
      <c r="AW356" s="291">
        <f t="shared" si="234"/>
        <v>141869</v>
      </c>
      <c r="AX356" s="291">
        <f t="shared" si="236"/>
        <v>121035.85714285714</v>
      </c>
      <c r="AZ356" s="295">
        <f t="shared" si="244"/>
        <v>2.3272225545017551</v>
      </c>
      <c r="BA356" s="295"/>
    </row>
    <row r="357" spans="1:53" s="296" customFormat="1" ht="15.75" customHeight="1" x14ac:dyDescent="0.25">
      <c r="A357" s="324">
        <v>20</v>
      </c>
      <c r="B357" s="291">
        <v>246006</v>
      </c>
      <c r="C357" s="293">
        <f t="shared" si="206"/>
        <v>1.0042905839848135</v>
      </c>
      <c r="D357" s="293">
        <f t="shared" si="223"/>
        <v>1.0043487936539643</v>
      </c>
      <c r="E357" s="293"/>
      <c r="F357" s="291">
        <f t="shared" si="216"/>
        <v>1051</v>
      </c>
      <c r="G357" s="294">
        <f t="shared" si="224"/>
        <v>0.78141263940520445</v>
      </c>
      <c r="H357" s="291">
        <f t="shared" si="217"/>
        <v>1051.2857142857142</v>
      </c>
      <c r="I357" s="295">
        <f t="shared" si="240"/>
        <v>1.0006799020940984</v>
      </c>
      <c r="K357" s="291">
        <v>10138265</v>
      </c>
      <c r="L357" s="337">
        <f t="shared" si="231"/>
        <v>1.0056113591239091</v>
      </c>
      <c r="M357" s="338"/>
      <c r="N357" s="291">
        <f t="shared" si="237"/>
        <v>56572</v>
      </c>
      <c r="O357" s="337">
        <f t="shared" si="232"/>
        <v>1.0664102999114027</v>
      </c>
      <c r="P357" s="291">
        <f t="shared" si="239"/>
        <v>46715.714285714283</v>
      </c>
      <c r="Q357" s="337"/>
      <c r="R357" s="337">
        <f t="shared" si="238"/>
        <v>2.4265098614013345</v>
      </c>
      <c r="S357" s="1">
        <f t="shared" si="215"/>
        <v>0.99868659484888256</v>
      </c>
      <c r="T357" s="337"/>
      <c r="U357" s="342">
        <v>172</v>
      </c>
      <c r="V357" s="341"/>
      <c r="W357" s="342">
        <v>134</v>
      </c>
      <c r="X357" s="337"/>
      <c r="Y357" s="369">
        <f t="shared" si="243"/>
        <v>0.11549577464788732</v>
      </c>
      <c r="Z357" s="337"/>
      <c r="AA357" s="337">
        <f t="shared" si="235"/>
        <v>115.49577464788733</v>
      </c>
      <c r="AB357" s="337"/>
      <c r="AC357" s="299">
        <f t="shared" si="242"/>
        <v>4827.7452380952382</v>
      </c>
      <c r="AE357" s="309">
        <v>9067939</v>
      </c>
      <c r="AG357" s="309">
        <v>825232</v>
      </c>
      <c r="AI357" s="298" t="s">
        <v>63</v>
      </c>
      <c r="AK357" s="291">
        <v>244765</v>
      </c>
      <c r="AM357" s="291">
        <v>10139148</v>
      </c>
      <c r="AO357" s="309">
        <f t="shared" si="241"/>
        <v>57472</v>
      </c>
      <c r="AP357" s="291">
        <f t="shared" si="207"/>
        <v>-1051</v>
      </c>
      <c r="AQ357" s="291">
        <f t="shared" si="208"/>
        <v>-900</v>
      </c>
      <c r="AS357" s="291">
        <v>5811528</v>
      </c>
      <c r="AU357" s="295">
        <f t="shared" si="233"/>
        <v>2.7284169014084507</v>
      </c>
      <c r="AW357" s="291">
        <f t="shared" si="234"/>
        <v>55026</v>
      </c>
      <c r="AX357" s="291">
        <f t="shared" si="236"/>
        <v>111054.42857142857</v>
      </c>
      <c r="AZ357" s="295">
        <f t="shared" si="244"/>
        <v>2.2503898963334454</v>
      </c>
      <c r="BA357" s="295"/>
    </row>
    <row r="358" spans="1:53" s="296" customFormat="1" ht="15.75" customHeight="1" x14ac:dyDescent="0.25">
      <c r="A358" s="277">
        <v>21</v>
      </c>
      <c r="B358" s="271">
        <v>246560</v>
      </c>
      <c r="C358" s="272">
        <f t="shared" si="206"/>
        <v>1.0022519775940424</v>
      </c>
      <c r="D358" s="273">
        <f t="shared" si="223"/>
        <v>1.0042832022735604</v>
      </c>
      <c r="E358" s="273"/>
      <c r="F358" s="271">
        <f t="shared" si="216"/>
        <v>554</v>
      </c>
      <c r="G358" s="274">
        <f t="shared" si="224"/>
        <v>0.52711703139866795</v>
      </c>
      <c r="H358" s="271">
        <f t="shared" si="217"/>
        <v>1038</v>
      </c>
      <c r="I358" s="275">
        <f t="shared" si="240"/>
        <v>0.98736241337138209</v>
      </c>
      <c r="J358" s="276"/>
      <c r="K358" s="271">
        <v>10167300</v>
      </c>
      <c r="L358" s="282">
        <f t="shared" si="231"/>
        <v>1.0028639022554648</v>
      </c>
      <c r="M358" s="339"/>
      <c r="N358" s="271">
        <f t="shared" si="237"/>
        <v>29035</v>
      </c>
      <c r="O358" s="282">
        <f t="shared" si="232"/>
        <v>0.51323976525489645</v>
      </c>
      <c r="P358" s="271">
        <f t="shared" si="239"/>
        <v>47657.857142857145</v>
      </c>
      <c r="Q358" s="282"/>
      <c r="R358" s="282">
        <f t="shared" si="238"/>
        <v>2.4250292604722983</v>
      </c>
      <c r="S358" s="274">
        <f t="shared" si="215"/>
        <v>0.99938982282636135</v>
      </c>
      <c r="T358" s="282"/>
      <c r="U358" s="344">
        <v>173</v>
      </c>
      <c r="V358" s="343"/>
      <c r="W358" s="344">
        <v>134</v>
      </c>
      <c r="X358" s="282"/>
      <c r="Y358" s="279">
        <f t="shared" si="243"/>
        <v>0.11575586854460095</v>
      </c>
      <c r="Z358" s="282"/>
      <c r="AA358" s="282">
        <f t="shared" si="235"/>
        <v>115.75586854460094</v>
      </c>
      <c r="AB358" s="282"/>
      <c r="AC358" s="281">
        <f t="shared" si="242"/>
        <v>4841.5714285714284</v>
      </c>
      <c r="AD358" s="276"/>
      <c r="AE358" s="290">
        <v>9095483</v>
      </c>
      <c r="AF358" s="276"/>
      <c r="AG358" s="290">
        <v>826187</v>
      </c>
      <c r="AH358" s="276"/>
      <c r="AI358" s="278" t="s">
        <v>63</v>
      </c>
      <c r="AJ358" s="276"/>
      <c r="AK358" s="271">
        <v>246504</v>
      </c>
      <c r="AL358" s="276"/>
      <c r="AM358" s="271">
        <v>10168174</v>
      </c>
      <c r="AN358" s="276"/>
      <c r="AO358" s="290">
        <f t="shared" si="241"/>
        <v>29026</v>
      </c>
      <c r="AP358" s="271">
        <f t="shared" si="207"/>
        <v>1185</v>
      </c>
      <c r="AQ358" s="271">
        <f t="shared" si="208"/>
        <v>9</v>
      </c>
      <c r="AR358" s="276"/>
      <c r="AS358" s="271">
        <v>5853753</v>
      </c>
      <c r="AT358" s="276"/>
      <c r="AU358" s="295">
        <f t="shared" si="233"/>
        <v>2.7482408450704225</v>
      </c>
      <c r="AV358" s="276"/>
      <c r="AW358" s="271">
        <f t="shared" si="234"/>
        <v>42225</v>
      </c>
      <c r="AX358" s="271">
        <f t="shared" si="236"/>
        <v>111639.14285714286</v>
      </c>
      <c r="AY358" s="276"/>
      <c r="AZ358" s="275">
        <f t="shared" si="244"/>
        <v>2.1780249096985957</v>
      </c>
      <c r="BA358" s="275"/>
    </row>
    <row r="359" spans="1:53" s="296" customFormat="1" ht="15.75" customHeight="1" x14ac:dyDescent="0.25">
      <c r="A359" s="321">
        <v>22</v>
      </c>
      <c r="B359" s="291">
        <v>247276</v>
      </c>
      <c r="C359" s="292">
        <f t="shared" si="206"/>
        <v>1.0029039584685269</v>
      </c>
      <c r="D359" s="293">
        <f t="shared" si="223"/>
        <v>1.0043392599370968</v>
      </c>
      <c r="E359" s="293"/>
      <c r="F359" s="291">
        <f t="shared" si="216"/>
        <v>716</v>
      </c>
      <c r="G359" s="294">
        <f t="shared" si="224"/>
        <v>1.2924187725631768</v>
      </c>
      <c r="H359" s="291">
        <f t="shared" si="217"/>
        <v>1054.4285714285713</v>
      </c>
      <c r="I359" s="295">
        <f t="shared" si="240"/>
        <v>1.0158271401045966</v>
      </c>
      <c r="K359" s="291">
        <v>10197531</v>
      </c>
      <c r="L359" s="337">
        <f t="shared" si="231"/>
        <v>1.0029733557581659</v>
      </c>
      <c r="M359" s="338"/>
      <c r="N359" s="291">
        <f t="shared" si="237"/>
        <v>30231</v>
      </c>
      <c r="O359" s="337">
        <f t="shared" si="232"/>
        <v>1.0411916652316171</v>
      </c>
      <c r="P359" s="291">
        <f t="shared" si="239"/>
        <v>47374.285714285717</v>
      </c>
      <c r="Q359" s="337"/>
      <c r="R359" s="337">
        <f t="shared" si="238"/>
        <v>2.4248614689183099</v>
      </c>
      <c r="S359" s="1">
        <f t="shared" si="215"/>
        <v>0.99993080844148008</v>
      </c>
      <c r="T359" s="337"/>
      <c r="U359" s="342">
        <v>173</v>
      </c>
      <c r="V359" s="341"/>
      <c r="W359" s="342">
        <v>134</v>
      </c>
      <c r="X359" s="337"/>
      <c r="Y359" s="36">
        <f t="shared" si="243"/>
        <v>0.11609201877934272</v>
      </c>
      <c r="Z359" s="337"/>
      <c r="AA359" s="37">
        <f t="shared" si="235"/>
        <v>116.09201877934272</v>
      </c>
      <c r="AB359" s="337"/>
      <c r="AC359" s="299">
        <f t="shared" si="242"/>
        <v>4855.9671428571428</v>
      </c>
      <c r="AE359" s="309">
        <v>9139215</v>
      </c>
      <c r="AG359" s="309">
        <v>808802</v>
      </c>
      <c r="AI359" s="298" t="s">
        <v>64</v>
      </c>
      <c r="AK359" s="291">
        <v>247143</v>
      </c>
      <c r="AM359" s="291">
        <v>10195160</v>
      </c>
      <c r="AO359" s="309">
        <f t="shared" si="241"/>
        <v>26986</v>
      </c>
      <c r="AP359" s="291">
        <f t="shared" si="207"/>
        <v>-77</v>
      </c>
      <c r="AQ359" s="291">
        <f t="shared" si="208"/>
        <v>3245</v>
      </c>
      <c r="AS359" s="291">
        <v>5982680</v>
      </c>
      <c r="AU359" s="295">
        <f t="shared" si="233"/>
        <v>2.8087699530516432</v>
      </c>
      <c r="AW359" s="291">
        <f t="shared" si="234"/>
        <v>128927</v>
      </c>
      <c r="AX359" s="291">
        <f t="shared" si="236"/>
        <v>99528.428571428565</v>
      </c>
      <c r="AZ359" s="295">
        <f t="shared" si="244"/>
        <v>2.225740305168566</v>
      </c>
      <c r="BA359" s="295"/>
    </row>
    <row r="360" spans="1:53" s="296" customFormat="1" ht="15.75" customHeight="1" x14ac:dyDescent="0.25">
      <c r="A360" s="321">
        <v>23</v>
      </c>
      <c r="B360" s="291">
        <v>248646</v>
      </c>
      <c r="C360" s="292">
        <f t="shared" si="206"/>
        <v>1.0055403678480725</v>
      </c>
      <c r="D360" s="293">
        <f t="shared" si="223"/>
        <v>1.0044828385532849</v>
      </c>
      <c r="E360" s="293"/>
      <c r="F360" s="291">
        <f t="shared" si="216"/>
        <v>1370</v>
      </c>
      <c r="G360" s="294">
        <f t="shared" si="224"/>
        <v>1.9134078212290502</v>
      </c>
      <c r="H360" s="291">
        <f t="shared" si="217"/>
        <v>1094.7142857142858</v>
      </c>
      <c r="I360" s="295">
        <f t="shared" si="240"/>
        <v>1.0382062051212575</v>
      </c>
      <c r="K360" s="291">
        <v>10260621</v>
      </c>
      <c r="L360" s="337">
        <f t="shared" si="231"/>
        <v>1.0061867916851639</v>
      </c>
      <c r="M360" s="338"/>
      <c r="N360" s="291">
        <f t="shared" si="237"/>
        <v>63090</v>
      </c>
      <c r="O360" s="337">
        <f t="shared" si="232"/>
        <v>2.0869306341172966</v>
      </c>
      <c r="P360" s="291">
        <f t="shared" si="239"/>
        <v>48468.857142857145</v>
      </c>
      <c r="Q360" s="337"/>
      <c r="R360" s="337">
        <f t="shared" si="238"/>
        <v>2.4233036187575783</v>
      </c>
      <c r="S360" s="1">
        <f t="shared" si="215"/>
        <v>0.99935755086189459</v>
      </c>
      <c r="T360" s="337"/>
      <c r="U360" s="342">
        <v>174</v>
      </c>
      <c r="V360" s="341"/>
      <c r="W360" s="342">
        <v>133</v>
      </c>
      <c r="X360" s="337"/>
      <c r="Y360" s="36">
        <f t="shared" si="243"/>
        <v>0.11673521126760564</v>
      </c>
      <c r="Z360" s="337"/>
      <c r="AA360" s="37">
        <f t="shared" si="235"/>
        <v>116.73521126760564</v>
      </c>
      <c r="AB360" s="337"/>
      <c r="AC360" s="299">
        <f t="shared" si="242"/>
        <v>4886.01</v>
      </c>
      <c r="AE360" s="309">
        <v>9215164</v>
      </c>
      <c r="AG360" s="309">
        <v>794182</v>
      </c>
      <c r="AI360" s="298" t="s">
        <v>64</v>
      </c>
      <c r="AK360" s="291">
        <v>248529</v>
      </c>
      <c r="AM360" s="291">
        <v>10257875</v>
      </c>
      <c r="AO360" s="309">
        <f t="shared" si="241"/>
        <v>62715</v>
      </c>
      <c r="AP360" s="291">
        <f t="shared" si="207"/>
        <v>16</v>
      </c>
      <c r="AQ360" s="291">
        <f t="shared" si="208"/>
        <v>375</v>
      </c>
      <c r="AS360" s="291">
        <v>6087811</v>
      </c>
      <c r="AU360" s="295">
        <f t="shared" si="233"/>
        <v>2.8581272300469482</v>
      </c>
      <c r="AW360" s="291">
        <f t="shared" si="234"/>
        <v>105131</v>
      </c>
      <c r="AX360" s="291">
        <f t="shared" si="236"/>
        <v>83251.71428571429</v>
      </c>
      <c r="AZ360" s="295">
        <f t="shared" si="244"/>
        <v>2.2585931467039218</v>
      </c>
      <c r="BA360" s="295"/>
    </row>
    <row r="361" spans="1:53" s="296" customFormat="1" ht="15.75" customHeight="1" x14ac:dyDescent="0.25">
      <c r="A361" s="321">
        <v>24</v>
      </c>
      <c r="B361" s="291">
        <v>250079</v>
      </c>
      <c r="C361" s="292">
        <f t="shared" ref="C361:C424" si="245">B361/B360</f>
        <v>1.0057632135646661</v>
      </c>
      <c r="D361" s="293">
        <f t="shared" si="223"/>
        <v>1.0045977467741103</v>
      </c>
      <c r="E361" s="293"/>
      <c r="F361" s="291">
        <f t="shared" si="216"/>
        <v>1433</v>
      </c>
      <c r="G361" s="294">
        <f t="shared" si="224"/>
        <v>1.045985401459854</v>
      </c>
      <c r="H361" s="291">
        <f t="shared" si="217"/>
        <v>1128.7142857142858</v>
      </c>
      <c r="I361" s="295">
        <f t="shared" si="240"/>
        <v>1.0310583322458566</v>
      </c>
      <c r="K361" s="291">
        <v>10326008</v>
      </c>
      <c r="L361" s="337">
        <f t="shared" si="231"/>
        <v>1.0063726162383348</v>
      </c>
      <c r="M361" s="338"/>
      <c r="N361" s="291">
        <f t="shared" si="237"/>
        <v>65387</v>
      </c>
      <c r="O361" s="337">
        <f t="shared" si="232"/>
        <v>1.0364083055951814</v>
      </c>
      <c r="P361" s="291">
        <f t="shared" si="239"/>
        <v>49533.142857142855</v>
      </c>
      <c r="Q361" s="337"/>
      <c r="R361" s="337">
        <f t="shared" si="238"/>
        <v>2.4218362023349198</v>
      </c>
      <c r="S361" s="1">
        <f t="shared" si="215"/>
        <v>0.99939445622442857</v>
      </c>
      <c r="T361" s="337"/>
      <c r="U361" s="342">
        <v>174</v>
      </c>
      <c r="V361" s="341"/>
      <c r="W361" s="342">
        <v>133</v>
      </c>
      <c r="X361" s="337"/>
      <c r="Y361" s="36">
        <f t="shared" si="243"/>
        <v>0.11740798122065728</v>
      </c>
      <c r="Z361" s="337"/>
      <c r="AA361" s="37">
        <f t="shared" si="235"/>
        <v>117.40798122065728</v>
      </c>
      <c r="AB361" s="337"/>
      <c r="AC361" s="299">
        <f t="shared" si="242"/>
        <v>4917.1466666666665</v>
      </c>
      <c r="AE361" s="309">
        <v>9281018</v>
      </c>
      <c r="AG361" s="309">
        <v>793488</v>
      </c>
      <c r="AI361" s="298" t="s">
        <v>64</v>
      </c>
      <c r="AK361" s="291">
        <v>249957</v>
      </c>
      <c r="AM361" s="291">
        <v>10324463</v>
      </c>
      <c r="AO361" s="309">
        <f t="shared" si="241"/>
        <v>66588</v>
      </c>
      <c r="AP361" s="291">
        <f t="shared" si="207"/>
        <v>-5</v>
      </c>
      <c r="AQ361" s="291">
        <f t="shared" si="208"/>
        <v>-1201</v>
      </c>
      <c r="AS361" s="291">
        <v>6179900</v>
      </c>
      <c r="AU361" s="295">
        <f t="shared" si="233"/>
        <v>2.901361502347418</v>
      </c>
      <c r="AW361" s="291">
        <f t="shared" si="234"/>
        <v>92089</v>
      </c>
      <c r="AX361" s="291">
        <f t="shared" si="236"/>
        <v>110998.14285714286</v>
      </c>
      <c r="AZ361" s="295">
        <f t="shared" si="244"/>
        <v>2.2787051671031233</v>
      </c>
      <c r="BA361" s="295"/>
    </row>
    <row r="362" spans="1:53" s="296" customFormat="1" ht="15.75" customHeight="1" x14ac:dyDescent="0.25">
      <c r="A362" s="321">
        <v>25</v>
      </c>
      <c r="B362" s="291">
        <v>251661</v>
      </c>
      <c r="C362" s="292">
        <f t="shared" si="245"/>
        <v>1.0063260009836892</v>
      </c>
      <c r="D362" s="293">
        <f t="shared" si="223"/>
        <v>1.0046567460380682</v>
      </c>
      <c r="E362" s="293"/>
      <c r="F362" s="291">
        <f t="shared" si="216"/>
        <v>1582</v>
      </c>
      <c r="G362" s="294">
        <f t="shared" si="224"/>
        <v>1.1039776692254013</v>
      </c>
      <c r="H362" s="291">
        <f t="shared" si="217"/>
        <v>1150.1428571428571</v>
      </c>
      <c r="I362" s="295">
        <f t="shared" si="240"/>
        <v>1.0189849386153651</v>
      </c>
      <c r="K362" s="291">
        <v>10393886</v>
      </c>
      <c r="L362" s="337">
        <f t="shared" si="231"/>
        <v>1.0065734986840995</v>
      </c>
      <c r="M362" s="338"/>
      <c r="N362" s="291">
        <f t="shared" si="237"/>
        <v>67878</v>
      </c>
      <c r="O362" s="337">
        <f t="shared" si="232"/>
        <v>1.038096257665897</v>
      </c>
      <c r="P362" s="291">
        <f t="shared" si="239"/>
        <v>52177.428571428572</v>
      </c>
      <c r="Q362" s="337"/>
      <c r="R362" s="337">
        <f t="shared" si="238"/>
        <v>2.4212407178604805</v>
      </c>
      <c r="S362" s="1">
        <f t="shared" si="215"/>
        <v>0.99975411860064478</v>
      </c>
      <c r="T362" s="337"/>
      <c r="U362" s="342">
        <v>173</v>
      </c>
      <c r="V362" s="341"/>
      <c r="W362" s="342">
        <v>132</v>
      </c>
      <c r="X362" s="337"/>
      <c r="Y362" s="36">
        <f t="shared" si="243"/>
        <v>0.11815070422535211</v>
      </c>
      <c r="Z362" s="337"/>
      <c r="AA362" s="37">
        <f t="shared" si="235"/>
        <v>118.15070422535211</v>
      </c>
      <c r="AB362" s="337"/>
      <c r="AC362" s="299">
        <f t="shared" si="242"/>
        <v>4949.4695238095237</v>
      </c>
      <c r="AE362" s="309">
        <v>9323696</v>
      </c>
      <c r="AG362" s="309">
        <v>815267</v>
      </c>
      <c r="AI362" s="298" t="s">
        <v>51</v>
      </c>
      <c r="AK362" s="291">
        <v>251498</v>
      </c>
      <c r="AM362" s="291">
        <v>10390461</v>
      </c>
      <c r="AO362" s="309">
        <f t="shared" si="241"/>
        <v>65998</v>
      </c>
      <c r="AP362" s="291">
        <f t="shared" ref="AP362:AP425" si="246">AK362-AK361-F362</f>
        <v>-41</v>
      </c>
      <c r="AQ362" s="291">
        <f t="shared" ref="AQ362:AQ425" si="247">N362-AO362</f>
        <v>1880</v>
      </c>
      <c r="AS362" s="291">
        <v>6338137</v>
      </c>
      <c r="AU362" s="295">
        <f t="shared" si="233"/>
        <v>2.9756511737089202</v>
      </c>
      <c r="AW362" s="291">
        <f t="shared" si="234"/>
        <v>158237</v>
      </c>
      <c r="AX362" s="291">
        <f t="shared" si="236"/>
        <v>103357.71428571429</v>
      </c>
      <c r="AZ362" s="295">
        <f t="shared" si="244"/>
        <v>2.2042919488996335</v>
      </c>
      <c r="BA362" s="295"/>
    </row>
    <row r="363" spans="1:53" s="296" customFormat="1" ht="15.75" customHeight="1" x14ac:dyDescent="0.25">
      <c r="A363" s="321">
        <v>26</v>
      </c>
      <c r="B363" s="291">
        <v>252988</v>
      </c>
      <c r="C363" s="292">
        <f t="shared" si="245"/>
        <v>1.0052729664111641</v>
      </c>
      <c r="D363" s="293">
        <f t="shared" si="223"/>
        <v>1.0046212955507108</v>
      </c>
      <c r="E363" s="293"/>
      <c r="F363" s="291">
        <f t="shared" si="216"/>
        <v>1327</v>
      </c>
      <c r="G363" s="294">
        <f t="shared" si="224"/>
        <v>0.83881163084702903</v>
      </c>
      <c r="H363" s="291">
        <f t="shared" si="217"/>
        <v>1147.5714285714287</v>
      </c>
      <c r="I363" s="295">
        <f t="shared" si="240"/>
        <v>0.9977642528878401</v>
      </c>
      <c r="K363" s="291">
        <v>10457794</v>
      </c>
      <c r="L363" s="337">
        <f t="shared" si="231"/>
        <v>1.0061486146759739</v>
      </c>
      <c r="M363" s="338"/>
      <c r="N363" s="291">
        <f t="shared" si="237"/>
        <v>63908</v>
      </c>
      <c r="O363" s="337">
        <f t="shared" si="232"/>
        <v>0.94151271398685876</v>
      </c>
      <c r="P363" s="291">
        <f t="shared" si="239"/>
        <v>53728.714285714283</v>
      </c>
      <c r="Q363" s="337"/>
      <c r="R363" s="337">
        <f t="shared" si="238"/>
        <v>2.419133518981154</v>
      </c>
      <c r="S363" s="1">
        <f t="shared" si="215"/>
        <v>0.99912970285697633</v>
      </c>
      <c r="T363" s="337"/>
      <c r="U363" s="342">
        <v>173</v>
      </c>
      <c r="V363" s="341"/>
      <c r="W363" s="342">
        <v>131</v>
      </c>
      <c r="X363" s="337"/>
      <c r="Y363" s="36">
        <f t="shared" si="243"/>
        <v>0.11877370892018779</v>
      </c>
      <c r="Z363" s="337"/>
      <c r="AA363" s="37">
        <f t="shared" si="235"/>
        <v>118.77370892018779</v>
      </c>
      <c r="AB363" s="337"/>
      <c r="AC363" s="299">
        <f t="shared" si="242"/>
        <v>4979.9019047619049</v>
      </c>
      <c r="AE363" s="309">
        <v>9355974</v>
      </c>
      <c r="AG363" s="309">
        <v>846821</v>
      </c>
      <c r="AI363" s="298" t="s">
        <v>51</v>
      </c>
      <c r="AK363" s="291">
        <v>252835</v>
      </c>
      <c r="AM363" s="291">
        <v>10455630</v>
      </c>
      <c r="AO363" s="309">
        <f t="shared" si="241"/>
        <v>65169</v>
      </c>
      <c r="AP363" s="291">
        <f t="shared" si="246"/>
        <v>10</v>
      </c>
      <c r="AQ363" s="291">
        <f t="shared" si="247"/>
        <v>-1261</v>
      </c>
      <c r="AS363" s="291">
        <v>6422545</v>
      </c>
      <c r="AU363" s="295">
        <f t="shared" si="233"/>
        <v>3.0152793427230047</v>
      </c>
      <c r="AW363" s="291">
        <f t="shared" si="234"/>
        <v>84408</v>
      </c>
      <c r="AX363" s="291">
        <f t="shared" si="236"/>
        <v>95149</v>
      </c>
      <c r="AZ363" s="295">
        <f t="shared" si="244"/>
        <v>2.135862441205953</v>
      </c>
      <c r="BA363" s="295"/>
    </row>
    <row r="364" spans="1:53" s="296" customFormat="1" ht="15.75" customHeight="1" x14ac:dyDescent="0.25">
      <c r="A364" s="323">
        <v>27</v>
      </c>
      <c r="B364" s="291">
        <v>254263</v>
      </c>
      <c r="C364" s="293">
        <f t="shared" si="245"/>
        <v>1.005039764731924</v>
      </c>
      <c r="D364" s="293">
        <f t="shared" si="223"/>
        <v>1.0047283213717264</v>
      </c>
      <c r="E364" s="293"/>
      <c r="F364" s="291">
        <f t="shared" si="216"/>
        <v>1275</v>
      </c>
      <c r="G364" s="294">
        <f t="shared" si="224"/>
        <v>0.96081386586284856</v>
      </c>
      <c r="H364" s="291">
        <f t="shared" si="217"/>
        <v>1179.5714285714287</v>
      </c>
      <c r="I364" s="295">
        <f t="shared" si="240"/>
        <v>1.0278849744802689</v>
      </c>
      <c r="K364" s="291">
        <v>10508634</v>
      </c>
      <c r="L364" s="337">
        <f t="shared" ref="L364:L395" si="248">K364/K363</f>
        <v>1.004861445922534</v>
      </c>
      <c r="M364" s="338"/>
      <c r="N364" s="291">
        <f t="shared" si="237"/>
        <v>50840</v>
      </c>
      <c r="O364" s="337">
        <f t="shared" si="232"/>
        <v>0.79551855792702009</v>
      </c>
      <c r="P364" s="291">
        <f t="shared" si="239"/>
        <v>52909.857142857145</v>
      </c>
      <c r="Q364" s="337"/>
      <c r="R364" s="337">
        <f t="shared" si="238"/>
        <v>2.4195628090197072</v>
      </c>
      <c r="S364" s="1">
        <f t="shared" si="215"/>
        <v>1.0001774561160783</v>
      </c>
      <c r="T364" s="337"/>
      <c r="U364" s="342">
        <v>173</v>
      </c>
      <c r="V364" s="341"/>
      <c r="W364" s="342">
        <v>131</v>
      </c>
      <c r="X364" s="337"/>
      <c r="Y364" s="369">
        <f t="shared" si="243"/>
        <v>0.11937230046948356</v>
      </c>
      <c r="Z364" s="337"/>
      <c r="AA364" s="337">
        <f t="shared" si="235"/>
        <v>119.37230046948356</v>
      </c>
      <c r="AB364" s="337"/>
      <c r="AC364" s="299">
        <f t="shared" si="242"/>
        <v>5004.1114285714284</v>
      </c>
      <c r="AE364" s="309">
        <v>9386440</v>
      </c>
      <c r="AG364" s="309">
        <v>876571</v>
      </c>
      <c r="AI364" s="298" t="s">
        <v>51</v>
      </c>
      <c r="AK364" s="291">
        <v>254221</v>
      </c>
      <c r="AM364" s="291">
        <v>10517232</v>
      </c>
      <c r="AO364" s="309">
        <f t="shared" si="241"/>
        <v>61602</v>
      </c>
      <c r="AP364" s="291">
        <f t="shared" si="246"/>
        <v>111</v>
      </c>
      <c r="AQ364" s="291">
        <f t="shared" si="247"/>
        <v>-10762</v>
      </c>
      <c r="AS364" s="291">
        <v>6535363</v>
      </c>
      <c r="AT364" s="291"/>
      <c r="AU364" s="295">
        <f t="shared" si="233"/>
        <v>3.0682455399061035</v>
      </c>
      <c r="AV364" s="291"/>
      <c r="AW364" s="291">
        <f t="shared" si="234"/>
        <v>112818</v>
      </c>
      <c r="AX364" s="291">
        <f t="shared" si="236"/>
        <v>103405</v>
      </c>
      <c r="AZ364" s="295">
        <f t="shared" si="244"/>
        <v>2.2293982487735207</v>
      </c>
      <c r="BA364" s="295"/>
    </row>
    <row r="365" spans="1:53" s="296" customFormat="1" ht="15.75" customHeight="1" x14ac:dyDescent="0.25">
      <c r="A365" s="277">
        <v>28</v>
      </c>
      <c r="B365" s="271">
        <v>255018</v>
      </c>
      <c r="C365" s="272">
        <f t="shared" si="245"/>
        <v>1.0029693663647483</v>
      </c>
      <c r="D365" s="273">
        <f t="shared" si="223"/>
        <v>1.0048308054818273</v>
      </c>
      <c r="E365" s="273"/>
      <c r="F365" s="271">
        <f t="shared" si="216"/>
        <v>755</v>
      </c>
      <c r="G365" s="274">
        <f t="shared" si="224"/>
        <v>0.59215686274509804</v>
      </c>
      <c r="H365" s="271">
        <f t="shared" si="217"/>
        <v>1208.2857142857142</v>
      </c>
      <c r="I365" s="275">
        <f t="shared" si="240"/>
        <v>1.0243429817124863</v>
      </c>
      <c r="J365" s="276"/>
      <c r="K365" s="271">
        <v>10549129</v>
      </c>
      <c r="L365" s="282">
        <f t="shared" si="248"/>
        <v>1.0038534979903191</v>
      </c>
      <c r="M365" s="339"/>
      <c r="N365" s="271">
        <f t="shared" si="237"/>
        <v>40495</v>
      </c>
      <c r="O365" s="282">
        <f t="shared" si="232"/>
        <v>0.79651848937844216</v>
      </c>
      <c r="P365" s="271">
        <f t="shared" si="239"/>
        <v>54547</v>
      </c>
      <c r="Q365" s="282"/>
      <c r="R365" s="282">
        <f t="shared" si="238"/>
        <v>2.4174318088251647</v>
      </c>
      <c r="S365" s="274">
        <f t="shared" si="215"/>
        <v>0.99911926229540371</v>
      </c>
      <c r="T365" s="282"/>
      <c r="U365" s="344">
        <v>173</v>
      </c>
      <c r="V365" s="343"/>
      <c r="W365" s="344">
        <v>131</v>
      </c>
      <c r="X365" s="282"/>
      <c r="Y365" s="279">
        <f t="shared" si="243"/>
        <v>0.11972676056338029</v>
      </c>
      <c r="Z365" s="282"/>
      <c r="AA365" s="282">
        <f t="shared" si="235"/>
        <v>119.72676056338028</v>
      </c>
      <c r="AB365" s="282"/>
      <c r="AC365" s="281">
        <f t="shared" si="242"/>
        <v>5023.3947619047622</v>
      </c>
      <c r="AD365" s="276"/>
      <c r="AE365" s="290">
        <f>AE364+(AE364-AE412)/2</f>
        <v>7930228.5</v>
      </c>
      <c r="AF365" s="276" t="s">
        <v>108</v>
      </c>
      <c r="AG365" s="290">
        <f>AG364+(AG364-AG412)/2</f>
        <v>732435</v>
      </c>
      <c r="AH365" s="276" t="s">
        <v>108</v>
      </c>
      <c r="AI365" s="278" t="s">
        <v>51</v>
      </c>
      <c r="AJ365" s="276"/>
      <c r="AK365" s="271">
        <v>254942</v>
      </c>
      <c r="AL365" s="276"/>
      <c r="AM365" s="271">
        <v>10551259</v>
      </c>
      <c r="AN365" s="276"/>
      <c r="AO365" s="290">
        <f t="shared" si="241"/>
        <v>34027</v>
      </c>
      <c r="AP365" s="271">
        <f t="shared" si="246"/>
        <v>-34</v>
      </c>
      <c r="AQ365" s="271">
        <f t="shared" si="247"/>
        <v>6468</v>
      </c>
      <c r="AR365" s="276"/>
      <c r="AS365" s="271">
        <v>6576109</v>
      </c>
      <c r="AT365" s="276"/>
      <c r="AU365" s="295">
        <f t="shared" si="233"/>
        <v>3.0873751173708919</v>
      </c>
      <c r="AV365" s="276"/>
      <c r="AW365" s="271">
        <f t="shared" si="234"/>
        <v>40746</v>
      </c>
      <c r="AX365" s="271">
        <f t="shared" si="236"/>
        <v>103193.71428571429</v>
      </c>
      <c r="AY365" s="276"/>
      <c r="AZ365" s="275">
        <f t="shared" si="244"/>
        <v>2.2151277142385726</v>
      </c>
      <c r="BA365" s="275"/>
    </row>
    <row r="366" spans="1:53" s="313" customFormat="1" ht="15.75" customHeight="1" x14ac:dyDescent="0.25">
      <c r="A366" s="327">
        <v>103</v>
      </c>
      <c r="B366" s="291">
        <v>255836</v>
      </c>
      <c r="C366" s="292">
        <f t="shared" si="245"/>
        <v>1.0032076167172512</v>
      </c>
      <c r="D366" s="293">
        <f t="shared" si="223"/>
        <v>1.004874185231645</v>
      </c>
      <c r="E366" s="293"/>
      <c r="F366" s="291">
        <f t="shared" si="216"/>
        <v>818</v>
      </c>
      <c r="G366" s="294">
        <f t="shared" si="224"/>
        <v>1.0834437086092714</v>
      </c>
      <c r="H366" s="291">
        <f t="shared" si="217"/>
        <v>1222.8571428571429</v>
      </c>
      <c r="I366" s="295">
        <f t="shared" si="240"/>
        <v>1.0120595885552142</v>
      </c>
      <c r="J366" s="296"/>
      <c r="K366" s="291">
        <v>10589608</v>
      </c>
      <c r="L366" s="337">
        <f t="shared" si="248"/>
        <v>1.0038371888333151</v>
      </c>
      <c r="M366" s="338"/>
      <c r="N366" s="291">
        <f t="shared" si="237"/>
        <v>40479</v>
      </c>
      <c r="O366" s="337">
        <f t="shared" si="232"/>
        <v>0.9996048894925299</v>
      </c>
      <c r="P366" s="291">
        <f t="shared" si="239"/>
        <v>56011</v>
      </c>
      <c r="Q366" s="337"/>
      <c r="R366" s="337">
        <f t="shared" si="238"/>
        <v>2.4159156788428806</v>
      </c>
      <c r="S366" s="1">
        <f t="shared" si="215"/>
        <v>0.99937283443663261</v>
      </c>
      <c r="T366" s="337"/>
      <c r="U366" s="342">
        <v>174</v>
      </c>
      <c r="V366" s="341"/>
      <c r="W366" s="342">
        <v>131</v>
      </c>
      <c r="X366" s="337"/>
      <c r="Y366" s="36">
        <f t="shared" si="243"/>
        <v>0.12011079812206572</v>
      </c>
      <c r="Z366" s="337"/>
      <c r="AA366" s="37">
        <f t="shared" si="235"/>
        <v>120.11079812206573</v>
      </c>
      <c r="AB366" s="337"/>
      <c r="AC366" s="299">
        <f t="shared" si="242"/>
        <v>5042.6704761904766</v>
      </c>
      <c r="AD366" s="296"/>
      <c r="AE366" s="309">
        <v>9457100</v>
      </c>
      <c r="AF366" s="296"/>
      <c r="AG366" s="309">
        <v>874181</v>
      </c>
      <c r="AH366" s="296"/>
      <c r="AI366" s="298" t="s">
        <v>51</v>
      </c>
      <c r="AJ366" s="296"/>
      <c r="AK366" s="291">
        <v>255720</v>
      </c>
      <c r="AL366" s="296"/>
      <c r="AM366" s="291">
        <v>10587001</v>
      </c>
      <c r="AN366" s="296"/>
      <c r="AO366" s="309">
        <f t="shared" si="241"/>
        <v>35742</v>
      </c>
      <c r="AP366" s="291">
        <f t="shared" si="246"/>
        <v>-40</v>
      </c>
      <c r="AQ366" s="291">
        <f t="shared" si="247"/>
        <v>4737</v>
      </c>
      <c r="AR366" s="296"/>
      <c r="AS366" s="291">
        <v>6770596</v>
      </c>
      <c r="AT366" s="296"/>
      <c r="AU366" s="295">
        <f t="shared" si="233"/>
        <v>3.1786835680751175</v>
      </c>
      <c r="AV366" s="296"/>
      <c r="AW366" s="291">
        <f t="shared" si="234"/>
        <v>194487</v>
      </c>
      <c r="AX366" s="291">
        <f t="shared" si="236"/>
        <v>112559.42857142857</v>
      </c>
      <c r="AZ366" s="295">
        <f t="shared" si="244"/>
        <v>2.183244617766408</v>
      </c>
      <c r="BA366" s="295"/>
    </row>
    <row r="367" spans="1:53" s="313" customFormat="1" ht="15.75" customHeight="1" x14ac:dyDescent="0.25">
      <c r="A367" s="321">
        <v>203</v>
      </c>
      <c r="B367" s="291">
        <v>257562</v>
      </c>
      <c r="C367" s="292">
        <f t="shared" si="245"/>
        <v>1.0067465094826373</v>
      </c>
      <c r="D367" s="293">
        <f t="shared" si="223"/>
        <v>1.0050464911794401</v>
      </c>
      <c r="E367" s="293"/>
      <c r="F367" s="291">
        <f t="shared" si="216"/>
        <v>1726</v>
      </c>
      <c r="G367" s="294">
        <f t="shared" si="224"/>
        <v>2.1100244498777507</v>
      </c>
      <c r="H367" s="291">
        <f t="shared" si="217"/>
        <v>1273.7142857142858</v>
      </c>
      <c r="I367" s="295">
        <f t="shared" si="240"/>
        <v>1.0415887850467289</v>
      </c>
      <c r="J367" s="296"/>
      <c r="K367" s="291">
        <v>10647845</v>
      </c>
      <c r="L367" s="337">
        <f t="shared" si="248"/>
        <v>1.0054994481382125</v>
      </c>
      <c r="M367" s="338"/>
      <c r="N367" s="291">
        <f t="shared" si="237"/>
        <v>58237</v>
      </c>
      <c r="O367" s="337">
        <f t="shared" si="232"/>
        <v>1.4386966081177894</v>
      </c>
      <c r="P367" s="291">
        <f t="shared" si="239"/>
        <v>55317.714285714283</v>
      </c>
      <c r="Q367" s="337"/>
      <c r="R367" s="337">
        <f t="shared" si="238"/>
        <v>2.4189119958076022</v>
      </c>
      <c r="S367" s="1">
        <f t="shared" si="215"/>
        <v>1.0012402407049887</v>
      </c>
      <c r="T367" s="337"/>
      <c r="U367" s="342">
        <v>174</v>
      </c>
      <c r="V367" s="341"/>
      <c r="W367" s="342">
        <v>131</v>
      </c>
      <c r="X367" s="337"/>
      <c r="Y367" s="36">
        <f t="shared" si="243"/>
        <v>0.12092112676056338</v>
      </c>
      <c r="Z367" s="337"/>
      <c r="AA367" s="37">
        <f t="shared" si="235"/>
        <v>120.92112676056338</v>
      </c>
      <c r="AB367" s="337"/>
      <c r="AC367" s="299">
        <f t="shared" si="242"/>
        <v>5070.4023809523806</v>
      </c>
      <c r="AD367" s="296"/>
      <c r="AE367" s="309">
        <v>9527173</v>
      </c>
      <c r="AF367" s="296"/>
      <c r="AG367" s="309">
        <v>870975</v>
      </c>
      <c r="AH367" s="296" t="s">
        <v>108</v>
      </c>
      <c r="AI367" s="298" t="s">
        <v>51</v>
      </c>
      <c r="AJ367" s="296"/>
      <c r="AK367" s="291">
        <v>257361</v>
      </c>
      <c r="AL367" s="296"/>
      <c r="AM367" s="291">
        <v>10646926</v>
      </c>
      <c r="AN367" s="296"/>
      <c r="AO367" s="309">
        <f t="shared" si="241"/>
        <v>59925</v>
      </c>
      <c r="AP367" s="291">
        <f t="shared" si="246"/>
        <v>-85</v>
      </c>
      <c r="AQ367" s="291">
        <f t="shared" si="247"/>
        <v>-1688</v>
      </c>
      <c r="AR367" s="296"/>
      <c r="AS367" s="291">
        <v>7106147</v>
      </c>
      <c r="AT367" s="296"/>
      <c r="AU367" s="295">
        <f t="shared" si="233"/>
        <v>3.336219248826291</v>
      </c>
      <c r="AV367" s="296"/>
      <c r="AW367" s="291">
        <f t="shared" si="234"/>
        <v>335551</v>
      </c>
      <c r="AX367" s="291">
        <f t="shared" si="236"/>
        <v>145476.57142857142</v>
      </c>
      <c r="AZ367" s="295">
        <f t="shared" si="244"/>
        <v>2.3025432307914802</v>
      </c>
      <c r="BA367" s="295"/>
    </row>
    <row r="368" spans="1:53" s="313" customFormat="1" ht="15.75" customHeight="1" x14ac:dyDescent="0.25">
      <c r="A368" s="321">
        <v>303</v>
      </c>
      <c r="B368" s="291">
        <v>259402</v>
      </c>
      <c r="C368" s="292">
        <f t="shared" si="245"/>
        <v>1.007143910980657</v>
      </c>
      <c r="D368" s="293">
        <f t="shared" si="223"/>
        <v>1.0052437336674387</v>
      </c>
      <c r="E368" s="293"/>
      <c r="F368" s="291">
        <f t="shared" si="216"/>
        <v>1840</v>
      </c>
      <c r="G368" s="294">
        <f t="shared" si="224"/>
        <v>1.0660486674391656</v>
      </c>
      <c r="H368" s="291">
        <f t="shared" si="217"/>
        <v>1331.8571428571429</v>
      </c>
      <c r="I368" s="295">
        <f t="shared" si="240"/>
        <v>1.0456482727680574</v>
      </c>
      <c r="J368" s="296"/>
      <c r="K368" s="291">
        <v>10722221</v>
      </c>
      <c r="L368" s="337">
        <f t="shared" si="248"/>
        <v>1.0069850753837983</v>
      </c>
      <c r="M368" s="338"/>
      <c r="N368" s="291">
        <f t="shared" si="237"/>
        <v>74376</v>
      </c>
      <c r="O368" s="337">
        <f t="shared" si="232"/>
        <v>1.2771262255954119</v>
      </c>
      <c r="P368" s="291">
        <f t="shared" si="239"/>
        <v>56601.857142857145</v>
      </c>
      <c r="Q368" s="337"/>
      <c r="R368" s="337">
        <f t="shared" si="238"/>
        <v>2.4192935400230979</v>
      </c>
      <c r="S368" s="1">
        <f t="shared" si="215"/>
        <v>1.0001577338142755</v>
      </c>
      <c r="T368" s="337"/>
      <c r="U368" s="342">
        <v>174</v>
      </c>
      <c r="V368" s="341"/>
      <c r="W368" s="342">
        <v>130</v>
      </c>
      <c r="X368" s="337"/>
      <c r="Y368" s="36">
        <f t="shared" si="243"/>
        <v>0.1217849765258216</v>
      </c>
      <c r="Z368" s="337"/>
      <c r="AA368" s="37">
        <f t="shared" si="235"/>
        <v>121.78497652582159</v>
      </c>
      <c r="AB368" s="337"/>
      <c r="AC368" s="299">
        <f t="shared" si="242"/>
        <v>5105.8195238095241</v>
      </c>
      <c r="AD368" s="296"/>
      <c r="AE368" s="309">
        <v>9591590</v>
      </c>
      <c r="AF368" s="296"/>
      <c r="AG368" s="309">
        <v>867769</v>
      </c>
      <c r="AH368" s="296"/>
      <c r="AI368" s="298" t="s">
        <v>51</v>
      </c>
      <c r="AJ368" s="296"/>
      <c r="AK368" s="291">
        <v>259271</v>
      </c>
      <c r="AL368" s="296"/>
      <c r="AM368" s="291">
        <v>10718630</v>
      </c>
      <c r="AN368" s="296"/>
      <c r="AO368" s="309">
        <f t="shared" si="241"/>
        <v>71704</v>
      </c>
      <c r="AP368" s="291">
        <f t="shared" si="246"/>
        <v>70</v>
      </c>
      <c r="AQ368" s="291">
        <f t="shared" si="247"/>
        <v>2672</v>
      </c>
      <c r="AR368" s="296"/>
      <c r="AS368" s="291">
        <v>7351256</v>
      </c>
      <c r="AT368" s="296"/>
      <c r="AU368" s="295">
        <f t="shared" si="233"/>
        <v>3.4512938967136151</v>
      </c>
      <c r="AV368" s="296"/>
      <c r="AW368" s="291">
        <f t="shared" si="234"/>
        <v>245109</v>
      </c>
      <c r="AX368" s="291">
        <f t="shared" si="236"/>
        <v>167336.57142857142</v>
      </c>
      <c r="AZ368" s="295">
        <f t="shared" si="244"/>
        <v>2.3530272858285821</v>
      </c>
      <c r="BA368" s="295"/>
    </row>
    <row r="369" spans="1:53" s="313" customFormat="1" ht="15.75" customHeight="1" x14ac:dyDescent="0.25">
      <c r="A369" s="321">
        <v>4</v>
      </c>
      <c r="B369" s="291">
        <v>261188</v>
      </c>
      <c r="C369" s="292">
        <f t="shared" si="245"/>
        <v>1.0068850664220013</v>
      </c>
      <c r="D369" s="293">
        <f t="shared" si="223"/>
        <v>1.0053236001586261</v>
      </c>
      <c r="E369" s="293"/>
      <c r="F369" s="291">
        <f t="shared" si="216"/>
        <v>1786</v>
      </c>
      <c r="G369" s="294">
        <f t="shared" si="224"/>
        <v>0.97065217391304348</v>
      </c>
      <c r="H369" s="291">
        <f t="shared" si="217"/>
        <v>1361</v>
      </c>
      <c r="I369" s="295">
        <f t="shared" si="240"/>
        <v>1.0218813686581572</v>
      </c>
      <c r="J369" s="296"/>
      <c r="K369" s="291">
        <v>10796506</v>
      </c>
      <c r="L369" s="337">
        <f t="shared" si="248"/>
        <v>1.0069281355047615</v>
      </c>
      <c r="M369" s="338"/>
      <c r="N369" s="291">
        <f t="shared" si="237"/>
        <v>74285</v>
      </c>
      <c r="O369" s="337">
        <f t="shared" si="232"/>
        <v>0.99877648703882971</v>
      </c>
      <c r="P369" s="291">
        <f t="shared" si="239"/>
        <v>57517.142857142855</v>
      </c>
      <c r="Q369" s="337"/>
      <c r="R369" s="337">
        <f t="shared" si="238"/>
        <v>2.4191900601916951</v>
      </c>
      <c r="S369" s="1">
        <f t="shared" si="215"/>
        <v>0.99995722725262937</v>
      </c>
      <c r="T369" s="337"/>
      <c r="U369" s="342">
        <v>173</v>
      </c>
      <c r="V369" s="341"/>
      <c r="W369" s="342">
        <v>129</v>
      </c>
      <c r="X369" s="337"/>
      <c r="Y369" s="36">
        <f t="shared" si="243"/>
        <v>0.12262347417840376</v>
      </c>
      <c r="Z369" s="337"/>
      <c r="AA369" s="37">
        <f t="shared" si="235"/>
        <v>122.62347417840375</v>
      </c>
      <c r="AB369" s="337"/>
      <c r="AC369" s="299">
        <f t="shared" si="242"/>
        <v>5141.1933333333336</v>
      </c>
      <c r="AD369" s="296"/>
      <c r="AE369" s="309">
        <v>9637020</v>
      </c>
      <c r="AF369" s="296"/>
      <c r="AG369" s="309">
        <v>895742</v>
      </c>
      <c r="AH369" s="296"/>
      <c r="AI369" s="298" t="s">
        <v>100</v>
      </c>
      <c r="AJ369" s="296"/>
      <c r="AK369" s="291">
        <v>260970</v>
      </c>
      <c r="AL369" s="296"/>
      <c r="AM369" s="291">
        <v>10793732</v>
      </c>
      <c r="AN369" s="296"/>
      <c r="AO369" s="309">
        <f t="shared" si="241"/>
        <v>75102</v>
      </c>
      <c r="AP369" s="291">
        <f t="shared" si="246"/>
        <v>-87</v>
      </c>
      <c r="AQ369" s="291">
        <f t="shared" si="247"/>
        <v>-817</v>
      </c>
      <c r="AR369" s="296"/>
      <c r="AS369" s="291">
        <v>7671525</v>
      </c>
      <c r="AT369" s="296"/>
      <c r="AU369" s="295">
        <f t="shared" si="233"/>
        <v>3.6016549295774647</v>
      </c>
      <c r="AV369" s="296"/>
      <c r="AW369" s="291">
        <f t="shared" si="234"/>
        <v>320269</v>
      </c>
      <c r="AX369" s="291">
        <f t="shared" si="236"/>
        <v>190484</v>
      </c>
      <c r="AZ369" s="295">
        <f t="shared" si="244"/>
        <v>2.3662510555859124</v>
      </c>
      <c r="BA369" s="295"/>
    </row>
    <row r="370" spans="1:53" s="313" customFormat="1" ht="15.75" customHeight="1" x14ac:dyDescent="0.25">
      <c r="A370" s="321">
        <v>5</v>
      </c>
      <c r="B370" s="291">
        <v>262948</v>
      </c>
      <c r="C370" s="292">
        <f t="shared" si="245"/>
        <v>1.0067384412760156</v>
      </c>
      <c r="D370" s="293">
        <f t="shared" si="223"/>
        <v>1.0055329537107478</v>
      </c>
      <c r="E370" s="293"/>
      <c r="F370" s="291">
        <f t="shared" si="216"/>
        <v>1760</v>
      </c>
      <c r="G370" s="294">
        <f t="shared" si="224"/>
        <v>0.98544232922732367</v>
      </c>
      <c r="H370" s="291">
        <f t="shared" si="217"/>
        <v>1422.8571428571429</v>
      </c>
      <c r="I370" s="295">
        <f t="shared" si="240"/>
        <v>1.045449774325601</v>
      </c>
      <c r="J370" s="296"/>
      <c r="K370" s="291">
        <v>10871843</v>
      </c>
      <c r="L370" s="337">
        <f t="shared" si="248"/>
        <v>1.0069779056298398</v>
      </c>
      <c r="M370" s="338"/>
      <c r="N370" s="291">
        <f t="shared" si="237"/>
        <v>75337</v>
      </c>
      <c r="O370" s="337">
        <f t="shared" si="232"/>
        <v>1.0141616746314868</v>
      </c>
      <c r="P370" s="291">
        <f t="shared" si="239"/>
        <v>59149.857142857145</v>
      </c>
      <c r="Q370" s="337"/>
      <c r="R370" s="337">
        <f t="shared" si="238"/>
        <v>2.4186147647643552</v>
      </c>
      <c r="S370" s="1">
        <f t="shared" si="215"/>
        <v>0.99976219502683705</v>
      </c>
      <c r="T370" s="337"/>
      <c r="U370" s="342">
        <v>173</v>
      </c>
      <c r="V370" s="341"/>
      <c r="W370" s="342">
        <v>129</v>
      </c>
      <c r="X370" s="337"/>
      <c r="Y370" s="36">
        <f t="shared" si="243"/>
        <v>0.12344976525821597</v>
      </c>
      <c r="Z370" s="337"/>
      <c r="AA370" s="37">
        <f t="shared" si="235"/>
        <v>123.44976525821596</v>
      </c>
      <c r="AB370" s="337"/>
      <c r="AC370" s="299">
        <f t="shared" si="242"/>
        <v>5177.0680952380953</v>
      </c>
      <c r="AD370" s="296"/>
      <c r="AE370" s="309">
        <v>9671410</v>
      </c>
      <c r="AF370" s="296"/>
      <c r="AG370" s="309">
        <v>935047</v>
      </c>
      <c r="AH370" s="296"/>
      <c r="AI370" s="298" t="s">
        <v>100</v>
      </c>
      <c r="AJ370" s="296"/>
      <c r="AK370" s="291">
        <v>262770</v>
      </c>
      <c r="AL370" s="296"/>
      <c r="AM370" s="291">
        <v>10869227</v>
      </c>
      <c r="AN370" s="296"/>
      <c r="AO370" s="309">
        <f t="shared" si="241"/>
        <v>75495</v>
      </c>
      <c r="AP370" s="291">
        <f t="shared" si="246"/>
        <v>40</v>
      </c>
      <c r="AQ370" s="291">
        <f t="shared" si="247"/>
        <v>-158</v>
      </c>
      <c r="AR370" s="296"/>
      <c r="AS370" s="291">
        <v>7961173</v>
      </c>
      <c r="AT370" s="296"/>
      <c r="AU370" s="295">
        <f t="shared" si="233"/>
        <v>3.7376399061032863</v>
      </c>
      <c r="AV370" s="296"/>
      <c r="AW370" s="291">
        <f t="shared" si="234"/>
        <v>289648</v>
      </c>
      <c r="AX370" s="291">
        <f t="shared" si="236"/>
        <v>219804</v>
      </c>
      <c r="AZ370" s="295">
        <f t="shared" si="244"/>
        <v>2.4055123910455043</v>
      </c>
      <c r="BA370" s="295"/>
    </row>
    <row r="371" spans="1:53" s="296" customFormat="1" ht="15.75" customHeight="1" x14ac:dyDescent="0.25">
      <c r="A371" s="322">
        <v>6</v>
      </c>
      <c r="B371" s="291">
        <v>264446</v>
      </c>
      <c r="C371" s="293">
        <f t="shared" si="245"/>
        <v>1.0056969438824406</v>
      </c>
      <c r="D371" s="293">
        <f t="shared" si="223"/>
        <v>1.0056268364465359</v>
      </c>
      <c r="E371" s="293"/>
      <c r="F371" s="291">
        <f t="shared" si="216"/>
        <v>1498</v>
      </c>
      <c r="G371" s="294">
        <f t="shared" si="224"/>
        <v>0.85113636363636369</v>
      </c>
      <c r="H371" s="291">
        <f t="shared" si="217"/>
        <v>1454.7142857142858</v>
      </c>
      <c r="I371" s="295">
        <f t="shared" si="240"/>
        <v>1.0223895582329317</v>
      </c>
      <c r="K371" s="291">
        <v>10939320</v>
      </c>
      <c r="L371" s="337">
        <f t="shared" si="248"/>
        <v>1.0062065833732146</v>
      </c>
      <c r="M371" s="338"/>
      <c r="N371" s="291">
        <f t="shared" si="237"/>
        <v>67477</v>
      </c>
      <c r="O371" s="337">
        <f t="shared" si="232"/>
        <v>0.89566879488166506</v>
      </c>
      <c r="P371" s="291">
        <f t="shared" si="239"/>
        <v>61526.571428571428</v>
      </c>
      <c r="Q371" s="337"/>
      <c r="R371" s="337">
        <f t="shared" si="238"/>
        <v>2.417389746346208</v>
      </c>
      <c r="S371" s="1">
        <f t="shared" ref="S371:S434" si="249">R371/R370</f>
        <v>0.99949350411814486</v>
      </c>
      <c r="T371" s="337"/>
      <c r="U371" s="342">
        <v>173</v>
      </c>
      <c r="V371" s="341"/>
      <c r="W371" s="342">
        <v>128</v>
      </c>
      <c r="X371" s="337"/>
      <c r="Y371" s="369">
        <f t="shared" si="243"/>
        <v>0.12415305164319249</v>
      </c>
      <c r="Z371" s="337"/>
      <c r="AA371" s="337">
        <f t="shared" si="235"/>
        <v>124.15305164319248</v>
      </c>
      <c r="AB371" s="337"/>
      <c r="AC371" s="299">
        <f t="shared" ref="AC371:AC407" si="250">100000*K371/210000000</f>
        <v>5209.2</v>
      </c>
      <c r="AE371" s="309">
        <v>9704351</v>
      </c>
      <c r="AG371" s="309">
        <v>970160</v>
      </c>
      <c r="AI371" s="298" t="s">
        <v>100</v>
      </c>
      <c r="AK371" s="291">
        <v>264325</v>
      </c>
      <c r="AM371" s="291">
        <v>10938836</v>
      </c>
      <c r="AO371" s="309">
        <f t="shared" si="241"/>
        <v>69609</v>
      </c>
      <c r="AP371" s="291">
        <f t="shared" si="246"/>
        <v>57</v>
      </c>
      <c r="AQ371" s="291">
        <f t="shared" si="247"/>
        <v>-2132</v>
      </c>
      <c r="AS371" s="291">
        <v>8135403</v>
      </c>
      <c r="AU371" s="295">
        <f t="shared" si="233"/>
        <v>3.8194380281690141</v>
      </c>
      <c r="AW371" s="291">
        <f t="shared" si="234"/>
        <v>174230</v>
      </c>
      <c r="AX371" s="291">
        <f t="shared" si="236"/>
        <v>228577.14285714287</v>
      </c>
      <c r="AZ371" s="295">
        <f t="shared" ref="AZ371:AZ390" si="251">100*H371/P371</f>
        <v>2.3643675438718699</v>
      </c>
      <c r="BA371" s="295"/>
    </row>
    <row r="372" spans="1:53" s="296" customFormat="1" ht="15.75" customHeight="1" x14ac:dyDescent="0.25">
      <c r="A372" s="277">
        <v>7</v>
      </c>
      <c r="B372" s="271">
        <v>265500</v>
      </c>
      <c r="C372" s="272">
        <f t="shared" si="245"/>
        <v>1.0039856908404741</v>
      </c>
      <c r="D372" s="273">
        <f t="shared" si="223"/>
        <v>1.0057720256573537</v>
      </c>
      <c r="E372" s="273"/>
      <c r="F372" s="271">
        <f t="shared" ref="F372:F435" si="252">B372-B371</f>
        <v>1054</v>
      </c>
      <c r="G372" s="274">
        <f t="shared" si="224"/>
        <v>0.70360480640854473</v>
      </c>
      <c r="H372" s="271">
        <f t="shared" ref="H372:H435" si="253">SUM(F366:F372)/7</f>
        <v>1497.4285714285713</v>
      </c>
      <c r="I372" s="275">
        <f t="shared" si="240"/>
        <v>1.0293626632622999</v>
      </c>
      <c r="J372" s="276"/>
      <c r="K372" s="271">
        <v>11018557</v>
      </c>
      <c r="L372" s="282">
        <f t="shared" si="248"/>
        <v>1.0072433204257669</v>
      </c>
      <c r="M372" s="339"/>
      <c r="N372" s="271">
        <f t="shared" si="237"/>
        <v>79237</v>
      </c>
      <c r="O372" s="282">
        <f t="shared" si="232"/>
        <v>1.1742816070661115</v>
      </c>
      <c r="P372" s="271">
        <f t="shared" si="239"/>
        <v>67061.142857142855</v>
      </c>
      <c r="Q372" s="282"/>
      <c r="R372" s="282">
        <f t="shared" si="238"/>
        <v>2.4095714166564641</v>
      </c>
      <c r="S372" s="274">
        <f t="shared" si="249"/>
        <v>0.99676579678491606</v>
      </c>
      <c r="T372" s="282"/>
      <c r="U372" s="344">
        <v>174</v>
      </c>
      <c r="V372" s="343"/>
      <c r="W372" s="344">
        <v>128</v>
      </c>
      <c r="X372" s="282"/>
      <c r="Y372" s="279">
        <f t="shared" si="243"/>
        <v>0.12464788732394366</v>
      </c>
      <c r="Z372" s="282"/>
      <c r="AA372" s="282">
        <f t="shared" si="235"/>
        <v>124.64788732394366</v>
      </c>
      <c r="AB372" s="282"/>
      <c r="AC372" s="281">
        <f t="shared" si="250"/>
        <v>5246.9319047619047</v>
      </c>
      <c r="AD372" s="276"/>
      <c r="AE372" s="290">
        <v>9757178</v>
      </c>
      <c r="AF372" s="276"/>
      <c r="AG372" s="290">
        <v>996755</v>
      </c>
      <c r="AH372" s="276"/>
      <c r="AI372" s="278" t="s">
        <v>51</v>
      </c>
      <c r="AJ372" s="276"/>
      <c r="AK372" s="271">
        <v>264325</v>
      </c>
      <c r="AL372" s="276"/>
      <c r="AM372" s="271">
        <v>11019344</v>
      </c>
      <c r="AN372" s="276"/>
      <c r="AO372" s="290">
        <f t="shared" si="241"/>
        <v>80508</v>
      </c>
      <c r="AP372" s="271">
        <f t="shared" si="246"/>
        <v>-1054</v>
      </c>
      <c r="AQ372" s="271">
        <f t="shared" si="247"/>
        <v>-1271</v>
      </c>
      <c r="AR372" s="276"/>
      <c r="AS372" s="271">
        <v>8220820</v>
      </c>
      <c r="AT372" s="276"/>
      <c r="AU372" s="295">
        <f t="shared" si="233"/>
        <v>3.8595399061032865</v>
      </c>
      <c r="AV372" s="276"/>
      <c r="AW372" s="271">
        <f t="shared" si="234"/>
        <v>85417</v>
      </c>
      <c r="AX372" s="271">
        <f t="shared" si="236"/>
        <v>234958.71428571429</v>
      </c>
      <c r="AY372" s="276"/>
      <c r="AZ372" s="275">
        <f t="shared" si="251"/>
        <v>2.2329302896290804</v>
      </c>
      <c r="BA372" s="275"/>
    </row>
    <row r="373" spans="1:53" s="296" customFormat="1" ht="15.75" customHeight="1" x14ac:dyDescent="0.25">
      <c r="A373" s="321">
        <v>8</v>
      </c>
      <c r="B373" s="291">
        <v>266614</v>
      </c>
      <c r="C373" s="292">
        <f t="shared" si="245"/>
        <v>1.004195856873823</v>
      </c>
      <c r="D373" s="293">
        <f t="shared" si="223"/>
        <v>1.0059132028225783</v>
      </c>
      <c r="E373" s="293"/>
      <c r="F373" s="291">
        <f t="shared" si="252"/>
        <v>1114</v>
      </c>
      <c r="G373" s="294">
        <f t="shared" si="224"/>
        <v>1.0569259962049335</v>
      </c>
      <c r="H373" s="291">
        <f t="shared" si="253"/>
        <v>1539.7142857142858</v>
      </c>
      <c r="I373" s="295">
        <f t="shared" si="240"/>
        <v>1.0282388857088343</v>
      </c>
      <c r="K373" s="291">
        <v>11055480</v>
      </c>
      <c r="L373" s="337">
        <f t="shared" si="248"/>
        <v>1.0033509832548855</v>
      </c>
      <c r="M373" s="338"/>
      <c r="N373" s="291">
        <f t="shared" si="237"/>
        <v>36923</v>
      </c>
      <c r="O373" s="337">
        <f t="shared" si="232"/>
        <v>0.46598180143114959</v>
      </c>
      <c r="P373" s="291">
        <f t="shared" si="239"/>
        <v>66553.142857142855</v>
      </c>
      <c r="Q373" s="337"/>
      <c r="R373" s="337">
        <f t="shared" si="238"/>
        <v>2.4116004008871617</v>
      </c>
      <c r="S373" s="1">
        <f t="shared" si="249"/>
        <v>1.0008420519170638</v>
      </c>
      <c r="T373" s="337"/>
      <c r="U373" s="342">
        <v>174</v>
      </c>
      <c r="V373" s="341"/>
      <c r="W373" s="342">
        <v>126</v>
      </c>
      <c r="X373" s="337"/>
      <c r="Y373" s="36">
        <f t="shared" si="243"/>
        <v>0.12517089201877935</v>
      </c>
      <c r="Z373" s="337"/>
      <c r="AA373" s="37">
        <f t="shared" si="235"/>
        <v>125.17089201877934</v>
      </c>
      <c r="AB373" s="337"/>
      <c r="AC373" s="299">
        <f t="shared" si="250"/>
        <v>5264.5142857142855</v>
      </c>
      <c r="AE373" s="309">
        <v>9782320</v>
      </c>
      <c r="AG373" s="309">
        <v>1002947</v>
      </c>
      <c r="AI373" s="298" t="s">
        <v>51</v>
      </c>
      <c r="AK373" s="291">
        <v>266398</v>
      </c>
      <c r="AM373" s="291">
        <v>11051665</v>
      </c>
      <c r="AO373" s="309">
        <f t="shared" si="241"/>
        <v>32321</v>
      </c>
      <c r="AP373" s="291">
        <f t="shared" si="246"/>
        <v>959</v>
      </c>
      <c r="AQ373" s="291">
        <f t="shared" si="247"/>
        <v>4602</v>
      </c>
      <c r="AS373" s="291">
        <v>8407929</v>
      </c>
      <c r="AU373" s="295">
        <f t="shared" si="233"/>
        <v>3.9473845070422535</v>
      </c>
      <c r="AW373" s="291">
        <f t="shared" si="234"/>
        <v>187109</v>
      </c>
      <c r="AX373" s="291">
        <f t="shared" si="236"/>
        <v>233904.71428571429</v>
      </c>
      <c r="AZ373" s="295">
        <f t="shared" si="251"/>
        <v>2.3135110073153142</v>
      </c>
      <c r="BA373" s="295"/>
    </row>
    <row r="374" spans="1:53" s="296" customFormat="1" ht="15.75" customHeight="1" x14ac:dyDescent="0.25">
      <c r="A374" s="321">
        <v>9</v>
      </c>
      <c r="B374" s="291">
        <v>268568</v>
      </c>
      <c r="C374" s="292">
        <f t="shared" si="245"/>
        <v>1.0073289474671248</v>
      </c>
      <c r="D374" s="293">
        <f t="shared" si="223"/>
        <v>1.0059964082489337</v>
      </c>
      <c r="E374" s="293"/>
      <c r="F374" s="291">
        <f t="shared" si="252"/>
        <v>1954</v>
      </c>
      <c r="G374" s="294">
        <f t="shared" si="224"/>
        <v>1.7540394973070017</v>
      </c>
      <c r="H374" s="291">
        <f t="shared" si="253"/>
        <v>1572.2857142857142</v>
      </c>
      <c r="I374" s="295">
        <f t="shared" si="240"/>
        <v>1.0211542030061236</v>
      </c>
      <c r="K374" s="291">
        <v>11125017</v>
      </c>
      <c r="L374" s="337">
        <f t="shared" si="248"/>
        <v>1.0062898218801897</v>
      </c>
      <c r="M374" s="338"/>
      <c r="N374" s="291">
        <f t="shared" si="237"/>
        <v>69537</v>
      </c>
      <c r="O374" s="337">
        <f t="shared" si="232"/>
        <v>1.8832976735368199</v>
      </c>
      <c r="P374" s="291">
        <f t="shared" si="239"/>
        <v>68167.428571428565</v>
      </c>
      <c r="Q374" s="337"/>
      <c r="R374" s="337">
        <f t="shared" si="238"/>
        <v>2.414090693074896</v>
      </c>
      <c r="S374" s="1">
        <f t="shared" si="249"/>
        <v>1.0010326305248656</v>
      </c>
      <c r="T374" s="337"/>
      <c r="U374" s="342">
        <v>173</v>
      </c>
      <c r="V374" s="341"/>
      <c r="W374" s="342">
        <v>125</v>
      </c>
      <c r="X374" s="337"/>
      <c r="Y374" s="36">
        <f t="shared" si="243"/>
        <v>0.12608826291079811</v>
      </c>
      <c r="Z374" s="337"/>
      <c r="AA374" s="37">
        <f t="shared" si="235"/>
        <v>126.08826291079812</v>
      </c>
      <c r="AB374" s="337"/>
      <c r="AC374" s="299">
        <f t="shared" si="250"/>
        <v>5297.6271428571426</v>
      </c>
      <c r="AE374" s="309">
        <v>9843218</v>
      </c>
      <c r="AG374" s="309">
        <v>1010841</v>
      </c>
      <c r="AI374" s="298" t="s">
        <v>51</v>
      </c>
      <c r="AK374" s="291">
        <v>268370</v>
      </c>
      <c r="AM374" s="291">
        <v>11122429</v>
      </c>
      <c r="AO374" s="309">
        <f t="shared" si="241"/>
        <v>70764</v>
      </c>
      <c r="AP374" s="291">
        <f t="shared" si="246"/>
        <v>18</v>
      </c>
      <c r="AQ374" s="291">
        <f t="shared" si="247"/>
        <v>-1227</v>
      </c>
      <c r="AS374" s="291">
        <v>8763891</v>
      </c>
      <c r="AU374" s="295">
        <f t="shared" si="233"/>
        <v>4.1145028169014086</v>
      </c>
      <c r="AW374" s="291">
        <f t="shared" si="234"/>
        <v>355962</v>
      </c>
      <c r="AX374" s="291">
        <f t="shared" si="236"/>
        <v>236820.57142857142</v>
      </c>
      <c r="AZ374" s="295">
        <f t="shared" si="251"/>
        <v>2.3065058301828274</v>
      </c>
      <c r="BA374" s="295"/>
    </row>
    <row r="375" spans="1:53" s="296" customFormat="1" ht="15.75" customHeight="1" x14ac:dyDescent="0.25">
      <c r="A375" s="321">
        <v>10</v>
      </c>
      <c r="B375" s="291">
        <v>270917</v>
      </c>
      <c r="C375" s="292">
        <f t="shared" si="245"/>
        <v>1.0087463882517649</v>
      </c>
      <c r="D375" s="293">
        <f t="shared" si="223"/>
        <v>1.0062253335733777</v>
      </c>
      <c r="E375" s="293"/>
      <c r="F375" s="291">
        <f t="shared" si="252"/>
        <v>2349</v>
      </c>
      <c r="G375" s="294">
        <f t="shared" si="224"/>
        <v>1.2021494370522006</v>
      </c>
      <c r="H375" s="291">
        <f t="shared" si="253"/>
        <v>1645</v>
      </c>
      <c r="I375" s="295">
        <f t="shared" si="240"/>
        <v>1.0462475013628929</v>
      </c>
      <c r="K375" s="291">
        <v>11205972</v>
      </c>
      <c r="L375" s="337">
        <f t="shared" si="248"/>
        <v>1.0072768428129144</v>
      </c>
      <c r="M375" s="338"/>
      <c r="N375" s="291">
        <f t="shared" si="237"/>
        <v>80955</v>
      </c>
      <c r="O375" s="337">
        <f t="shared" si="232"/>
        <v>1.1642003537684973</v>
      </c>
      <c r="P375" s="291">
        <f t="shared" si="239"/>
        <v>69107.28571428571</v>
      </c>
      <c r="Q375" s="337"/>
      <c r="R375" s="337">
        <f t="shared" si="238"/>
        <v>2.4176126800959348</v>
      </c>
      <c r="S375" s="1">
        <f t="shared" si="249"/>
        <v>1.0014589290415401</v>
      </c>
      <c r="T375" s="337"/>
      <c r="U375" s="342">
        <v>173</v>
      </c>
      <c r="V375" s="341"/>
      <c r="W375" s="342">
        <v>125</v>
      </c>
      <c r="X375" s="337"/>
      <c r="Y375" s="36">
        <f t="shared" si="243"/>
        <v>0.12719107981220656</v>
      </c>
      <c r="Z375" s="337"/>
      <c r="AA375" s="37">
        <f t="shared" si="235"/>
        <v>127.19107981220657</v>
      </c>
      <c r="AB375" s="337"/>
      <c r="AC375" s="299">
        <f t="shared" si="250"/>
        <v>5336.1771428571428</v>
      </c>
      <c r="AE375" s="309">
        <v>9913739</v>
      </c>
      <c r="AG375" s="309">
        <v>1017910</v>
      </c>
      <c r="AI375" s="298" t="s">
        <v>63</v>
      </c>
      <c r="AK375" s="291">
        <v>270656</v>
      </c>
      <c r="AM375" s="291">
        <v>11202305</v>
      </c>
      <c r="AO375" s="309">
        <f t="shared" si="241"/>
        <v>79876</v>
      </c>
      <c r="AP375" s="291">
        <f t="shared" si="246"/>
        <v>-63</v>
      </c>
      <c r="AQ375" s="291">
        <f t="shared" si="247"/>
        <v>1079</v>
      </c>
      <c r="AS375" s="291">
        <v>9013639</v>
      </c>
      <c r="AU375" s="295">
        <f t="shared" si="233"/>
        <v>4.2317553990610328</v>
      </c>
      <c r="AW375" s="291">
        <f t="shared" si="234"/>
        <v>249748</v>
      </c>
      <c r="AX375" s="291">
        <f t="shared" si="236"/>
        <v>237483.28571428571</v>
      </c>
      <c r="AZ375" s="295">
        <f t="shared" si="251"/>
        <v>2.3803568364716559</v>
      </c>
      <c r="BA375" s="295"/>
    </row>
    <row r="376" spans="1:53" s="296" customFormat="1" ht="15.75" customHeight="1" x14ac:dyDescent="0.25">
      <c r="A376" s="321">
        <v>11</v>
      </c>
      <c r="B376" s="291">
        <v>273124</v>
      </c>
      <c r="C376" s="292">
        <f t="shared" si="245"/>
        <v>1.0081464064639725</v>
      </c>
      <c r="D376" s="293">
        <f t="shared" si="223"/>
        <v>1.0064055250079449</v>
      </c>
      <c r="E376" s="293"/>
      <c r="F376" s="291">
        <f t="shared" si="252"/>
        <v>2207</v>
      </c>
      <c r="G376" s="294">
        <f t="shared" si="224"/>
        <v>0.93954874414644529</v>
      </c>
      <c r="H376" s="291">
        <f t="shared" si="253"/>
        <v>1705.1428571428571</v>
      </c>
      <c r="I376" s="295">
        <f t="shared" si="240"/>
        <v>1.036561007381676</v>
      </c>
      <c r="K376" s="291">
        <v>11284269</v>
      </c>
      <c r="L376" s="337">
        <f t="shared" si="248"/>
        <v>1.0069870779616441</v>
      </c>
      <c r="M376" s="338"/>
      <c r="N376" s="291">
        <f t="shared" si="237"/>
        <v>78297</v>
      </c>
      <c r="O376" s="337">
        <f t="shared" si="232"/>
        <v>0.96716694459885122</v>
      </c>
      <c r="P376" s="291">
        <f t="shared" si="239"/>
        <v>69680.428571428565</v>
      </c>
      <c r="Q376" s="337"/>
      <c r="R376" s="337">
        <f t="shared" si="238"/>
        <v>2.4203960398320885</v>
      </c>
      <c r="S376" s="1">
        <f t="shared" si="249"/>
        <v>1.0011512843885495</v>
      </c>
      <c r="T376" s="337"/>
      <c r="U376" s="342">
        <v>172</v>
      </c>
      <c r="V376" s="341"/>
      <c r="W376" s="342">
        <v>123</v>
      </c>
      <c r="X376" s="337"/>
      <c r="Y376" s="36">
        <f t="shared" si="243"/>
        <v>0.12822723004694836</v>
      </c>
      <c r="Z376" s="337"/>
      <c r="AA376" s="37">
        <f t="shared" si="235"/>
        <v>128.22723004694836</v>
      </c>
      <c r="AB376" s="337"/>
      <c r="AC376" s="299">
        <f t="shared" si="250"/>
        <v>5373.4614285714288</v>
      </c>
      <c r="AE376" s="309">
        <v>9958566</v>
      </c>
      <c r="AG376" s="309">
        <v>1046262</v>
      </c>
      <c r="AI376" s="298" t="s">
        <v>63</v>
      </c>
      <c r="AK376" s="291">
        <v>272889</v>
      </c>
      <c r="AM376" s="291">
        <v>11277717</v>
      </c>
      <c r="AO376" s="309">
        <f t="shared" si="241"/>
        <v>75412</v>
      </c>
      <c r="AP376" s="291">
        <f t="shared" si="246"/>
        <v>26</v>
      </c>
      <c r="AQ376" s="291">
        <f t="shared" si="247"/>
        <v>2885</v>
      </c>
      <c r="AS376" s="291">
        <v>9294537</v>
      </c>
      <c r="AU376" s="295">
        <f t="shared" si="233"/>
        <v>4.3636323943661974</v>
      </c>
      <c r="AW376" s="291">
        <f t="shared" si="234"/>
        <v>280898</v>
      </c>
      <c r="AX376" s="291">
        <f t="shared" si="236"/>
        <v>231858.85714285713</v>
      </c>
      <c r="AZ376" s="295">
        <f t="shared" si="251"/>
        <v>2.4470900826835984</v>
      </c>
      <c r="BA376" s="295"/>
    </row>
    <row r="377" spans="1:53" s="296" customFormat="1" ht="15.75" customHeight="1" x14ac:dyDescent="0.25">
      <c r="A377" s="321">
        <v>12</v>
      </c>
      <c r="B377" s="291">
        <v>275276</v>
      </c>
      <c r="C377" s="292">
        <f t="shared" si="245"/>
        <v>1.0078792050497209</v>
      </c>
      <c r="D377" s="293">
        <f t="shared" si="223"/>
        <v>1.0065684912613315</v>
      </c>
      <c r="E377" s="293"/>
      <c r="F377" s="291">
        <f t="shared" si="252"/>
        <v>2152</v>
      </c>
      <c r="G377" s="294">
        <f t="shared" si="224"/>
        <v>0.97507929315813324</v>
      </c>
      <c r="H377" s="291">
        <f t="shared" si="253"/>
        <v>1761.1428571428571</v>
      </c>
      <c r="I377" s="295">
        <f t="shared" si="240"/>
        <v>1.0328418230563003</v>
      </c>
      <c r="K377" s="291">
        <v>11368316</v>
      </c>
      <c r="L377" s="337">
        <f t="shared" si="248"/>
        <v>1.0074481563670628</v>
      </c>
      <c r="M377" s="338"/>
      <c r="N377" s="291">
        <f t="shared" si="237"/>
        <v>84047</v>
      </c>
      <c r="O377" s="337">
        <f t="shared" si="232"/>
        <v>1.0734383181986538</v>
      </c>
      <c r="P377" s="291">
        <f t="shared" si="239"/>
        <v>70924.71428571429</v>
      </c>
      <c r="Q377" s="337"/>
      <c r="R377" s="337">
        <f t="shared" si="238"/>
        <v>2.4214316350812206</v>
      </c>
      <c r="S377" s="1">
        <f t="shared" si="249"/>
        <v>1.0004278619003211</v>
      </c>
      <c r="T377" s="337"/>
      <c r="U377" s="342">
        <v>171</v>
      </c>
      <c r="V377" s="341"/>
      <c r="W377" s="342">
        <v>123</v>
      </c>
      <c r="X377" s="337"/>
      <c r="Y377" s="36">
        <f t="shared" si="243"/>
        <v>0.12923755868544601</v>
      </c>
      <c r="Z377" s="337"/>
      <c r="AA377" s="37">
        <f t="shared" si="235"/>
        <v>129.237558685446</v>
      </c>
      <c r="AB377" s="337"/>
      <c r="AC377" s="299">
        <f t="shared" si="250"/>
        <v>5413.4838095238092</v>
      </c>
      <c r="AE377" s="309">
        <v>10000980</v>
      </c>
      <c r="AG377" s="309">
        <v>1087295</v>
      </c>
      <c r="AI377" s="298" t="s">
        <v>51</v>
      </c>
      <c r="AK377" s="291">
        <v>275105</v>
      </c>
      <c r="AM377" s="291">
        <v>11363380</v>
      </c>
      <c r="AO377" s="309">
        <f t="shared" si="241"/>
        <v>85663</v>
      </c>
      <c r="AP377" s="291">
        <f t="shared" si="246"/>
        <v>64</v>
      </c>
      <c r="AQ377" s="291">
        <f t="shared" si="247"/>
        <v>-1616</v>
      </c>
      <c r="AS377" s="291">
        <v>9539078</v>
      </c>
      <c r="AU377" s="295">
        <f t="shared" si="233"/>
        <v>4.478440375586854</v>
      </c>
      <c r="AW377" s="291">
        <f t="shared" si="234"/>
        <v>244541</v>
      </c>
      <c r="AX377" s="291">
        <f t="shared" si="236"/>
        <v>225415</v>
      </c>
      <c r="AZ377" s="295">
        <f t="shared" si="251"/>
        <v>2.4831158995554641</v>
      </c>
      <c r="BA377" s="295"/>
    </row>
    <row r="378" spans="1:53" s="296" customFormat="1" ht="15.75" customHeight="1" x14ac:dyDescent="0.25">
      <c r="A378" s="324">
        <v>13</v>
      </c>
      <c r="B378" s="291">
        <v>277216</v>
      </c>
      <c r="C378" s="293">
        <f t="shared" si="245"/>
        <v>1.0070474723550182</v>
      </c>
      <c r="D378" s="293">
        <f t="shared" si="223"/>
        <v>1.0067614239002713</v>
      </c>
      <c r="E378" s="293"/>
      <c r="F378" s="291">
        <f t="shared" si="252"/>
        <v>1940</v>
      </c>
      <c r="G378" s="294">
        <f t="shared" si="224"/>
        <v>0.9014869888475836</v>
      </c>
      <c r="H378" s="291">
        <f t="shared" si="253"/>
        <v>1824.2857142857142</v>
      </c>
      <c r="I378" s="295">
        <f t="shared" si="240"/>
        <v>1.0358533419857234</v>
      </c>
      <c r="K378" s="291">
        <v>11439250</v>
      </c>
      <c r="L378" s="337">
        <f t="shared" si="248"/>
        <v>1.0062396224735484</v>
      </c>
      <c r="M378" s="338"/>
      <c r="N378" s="291">
        <f t="shared" si="237"/>
        <v>70934</v>
      </c>
      <c r="O378" s="337">
        <f t="shared" si="232"/>
        <v>0.84398015396147397</v>
      </c>
      <c r="P378" s="291">
        <f t="shared" si="239"/>
        <v>71418.571428571435</v>
      </c>
      <c r="Q378" s="337"/>
      <c r="R378" s="337">
        <f t="shared" si="238"/>
        <v>2.4233756583692112</v>
      </c>
      <c r="S378" s="1">
        <f t="shared" si="249"/>
        <v>1.0008028404600924</v>
      </c>
      <c r="T378" s="337"/>
      <c r="U378" s="342">
        <v>172</v>
      </c>
      <c r="V378" s="341"/>
      <c r="W378" s="342">
        <v>123</v>
      </c>
      <c r="X378" s="337"/>
      <c r="Y378" s="369">
        <f t="shared" si="243"/>
        <v>0.13014835680751174</v>
      </c>
      <c r="Z378" s="337"/>
      <c r="AA378" s="337">
        <f t="shared" si="235"/>
        <v>130.14835680751173</v>
      </c>
      <c r="AB378" s="337"/>
      <c r="AC378" s="299">
        <f t="shared" si="250"/>
        <v>5447.2619047619046</v>
      </c>
      <c r="AE378" s="309">
        <v>10036947</v>
      </c>
      <c r="AG378" s="309">
        <v>1125509</v>
      </c>
      <c r="AI378" s="298" t="s">
        <v>98</v>
      </c>
      <c r="AK378" s="291">
        <v>277102</v>
      </c>
      <c r="AM378" s="291">
        <v>11439558</v>
      </c>
      <c r="AO378" s="309">
        <f t="shared" si="241"/>
        <v>76178</v>
      </c>
      <c r="AP378" s="291">
        <f t="shared" si="246"/>
        <v>57</v>
      </c>
      <c r="AQ378" s="291">
        <f t="shared" si="247"/>
        <v>-5244</v>
      </c>
      <c r="AS378" s="291">
        <v>9667997</v>
      </c>
      <c r="AU378" s="295">
        <f t="shared" si="233"/>
        <v>4.5389657276995301</v>
      </c>
      <c r="AW378" s="291">
        <f t="shared" si="234"/>
        <v>128919</v>
      </c>
      <c r="AX378" s="291">
        <f t="shared" si="236"/>
        <v>218942</v>
      </c>
      <c r="AZ378" s="295">
        <f t="shared" si="251"/>
        <v>2.5543576100654088</v>
      </c>
      <c r="BA378" s="295"/>
    </row>
    <row r="379" spans="1:53" s="296" customFormat="1" ht="15.75" customHeight="1" x14ac:dyDescent="0.25">
      <c r="A379" s="277">
        <v>14</v>
      </c>
      <c r="B379" s="271">
        <v>278327</v>
      </c>
      <c r="C379" s="272">
        <f t="shared" si="245"/>
        <v>1.0040077051829621</v>
      </c>
      <c r="D379" s="273">
        <f t="shared" si="223"/>
        <v>1.0067645688063409</v>
      </c>
      <c r="E379" s="273"/>
      <c r="F379" s="271">
        <f t="shared" si="252"/>
        <v>1111</v>
      </c>
      <c r="G379" s="274">
        <f t="shared" si="224"/>
        <v>0.57268041237113398</v>
      </c>
      <c r="H379" s="271">
        <f t="shared" si="253"/>
        <v>1832.4285714285713</v>
      </c>
      <c r="I379" s="275">
        <f t="shared" si="240"/>
        <v>1.0044635865309319</v>
      </c>
      <c r="J379" s="276"/>
      <c r="K379" s="271">
        <v>11483031</v>
      </c>
      <c r="L379" s="282">
        <f t="shared" si="248"/>
        <v>1.0038272614026269</v>
      </c>
      <c r="M379" s="339"/>
      <c r="N379" s="271">
        <f t="shared" si="237"/>
        <v>43781</v>
      </c>
      <c r="O379" s="282">
        <f t="shared" si="232"/>
        <v>0.61720754504186992</v>
      </c>
      <c r="P379" s="271">
        <f t="shared" si="239"/>
        <v>66353.428571428565</v>
      </c>
      <c r="Q379" s="282"/>
      <c r="R379" s="282">
        <f t="shared" si="238"/>
        <v>2.4238112742184534</v>
      </c>
      <c r="S379" s="274">
        <f t="shared" si="249"/>
        <v>1.0001797558078698</v>
      </c>
      <c r="T379" s="282"/>
      <c r="U379" s="344">
        <v>172</v>
      </c>
      <c r="V379" s="343"/>
      <c r="W379" s="344">
        <v>124</v>
      </c>
      <c r="X379" s="282"/>
      <c r="Y379" s="279">
        <f t="shared" si="243"/>
        <v>0.1306699530516432</v>
      </c>
      <c r="Z379" s="282"/>
      <c r="AA379" s="282">
        <f t="shared" si="235"/>
        <v>130.6699530516432</v>
      </c>
      <c r="AB379" s="282"/>
      <c r="AC379" s="281">
        <f t="shared" si="250"/>
        <v>5468.11</v>
      </c>
      <c r="AD379" s="276"/>
      <c r="AE379" s="290">
        <v>10063808</v>
      </c>
      <c r="AF379" s="276"/>
      <c r="AG379" s="290">
        <v>1141333</v>
      </c>
      <c r="AH379" s="276"/>
      <c r="AI379" s="278" t="s">
        <v>52</v>
      </c>
      <c r="AJ379" s="276"/>
      <c r="AK379" s="271">
        <v>278229</v>
      </c>
      <c r="AL379" s="276"/>
      <c r="AM379" s="271">
        <v>11483370</v>
      </c>
      <c r="AN379" s="276"/>
      <c r="AO379" s="290">
        <f t="shared" si="241"/>
        <v>43812</v>
      </c>
      <c r="AP379" s="271">
        <f t="shared" si="246"/>
        <v>16</v>
      </c>
      <c r="AQ379" s="271">
        <f t="shared" si="247"/>
        <v>-31</v>
      </c>
      <c r="AR379" s="276"/>
      <c r="AS379" s="271">
        <v>9716458</v>
      </c>
      <c r="AT379" s="276"/>
      <c r="AU379" s="295">
        <f t="shared" si="233"/>
        <v>4.5617173708920191</v>
      </c>
      <c r="AV379" s="276"/>
      <c r="AW379" s="271">
        <f t="shared" si="234"/>
        <v>48461</v>
      </c>
      <c r="AX379" s="271">
        <f t="shared" si="236"/>
        <v>213662.57142857142</v>
      </c>
      <c r="AY379" s="276"/>
      <c r="AZ379" s="275">
        <f t="shared" si="251"/>
        <v>2.761618519012905</v>
      </c>
      <c r="BA379" s="275"/>
    </row>
    <row r="380" spans="1:53" s="296" customFormat="1" ht="15.75" customHeight="1" x14ac:dyDescent="0.25">
      <c r="A380" s="321">
        <v>15</v>
      </c>
      <c r="B380" s="291">
        <v>279602</v>
      </c>
      <c r="C380" s="292">
        <f t="shared" si="245"/>
        <v>1.0045809425603696</v>
      </c>
      <c r="D380" s="293">
        <f t="shared" ref="D380:D443" si="254">SUM(C374:C380)/7</f>
        <v>1.0068195810472762</v>
      </c>
      <c r="E380" s="293"/>
      <c r="F380" s="291">
        <f t="shared" si="252"/>
        <v>1275</v>
      </c>
      <c r="G380" s="294">
        <f t="shared" ref="G380:G443" si="255">F380/F379</f>
        <v>1.1476147614761476</v>
      </c>
      <c r="H380" s="291">
        <f t="shared" si="253"/>
        <v>1855.4285714285713</v>
      </c>
      <c r="I380" s="295">
        <f t="shared" ref="I380:I411" si="256">H380/H379</f>
        <v>1.0125516488656741</v>
      </c>
      <c r="K380" s="291">
        <v>11525477</v>
      </c>
      <c r="L380" s="337">
        <f t="shared" si="248"/>
        <v>1.0036964108169699</v>
      </c>
      <c r="M380" s="338"/>
      <c r="N380" s="291">
        <f t="shared" si="237"/>
        <v>42446</v>
      </c>
      <c r="O380" s="337">
        <f t="shared" si="232"/>
        <v>0.96950732052716937</v>
      </c>
      <c r="P380" s="291">
        <f t="shared" si="239"/>
        <v>67142.428571428565</v>
      </c>
      <c r="Q380" s="337"/>
      <c r="R380" s="337">
        <f t="shared" si="238"/>
        <v>2.4259473165405647</v>
      </c>
      <c r="S380" s="1">
        <f t="shared" si="249"/>
        <v>1.0008812741919439</v>
      </c>
      <c r="T380" s="337"/>
      <c r="U380" s="342">
        <v>171</v>
      </c>
      <c r="V380" s="341"/>
      <c r="W380" s="342">
        <v>123</v>
      </c>
      <c r="X380" s="337"/>
      <c r="Y380" s="36">
        <f t="shared" si="243"/>
        <v>0.13126854460093898</v>
      </c>
      <c r="Z380" s="337"/>
      <c r="AA380" s="37">
        <f t="shared" si="235"/>
        <v>131.26854460093898</v>
      </c>
      <c r="AB380" s="337"/>
      <c r="AC380" s="299">
        <f t="shared" si="250"/>
        <v>5488.3223809523806</v>
      </c>
      <c r="AE380" s="309">
        <v>10111954</v>
      </c>
      <c r="AG380" s="309">
        <v>1128369</v>
      </c>
      <c r="AI380" s="298" t="s">
        <v>49</v>
      </c>
      <c r="AK380" s="291">
        <v>279286</v>
      </c>
      <c r="AM380" s="291">
        <v>11519609</v>
      </c>
      <c r="AO380" s="309">
        <f t="shared" si="241"/>
        <v>36239</v>
      </c>
      <c r="AP380" s="291">
        <f t="shared" si="246"/>
        <v>-218</v>
      </c>
      <c r="AQ380" s="291">
        <f t="shared" si="247"/>
        <v>6207</v>
      </c>
      <c r="AS380" s="291">
        <v>10081771</v>
      </c>
      <c r="AU380" s="295">
        <f t="shared" si="233"/>
        <v>4.7332258215962444</v>
      </c>
      <c r="AW380" s="291">
        <f t="shared" si="234"/>
        <v>365313</v>
      </c>
      <c r="AX380" s="291">
        <f t="shared" ref="AX380:AX411" si="257">SUM(AW374:AW380)/7</f>
        <v>239120.28571428571</v>
      </c>
      <c r="AZ380" s="295">
        <f t="shared" si="251"/>
        <v>2.7634218941823034</v>
      </c>
      <c r="BA380" s="295"/>
    </row>
    <row r="381" spans="1:53" s="296" customFormat="1" ht="15.75" customHeight="1" x14ac:dyDescent="0.25">
      <c r="A381" s="321">
        <v>16</v>
      </c>
      <c r="B381" s="291">
        <v>282400</v>
      </c>
      <c r="C381" s="292">
        <f t="shared" si="245"/>
        <v>1.01000708149441</v>
      </c>
      <c r="D381" s="293">
        <f t="shared" si="254"/>
        <v>1.0072021716226027</v>
      </c>
      <c r="E381" s="293"/>
      <c r="F381" s="291">
        <f t="shared" si="252"/>
        <v>2798</v>
      </c>
      <c r="G381" s="294">
        <f t="shared" si="255"/>
        <v>2.1945098039215685</v>
      </c>
      <c r="H381" s="291">
        <f t="shared" si="253"/>
        <v>1976</v>
      </c>
      <c r="I381" s="295">
        <f t="shared" si="256"/>
        <v>1.0649830612873423</v>
      </c>
      <c r="K381" s="291">
        <v>11609601</v>
      </c>
      <c r="L381" s="337">
        <f t="shared" si="248"/>
        <v>1.0072989603814229</v>
      </c>
      <c r="M381" s="338"/>
      <c r="N381" s="291">
        <f t="shared" si="237"/>
        <v>84124</v>
      </c>
      <c r="O381" s="337">
        <f t="shared" si="232"/>
        <v>1.9819064222777176</v>
      </c>
      <c r="P381" s="291">
        <f t="shared" si="239"/>
        <v>69226.28571428571</v>
      </c>
      <c r="Q381" s="337"/>
      <c r="R381" s="337">
        <f t="shared" si="238"/>
        <v>2.4324694707423622</v>
      </c>
      <c r="S381" s="1">
        <f t="shared" si="249"/>
        <v>1.0026884978735227</v>
      </c>
      <c r="T381" s="337"/>
      <c r="U381" s="342">
        <v>172</v>
      </c>
      <c r="V381" s="341"/>
      <c r="W381" s="342">
        <v>121</v>
      </c>
      <c r="X381" s="337"/>
      <c r="Y381" s="36">
        <f t="shared" si="243"/>
        <v>0.13258215962441314</v>
      </c>
      <c r="Z381" s="337"/>
      <c r="AA381" s="37">
        <f t="shared" si="235"/>
        <v>132.58215962441315</v>
      </c>
      <c r="AB381" s="337"/>
      <c r="AC381" s="299">
        <f t="shared" si="250"/>
        <v>5528.3814285714288</v>
      </c>
      <c r="AE381" s="309">
        <v>10204541</v>
      </c>
      <c r="AG381" s="309">
        <v>1116867</v>
      </c>
      <c r="AI381" s="298" t="s">
        <v>53</v>
      </c>
      <c r="AK381" s="291">
        <v>282127</v>
      </c>
      <c r="AM381" s="291">
        <v>11603535</v>
      </c>
      <c r="AO381" s="309">
        <f t="shared" ref="AO381:AO412" si="258">AM381-AM380</f>
        <v>83926</v>
      </c>
      <c r="AP381" s="291">
        <f t="shared" si="246"/>
        <v>43</v>
      </c>
      <c r="AQ381" s="291">
        <f t="shared" si="247"/>
        <v>198</v>
      </c>
      <c r="AS381" s="291">
        <v>10389077</v>
      </c>
      <c r="AU381" s="295">
        <f t="shared" si="233"/>
        <v>4.8775009389671364</v>
      </c>
      <c r="AW381" s="291">
        <f t="shared" si="234"/>
        <v>307306</v>
      </c>
      <c r="AX381" s="291">
        <f t="shared" si="257"/>
        <v>232169.42857142858</v>
      </c>
      <c r="AZ381" s="295">
        <f t="shared" si="251"/>
        <v>2.8544070790616285</v>
      </c>
      <c r="BA381" s="295"/>
    </row>
    <row r="382" spans="1:53" s="296" customFormat="1" ht="15.75" customHeight="1" x14ac:dyDescent="0.25">
      <c r="A382" s="321">
        <v>17</v>
      </c>
      <c r="B382" s="291">
        <v>285136</v>
      </c>
      <c r="C382" s="292">
        <f t="shared" si="245"/>
        <v>1.0096883852691219</v>
      </c>
      <c r="D382" s="293">
        <f t="shared" si="254"/>
        <v>1.0073367426250823</v>
      </c>
      <c r="E382" s="293"/>
      <c r="F382" s="291">
        <f t="shared" si="252"/>
        <v>2736</v>
      </c>
      <c r="G382" s="294">
        <f t="shared" si="255"/>
        <v>0.97784131522516082</v>
      </c>
      <c r="H382" s="291">
        <f t="shared" si="253"/>
        <v>2031.2857142857142</v>
      </c>
      <c r="I382" s="295">
        <f t="shared" si="256"/>
        <v>1.0279786003470213</v>
      </c>
      <c r="K382" s="291">
        <v>11700431</v>
      </c>
      <c r="L382" s="337">
        <f t="shared" si="248"/>
        <v>1.0078236969556491</v>
      </c>
      <c r="M382" s="338"/>
      <c r="N382" s="291">
        <f t="shared" si="237"/>
        <v>90830</v>
      </c>
      <c r="O382" s="337">
        <f t="shared" si="232"/>
        <v>1.079715657838429</v>
      </c>
      <c r="P382" s="291">
        <f t="shared" si="239"/>
        <v>70637</v>
      </c>
      <c r="Q382" s="337"/>
      <c r="R382" s="337">
        <f t="shared" si="238"/>
        <v>2.4369700569149972</v>
      </c>
      <c r="S382" s="1">
        <f t="shared" si="249"/>
        <v>1.0018502128091504</v>
      </c>
      <c r="T382" s="337"/>
      <c r="U382" s="342">
        <v>169</v>
      </c>
      <c r="V382" s="341"/>
      <c r="W382" s="342">
        <v>121</v>
      </c>
      <c r="X382" s="337"/>
      <c r="Y382" s="36">
        <f t="shared" si="243"/>
        <v>0.13386666666666666</v>
      </c>
      <c r="Z382" s="337"/>
      <c r="AA382" s="37">
        <f t="shared" si="235"/>
        <v>133.86666666666667</v>
      </c>
      <c r="AB382" s="337"/>
      <c r="AC382" s="299">
        <f t="shared" si="250"/>
        <v>5571.6338095238098</v>
      </c>
      <c r="AE382" s="309">
        <v>10287057</v>
      </c>
      <c r="AG382" s="309">
        <v>1122006</v>
      </c>
      <c r="AI382" s="298" t="s">
        <v>106</v>
      </c>
      <c r="AK382" s="291">
        <v>284775</v>
      </c>
      <c r="AM382" s="291">
        <v>11693838</v>
      </c>
      <c r="AO382" s="309">
        <f t="shared" si="258"/>
        <v>90303</v>
      </c>
      <c r="AP382" s="291">
        <f t="shared" si="246"/>
        <v>-88</v>
      </c>
      <c r="AQ382" s="291">
        <f t="shared" si="247"/>
        <v>527</v>
      </c>
      <c r="AS382" s="291">
        <v>10713615</v>
      </c>
      <c r="AU382" s="295">
        <f t="shared" si="233"/>
        <v>5.0298661971830985</v>
      </c>
      <c r="AW382" s="291">
        <f t="shared" si="234"/>
        <v>324538</v>
      </c>
      <c r="AX382" s="291">
        <f t="shared" si="257"/>
        <v>242853.71428571429</v>
      </c>
      <c r="AZ382" s="295">
        <f t="shared" si="251"/>
        <v>2.8756681544880363</v>
      </c>
      <c r="BA382" s="295"/>
    </row>
    <row r="383" spans="1:53" s="296" customFormat="1" ht="15.75" customHeight="1" x14ac:dyDescent="0.25">
      <c r="A383" s="321">
        <v>18</v>
      </c>
      <c r="B383" s="291">
        <v>287795</v>
      </c>
      <c r="C383" s="292">
        <f t="shared" si="245"/>
        <v>1.0093253745581057</v>
      </c>
      <c r="D383" s="293">
        <f t="shared" si="254"/>
        <v>1.00750516663853</v>
      </c>
      <c r="E383" s="293"/>
      <c r="F383" s="291">
        <f t="shared" si="252"/>
        <v>2659</v>
      </c>
      <c r="G383" s="294">
        <f t="shared" si="255"/>
        <v>0.97185672514619881</v>
      </c>
      <c r="H383" s="291">
        <f t="shared" si="253"/>
        <v>2095.8571428571427</v>
      </c>
      <c r="I383" s="295">
        <f t="shared" si="256"/>
        <v>1.0317884520711722</v>
      </c>
      <c r="K383" s="291">
        <v>11787600</v>
      </c>
      <c r="L383" s="337">
        <f t="shared" si="248"/>
        <v>1.0074500674376867</v>
      </c>
      <c r="M383" s="338"/>
      <c r="N383" s="291">
        <f t="shared" si="237"/>
        <v>87169</v>
      </c>
      <c r="O383" s="337">
        <f t="shared" si="232"/>
        <v>0.95969393372233847</v>
      </c>
      <c r="P383" s="291">
        <f t="shared" si="239"/>
        <v>71904.428571428565</v>
      </c>
      <c r="Q383" s="337"/>
      <c r="R383" s="337">
        <f t="shared" si="238"/>
        <v>2.4415063286843801</v>
      </c>
      <c r="S383" s="1">
        <f t="shared" si="249"/>
        <v>1.0018614392723091</v>
      </c>
      <c r="T383" s="337"/>
      <c r="U383" s="342">
        <v>168</v>
      </c>
      <c r="V383" s="341"/>
      <c r="W383" s="342">
        <v>121</v>
      </c>
      <c r="X383" s="337"/>
      <c r="Y383" s="36">
        <f t="shared" si="243"/>
        <v>0.13511502347417839</v>
      </c>
      <c r="Z383" s="337"/>
      <c r="AA383" s="37">
        <f t="shared" si="235"/>
        <v>135.1150234741784</v>
      </c>
      <c r="AB383" s="337"/>
      <c r="AC383" s="299">
        <f t="shared" si="250"/>
        <v>5613.1428571428569</v>
      </c>
      <c r="AE383" s="309">
        <v>10339432</v>
      </c>
      <c r="AG383" s="309">
        <v>1153889</v>
      </c>
      <c r="AI383" s="298" t="s">
        <v>98</v>
      </c>
      <c r="AK383" s="291">
        <v>287499</v>
      </c>
      <c r="AM383" s="291">
        <v>11780820</v>
      </c>
      <c r="AO383" s="309">
        <f t="shared" si="258"/>
        <v>86982</v>
      </c>
      <c r="AP383" s="291">
        <f t="shared" si="246"/>
        <v>65</v>
      </c>
      <c r="AQ383" s="291">
        <f t="shared" si="247"/>
        <v>187</v>
      </c>
      <c r="AS383" s="291">
        <v>10984488</v>
      </c>
      <c r="AU383" s="295">
        <f t="shared" si="233"/>
        <v>5.1570366197183102</v>
      </c>
      <c r="AW383" s="291">
        <f t="shared" si="234"/>
        <v>270873</v>
      </c>
      <c r="AX383" s="291">
        <f t="shared" si="257"/>
        <v>241421.57142857142</v>
      </c>
      <c r="AZ383" s="295">
        <f t="shared" si="251"/>
        <v>2.9147817241536882</v>
      </c>
      <c r="BA383" s="295"/>
    </row>
    <row r="384" spans="1:53" s="296" customFormat="1" x14ac:dyDescent="0.25">
      <c r="A384" s="321">
        <v>19</v>
      </c>
      <c r="B384" s="291">
        <v>290525</v>
      </c>
      <c r="C384" s="292">
        <f t="shared" si="245"/>
        <v>1.0094859187963654</v>
      </c>
      <c r="D384" s="293">
        <f t="shared" si="254"/>
        <v>1.0077346971737648</v>
      </c>
      <c r="E384" s="293"/>
      <c r="F384" s="291">
        <f t="shared" si="252"/>
        <v>2730</v>
      </c>
      <c r="G384" s="294">
        <f t="shared" si="255"/>
        <v>1.0267017675817978</v>
      </c>
      <c r="H384" s="291">
        <f t="shared" si="253"/>
        <v>2178.4285714285716</v>
      </c>
      <c r="I384" s="295">
        <f t="shared" si="256"/>
        <v>1.0393974507531867</v>
      </c>
      <c r="K384" s="291">
        <v>11877009</v>
      </c>
      <c r="L384" s="337">
        <f t="shared" si="248"/>
        <v>1.0075850045810852</v>
      </c>
      <c r="M384" s="338"/>
      <c r="N384" s="291">
        <f t="shared" si="237"/>
        <v>89409</v>
      </c>
      <c r="O384" s="337">
        <f t="shared" si="232"/>
        <v>1.0256972088701259</v>
      </c>
      <c r="P384" s="291">
        <f t="shared" si="239"/>
        <v>72670.428571428565</v>
      </c>
      <c r="Q384" s="337"/>
      <c r="R384" s="337">
        <f t="shared" si="238"/>
        <v>2.4461124850541074</v>
      </c>
      <c r="S384" s="1">
        <f t="shared" si="249"/>
        <v>1.001886604312924</v>
      </c>
      <c r="T384" s="337"/>
      <c r="U384" s="342">
        <v>167</v>
      </c>
      <c r="V384" s="341"/>
      <c r="W384" s="342">
        <v>121</v>
      </c>
      <c r="X384" s="337"/>
      <c r="Y384" s="36">
        <f t="shared" si="243"/>
        <v>0.13639671361502348</v>
      </c>
      <c r="Z384" s="337"/>
      <c r="AA384" s="37">
        <f t="shared" si="235"/>
        <v>136.39671361502349</v>
      </c>
      <c r="AB384" s="337"/>
      <c r="AC384" s="299">
        <f t="shared" si="250"/>
        <v>5655.7185714285715</v>
      </c>
      <c r="AE384" s="309">
        <v>10383460</v>
      </c>
      <c r="AG384" s="309">
        <v>1197616</v>
      </c>
      <c r="AI384" s="298" t="s">
        <v>56</v>
      </c>
      <c r="AK384" s="291">
        <v>290314</v>
      </c>
      <c r="AM384" s="291">
        <v>11871390</v>
      </c>
      <c r="AO384" s="309">
        <f t="shared" si="258"/>
        <v>90570</v>
      </c>
      <c r="AP384" s="291">
        <f t="shared" si="246"/>
        <v>85</v>
      </c>
      <c r="AQ384" s="291">
        <f t="shared" si="247"/>
        <v>-1161</v>
      </c>
      <c r="AS384" s="291">
        <v>11492854</v>
      </c>
      <c r="AU384" s="295">
        <f t="shared" si="233"/>
        <v>5.3957061032863853</v>
      </c>
      <c r="AW384" s="291">
        <f t="shared" si="234"/>
        <v>508366</v>
      </c>
      <c r="AX384" s="291">
        <f t="shared" si="257"/>
        <v>279110.85714285716</v>
      </c>
      <c r="AZ384" s="295">
        <f t="shared" si="251"/>
        <v>2.9976822956085503</v>
      </c>
      <c r="BA384" s="295"/>
    </row>
    <row r="385" spans="1:53" s="296" customFormat="1" ht="15.75" customHeight="1" x14ac:dyDescent="0.25">
      <c r="A385" s="323">
        <v>20</v>
      </c>
      <c r="B385" s="291">
        <v>292856</v>
      </c>
      <c r="C385" s="293">
        <f t="shared" si="245"/>
        <v>1.0080234059031064</v>
      </c>
      <c r="D385" s="293">
        <f t="shared" si="254"/>
        <v>1.007874116252063</v>
      </c>
      <c r="E385" s="293"/>
      <c r="F385" s="291">
        <f t="shared" si="252"/>
        <v>2331</v>
      </c>
      <c r="G385" s="294">
        <f t="shared" si="255"/>
        <v>0.85384615384615381</v>
      </c>
      <c r="H385" s="291">
        <f t="shared" si="253"/>
        <v>2234.2857142857142</v>
      </c>
      <c r="I385" s="295">
        <f t="shared" si="256"/>
        <v>1.0256410256410255</v>
      </c>
      <c r="K385" s="291">
        <v>11949335</v>
      </c>
      <c r="L385" s="337">
        <f t="shared" si="248"/>
        <v>1.0060895802975311</v>
      </c>
      <c r="M385" s="338"/>
      <c r="N385" s="291">
        <f t="shared" si="237"/>
        <v>72326</v>
      </c>
      <c r="O385" s="337">
        <f t="shared" si="232"/>
        <v>0.8089342236240199</v>
      </c>
      <c r="P385" s="291">
        <f t="shared" si="239"/>
        <v>72869.28571428571</v>
      </c>
      <c r="Q385" s="337"/>
      <c r="R385" s="337">
        <f t="shared" si="238"/>
        <v>2.4508142084894264</v>
      </c>
      <c r="S385" s="1">
        <f t="shared" si="249"/>
        <v>1.001922120697248</v>
      </c>
      <c r="T385" s="337"/>
      <c r="U385" s="342">
        <v>167</v>
      </c>
      <c r="V385" s="341"/>
      <c r="W385" s="342">
        <v>122</v>
      </c>
      <c r="X385" s="337"/>
      <c r="Y385" s="369">
        <f t="shared" si="243"/>
        <v>0.13749107981220657</v>
      </c>
      <c r="Z385" s="337"/>
      <c r="AA385" s="337">
        <f t="shared" si="235"/>
        <v>137.49107981220658</v>
      </c>
      <c r="AB385" s="337"/>
      <c r="AC385" s="299">
        <f t="shared" si="250"/>
        <v>5690.1595238095242</v>
      </c>
      <c r="AE385" s="309">
        <v>10419393</v>
      </c>
      <c r="AG385" s="309">
        <v>1238314</v>
      </c>
      <c r="AI385" s="298" t="s">
        <v>107</v>
      </c>
      <c r="AK385" s="291">
        <v>292752</v>
      </c>
      <c r="AM385" s="291">
        <v>11950459</v>
      </c>
      <c r="AO385" s="309">
        <f t="shared" si="258"/>
        <v>79069</v>
      </c>
      <c r="AP385" s="291">
        <f t="shared" si="246"/>
        <v>107</v>
      </c>
      <c r="AQ385" s="291">
        <f t="shared" si="247"/>
        <v>-6743</v>
      </c>
      <c r="AS385" s="291">
        <v>11721357</v>
      </c>
      <c r="AU385" s="295">
        <f t="shared" si="233"/>
        <v>5.5029845070422532</v>
      </c>
      <c r="AW385" s="291">
        <f t="shared" si="234"/>
        <v>228503</v>
      </c>
      <c r="AX385" s="291">
        <f t="shared" si="257"/>
        <v>293337.14285714284</v>
      </c>
      <c r="AZ385" s="295">
        <f t="shared" si="251"/>
        <v>3.0661556407265458</v>
      </c>
      <c r="BA385" s="295"/>
    </row>
    <row r="386" spans="1:53" s="296" customFormat="1" ht="15.75" customHeight="1" x14ac:dyDescent="0.25">
      <c r="A386" s="277">
        <v>21</v>
      </c>
      <c r="B386" s="271">
        <v>294115</v>
      </c>
      <c r="C386" s="272">
        <f t="shared" si="245"/>
        <v>1.0042990411669899</v>
      </c>
      <c r="D386" s="273">
        <f t="shared" si="254"/>
        <v>1.0079157356783526</v>
      </c>
      <c r="E386" s="273"/>
      <c r="F386" s="271">
        <f t="shared" si="252"/>
        <v>1259</v>
      </c>
      <c r="G386" s="274">
        <f t="shared" si="255"/>
        <v>0.54011154011154017</v>
      </c>
      <c r="H386" s="271">
        <f t="shared" si="253"/>
        <v>2255.4285714285716</v>
      </c>
      <c r="I386" s="275">
        <f t="shared" si="256"/>
        <v>1.0094629156010231</v>
      </c>
      <c r="J386" s="276"/>
      <c r="K386" s="271">
        <v>11996442</v>
      </c>
      <c r="L386" s="282">
        <f t="shared" si="248"/>
        <v>1.0039422277474019</v>
      </c>
      <c r="M386" s="339"/>
      <c r="N386" s="271">
        <f t="shared" si="237"/>
        <v>47107</v>
      </c>
      <c r="O386" s="282">
        <f t="shared" si="232"/>
        <v>0.65131487984957004</v>
      </c>
      <c r="P386" s="271">
        <f t="shared" si="239"/>
        <v>73344.428571428565</v>
      </c>
      <c r="Q386" s="282"/>
      <c r="R386" s="282">
        <f t="shared" si="238"/>
        <v>2.4516852580123341</v>
      </c>
      <c r="S386" s="274">
        <f t="shared" si="249"/>
        <v>1.000355412303344</v>
      </c>
      <c r="T386" s="282"/>
      <c r="U386" s="344">
        <v>167</v>
      </c>
      <c r="V386" s="343"/>
      <c r="W386" s="344">
        <v>122</v>
      </c>
      <c r="X386" s="282"/>
      <c r="Y386" s="279">
        <f t="shared" si="243"/>
        <v>0.13808215962441314</v>
      </c>
      <c r="Z386" s="282"/>
      <c r="AA386" s="282">
        <f t="shared" si="235"/>
        <v>138.08215962441315</v>
      </c>
      <c r="AB386" s="282"/>
      <c r="AC386" s="281">
        <f t="shared" si="250"/>
        <v>5712.5914285714289</v>
      </c>
      <c r="AD386" s="276"/>
      <c r="AE386" s="290">
        <v>10449933</v>
      </c>
      <c r="AF386" s="276"/>
      <c r="AG386" s="290">
        <v>1254258</v>
      </c>
      <c r="AH386" s="276"/>
      <c r="AI386" s="278" t="s">
        <v>107</v>
      </c>
      <c r="AJ386" s="276"/>
      <c r="AK386" s="271">
        <v>294042</v>
      </c>
      <c r="AL386" s="276"/>
      <c r="AM386" s="271">
        <v>11998233</v>
      </c>
      <c r="AN386" s="276"/>
      <c r="AO386" s="290">
        <f t="shared" si="258"/>
        <v>47774</v>
      </c>
      <c r="AP386" s="271">
        <f t="shared" si="246"/>
        <v>31</v>
      </c>
      <c r="AQ386" s="271">
        <f t="shared" si="247"/>
        <v>-667</v>
      </c>
      <c r="AR386" s="276"/>
      <c r="AS386" s="271">
        <v>11805991</v>
      </c>
      <c r="AT386" s="276"/>
      <c r="AU386" s="295">
        <f t="shared" si="233"/>
        <v>5.5427187793427226</v>
      </c>
      <c r="AV386" s="276"/>
      <c r="AW386" s="271">
        <f t="shared" si="234"/>
        <v>84634</v>
      </c>
      <c r="AX386" s="271">
        <f t="shared" si="257"/>
        <v>298504.71428571426</v>
      </c>
      <c r="AY386" s="276"/>
      <c r="AZ386" s="275">
        <f t="shared" si="251"/>
        <v>3.0751191540500695</v>
      </c>
      <c r="BA386" s="275"/>
    </row>
    <row r="387" spans="1:53" s="296" customFormat="1" ht="15.75" customHeight="1" x14ac:dyDescent="0.25">
      <c r="A387" s="321">
        <v>22</v>
      </c>
      <c r="B387" s="291">
        <v>295685</v>
      </c>
      <c r="C387" s="292">
        <f t="shared" si="245"/>
        <v>1.0053380480424323</v>
      </c>
      <c r="D387" s="293">
        <f t="shared" si="254"/>
        <v>1.0080238936043615</v>
      </c>
      <c r="E387" s="293"/>
      <c r="F387" s="291">
        <f t="shared" si="252"/>
        <v>1570</v>
      </c>
      <c r="G387" s="294">
        <f t="shared" si="255"/>
        <v>1.2470214455917394</v>
      </c>
      <c r="H387" s="291">
        <f t="shared" si="253"/>
        <v>2297.5714285714284</v>
      </c>
      <c r="I387" s="295">
        <f t="shared" si="256"/>
        <v>1.0186850772738787</v>
      </c>
      <c r="K387" s="291">
        <v>12051619</v>
      </c>
      <c r="L387" s="337">
        <f t="shared" si="248"/>
        <v>1.0045994470693893</v>
      </c>
      <c r="M387" s="338"/>
      <c r="N387" s="291">
        <f t="shared" si="237"/>
        <v>55177</v>
      </c>
      <c r="O387" s="337">
        <f t="shared" si="232"/>
        <v>1.1713121192179505</v>
      </c>
      <c r="P387" s="291">
        <f t="shared" si="239"/>
        <v>75163.142857142855</v>
      </c>
      <c r="Q387" s="337"/>
      <c r="R387" s="337">
        <f t="shared" si="238"/>
        <v>2.4534877845043059</v>
      </c>
      <c r="S387" s="1">
        <f t="shared" si="249"/>
        <v>1.0007352193704642</v>
      </c>
      <c r="T387" s="337"/>
      <c r="U387" s="342">
        <v>165</v>
      </c>
      <c r="V387" s="341"/>
      <c r="W387" s="342">
        <v>121</v>
      </c>
      <c r="X387" s="337"/>
      <c r="Y387" s="36">
        <f t="shared" si="243"/>
        <v>0.13881924882629107</v>
      </c>
      <c r="Z387" s="337"/>
      <c r="AA387" s="37">
        <f t="shared" si="235"/>
        <v>138.81924882629107</v>
      </c>
      <c r="AB387" s="337"/>
      <c r="AC387" s="299">
        <f t="shared" si="250"/>
        <v>5738.8661904761902</v>
      </c>
      <c r="AE387" s="309">
        <v>10507995</v>
      </c>
      <c r="AG387" s="309">
        <v>1244106</v>
      </c>
      <c r="AI387" s="298" t="s">
        <v>98</v>
      </c>
      <c r="AK387" s="291">
        <v>295425</v>
      </c>
      <c r="AM387" s="291">
        <v>12047526</v>
      </c>
      <c r="AO387" s="309">
        <f t="shared" si="258"/>
        <v>49293</v>
      </c>
      <c r="AP387" s="291">
        <f t="shared" si="246"/>
        <v>-187</v>
      </c>
      <c r="AQ387" s="291">
        <f t="shared" si="247"/>
        <v>5884</v>
      </c>
      <c r="AS387" s="291">
        <v>12351559</v>
      </c>
      <c r="AU387" s="295">
        <f t="shared" si="233"/>
        <v>5.7988539906103282</v>
      </c>
      <c r="AW387" s="291">
        <f t="shared" si="234"/>
        <v>545568</v>
      </c>
      <c r="AX387" s="291">
        <f t="shared" si="257"/>
        <v>324255.42857142858</v>
      </c>
      <c r="AZ387" s="295">
        <f t="shared" si="251"/>
        <v>3.0567793485408883</v>
      </c>
      <c r="BA387" s="295"/>
    </row>
    <row r="388" spans="1:53" s="296" customFormat="1" ht="15.75" customHeight="1" x14ac:dyDescent="0.25">
      <c r="A388" s="321">
        <v>23</v>
      </c>
      <c r="B388" s="291">
        <v>298843</v>
      </c>
      <c r="C388" s="292">
        <f t="shared" si="245"/>
        <v>1.0106802847625007</v>
      </c>
      <c r="D388" s="293">
        <f t="shared" si="254"/>
        <v>1.008120065499803</v>
      </c>
      <c r="E388" s="293"/>
      <c r="F388" s="291">
        <f t="shared" si="252"/>
        <v>3158</v>
      </c>
      <c r="G388" s="294">
        <f t="shared" si="255"/>
        <v>2.0114649681528665</v>
      </c>
      <c r="H388" s="291">
        <f t="shared" si="253"/>
        <v>2349</v>
      </c>
      <c r="I388" s="295">
        <f t="shared" si="256"/>
        <v>1.0223838836038053</v>
      </c>
      <c r="K388" s="291">
        <v>12136540</v>
      </c>
      <c r="L388" s="337">
        <f t="shared" si="248"/>
        <v>1.0070464391547724</v>
      </c>
      <c r="M388" s="338"/>
      <c r="N388" s="291">
        <f t="shared" si="237"/>
        <v>84921</v>
      </c>
      <c r="O388" s="337">
        <f t="shared" si="232"/>
        <v>1.5390651902060641</v>
      </c>
      <c r="P388" s="291">
        <f t="shared" si="239"/>
        <v>75277</v>
      </c>
      <c r="Q388" s="337"/>
      <c r="R388" s="337">
        <f t="shared" si="238"/>
        <v>2.4623409966926322</v>
      </c>
      <c r="S388" s="1">
        <f t="shared" si="249"/>
        <v>1.0036084191020804</v>
      </c>
      <c r="T388" s="337"/>
      <c r="U388" s="342">
        <v>164</v>
      </c>
      <c r="V388" s="341"/>
      <c r="W388" s="342">
        <v>121</v>
      </c>
      <c r="X388" s="337"/>
      <c r="Y388" s="36">
        <f t="shared" si="243"/>
        <v>0.14030187793427229</v>
      </c>
      <c r="Z388" s="337"/>
      <c r="AA388" s="37">
        <f t="shared" si="235"/>
        <v>140.30187793427231</v>
      </c>
      <c r="AB388" s="337"/>
      <c r="AC388" s="299">
        <f t="shared" si="250"/>
        <v>5779.304761904762</v>
      </c>
      <c r="AE388" s="309">
        <v>10601658</v>
      </c>
      <c r="AG388" s="309">
        <v>1229685</v>
      </c>
      <c r="AI388" s="298" t="s">
        <v>68</v>
      </c>
      <c r="AK388" s="291">
        <v>298676</v>
      </c>
      <c r="AM388" s="291">
        <v>12130019</v>
      </c>
      <c r="AO388" s="309">
        <f t="shared" si="258"/>
        <v>82493</v>
      </c>
      <c r="AP388" s="291">
        <f t="shared" si="246"/>
        <v>93</v>
      </c>
      <c r="AQ388" s="291">
        <f t="shared" si="247"/>
        <v>2428</v>
      </c>
      <c r="AS388" s="291">
        <v>12793737</v>
      </c>
      <c r="AU388" s="295">
        <f t="shared" si="233"/>
        <v>6.0064492957746483</v>
      </c>
      <c r="AW388" s="291">
        <f t="shared" si="234"/>
        <v>442178</v>
      </c>
      <c r="AX388" s="291">
        <f t="shared" si="257"/>
        <v>343522.85714285716</v>
      </c>
      <c r="AZ388" s="295">
        <f t="shared" si="251"/>
        <v>3.1204750454986252</v>
      </c>
      <c r="BA388" s="295"/>
    </row>
    <row r="389" spans="1:53" s="296" customFormat="1" ht="15.75" customHeight="1" x14ac:dyDescent="0.25">
      <c r="A389" s="321">
        <v>24</v>
      </c>
      <c r="B389" s="291">
        <v>301087</v>
      </c>
      <c r="C389" s="292">
        <f t="shared" si="245"/>
        <v>1.0075089595540132</v>
      </c>
      <c r="D389" s="293">
        <f t="shared" si="254"/>
        <v>1.0078087189690732</v>
      </c>
      <c r="E389" s="293"/>
      <c r="F389" s="291">
        <f t="shared" si="252"/>
        <v>2244</v>
      </c>
      <c r="G389" s="294">
        <f t="shared" si="255"/>
        <v>0.7105763141228626</v>
      </c>
      <c r="H389" s="291">
        <f t="shared" si="253"/>
        <v>2278.7142857142858</v>
      </c>
      <c r="I389" s="295">
        <f t="shared" si="256"/>
        <v>0.9700784528370735</v>
      </c>
      <c r="K389" s="291">
        <v>12227179</v>
      </c>
      <c r="L389" s="337">
        <f t="shared" si="248"/>
        <v>1.0074682734947522</v>
      </c>
      <c r="M389" s="338"/>
      <c r="N389" s="291">
        <f t="shared" si="237"/>
        <v>90639</v>
      </c>
      <c r="O389" s="337">
        <f t="shared" si="232"/>
        <v>1.0673331684742291</v>
      </c>
      <c r="P389" s="291">
        <f t="shared" si="239"/>
        <v>75249.71428571429</v>
      </c>
      <c r="Q389" s="337"/>
      <c r="R389" s="337">
        <f t="shared" si="238"/>
        <v>2.4624404369969559</v>
      </c>
      <c r="S389" s="1">
        <f t="shared" si="249"/>
        <v>1.0000403844570906</v>
      </c>
      <c r="T389" s="337"/>
      <c r="U389" s="342">
        <v>162</v>
      </c>
      <c r="V389" s="341"/>
      <c r="W389" s="342">
        <v>122</v>
      </c>
      <c r="X389" s="337"/>
      <c r="Y389" s="36">
        <f t="shared" si="243"/>
        <v>0.14135539906103287</v>
      </c>
      <c r="Z389" s="337"/>
      <c r="AA389" s="37">
        <f t="shared" si="235"/>
        <v>141.35539906103287</v>
      </c>
      <c r="AB389" s="337"/>
      <c r="AC389" s="299">
        <f t="shared" si="250"/>
        <v>5822.4661904761906</v>
      </c>
      <c r="AE389" s="309">
        <v>10689646</v>
      </c>
      <c r="AG389" s="309">
        <v>1229680</v>
      </c>
      <c r="AI389" s="298" t="s">
        <v>42</v>
      </c>
      <c r="AK389" s="291">
        <v>300685</v>
      </c>
      <c r="AM389" s="291">
        <v>12220011</v>
      </c>
      <c r="AO389" s="309">
        <f t="shared" si="258"/>
        <v>89992</v>
      </c>
      <c r="AP389" s="291">
        <f t="shared" si="246"/>
        <v>-235</v>
      </c>
      <c r="AQ389" s="291">
        <f t="shared" si="247"/>
        <v>647</v>
      </c>
      <c r="AS389" s="291">
        <v>13389523</v>
      </c>
      <c r="AU389" s="295">
        <f t="shared" si="233"/>
        <v>6.2861610328638502</v>
      </c>
      <c r="AW389" s="291">
        <f t="shared" si="234"/>
        <v>595786</v>
      </c>
      <c r="AX389" s="291">
        <f t="shared" si="257"/>
        <v>382272.57142857142</v>
      </c>
      <c r="AZ389" s="295">
        <f t="shared" si="251"/>
        <v>3.0282032394997227</v>
      </c>
      <c r="BA389" s="295"/>
    </row>
    <row r="390" spans="1:53" s="296" customFormat="1" ht="15.75" customHeight="1" x14ac:dyDescent="0.25">
      <c r="A390" s="321">
        <v>25</v>
      </c>
      <c r="B390" s="291">
        <v>303726</v>
      </c>
      <c r="C390" s="292">
        <f t="shared" si="245"/>
        <v>1.0087649084816017</v>
      </c>
      <c r="D390" s="293">
        <f t="shared" si="254"/>
        <v>1.0077286523867157</v>
      </c>
      <c r="E390" s="293"/>
      <c r="F390" s="291">
        <f t="shared" si="252"/>
        <v>2639</v>
      </c>
      <c r="G390" s="294">
        <f t="shared" si="255"/>
        <v>1.1760249554367201</v>
      </c>
      <c r="H390" s="291">
        <f t="shared" si="253"/>
        <v>2275.8571428571427</v>
      </c>
      <c r="I390" s="295">
        <f t="shared" si="256"/>
        <v>0.99874616011535311</v>
      </c>
      <c r="K390" s="291">
        <v>12324765</v>
      </c>
      <c r="L390" s="337">
        <f t="shared" si="248"/>
        <v>1.0079810723307479</v>
      </c>
      <c r="M390" s="338"/>
      <c r="N390" s="291">
        <f t="shared" si="237"/>
        <v>97586</v>
      </c>
      <c r="O390" s="337">
        <f t="shared" si="232"/>
        <v>1.0766447114376814</v>
      </c>
      <c r="P390" s="291">
        <f t="shared" si="239"/>
        <v>76737.857142857145</v>
      </c>
      <c r="Q390" s="337"/>
      <c r="R390" s="337">
        <f t="shared" si="238"/>
        <v>2.4643553041376447</v>
      </c>
      <c r="S390" s="1">
        <f t="shared" si="249"/>
        <v>1.0007776298309266</v>
      </c>
      <c r="T390" s="337"/>
      <c r="U390" s="342">
        <v>160</v>
      </c>
      <c r="V390" s="341"/>
      <c r="W390" s="342">
        <v>120</v>
      </c>
      <c r="X390" s="337"/>
      <c r="Y390" s="36">
        <f t="shared" si="243"/>
        <v>0.1425943661971831</v>
      </c>
      <c r="Z390" s="337"/>
      <c r="AA390" s="37">
        <f t="shared" si="235"/>
        <v>142.59436619718309</v>
      </c>
      <c r="AB390" s="337"/>
      <c r="AC390" s="299">
        <f t="shared" si="250"/>
        <v>5868.9357142857143</v>
      </c>
      <c r="AE390" s="309">
        <v>10772549</v>
      </c>
      <c r="AG390" s="309">
        <v>1244158</v>
      </c>
      <c r="AI390" s="298" t="s">
        <v>64</v>
      </c>
      <c r="AK390" s="291">
        <v>300685</v>
      </c>
      <c r="AM390" s="291">
        <v>12320169</v>
      </c>
      <c r="AO390" s="309">
        <f t="shared" si="258"/>
        <v>100158</v>
      </c>
      <c r="AP390" s="291">
        <f t="shared" si="246"/>
        <v>-2639</v>
      </c>
      <c r="AQ390" s="291">
        <f t="shared" si="247"/>
        <v>-2572</v>
      </c>
      <c r="AS390" s="291">
        <v>14074577</v>
      </c>
      <c r="AU390" s="295">
        <f t="shared" si="233"/>
        <v>6.6077826291079811</v>
      </c>
      <c r="AW390" s="291">
        <f t="shared" si="234"/>
        <v>685054</v>
      </c>
      <c r="AX390" s="291">
        <f t="shared" si="257"/>
        <v>441441.28571428574</v>
      </c>
      <c r="AZ390" s="295">
        <f t="shared" si="251"/>
        <v>2.9657554010406484</v>
      </c>
      <c r="BA390" s="295"/>
    </row>
    <row r="391" spans="1:53" s="296" customFormat="1" ht="15.75" customHeight="1" x14ac:dyDescent="0.25">
      <c r="A391" s="321">
        <v>26</v>
      </c>
      <c r="B391" s="291">
        <v>307326</v>
      </c>
      <c r="C391" s="292">
        <f t="shared" si="245"/>
        <v>1.0118527883684636</v>
      </c>
      <c r="D391" s="293">
        <f t="shared" si="254"/>
        <v>1.0080667766113012</v>
      </c>
      <c r="E391" s="293"/>
      <c r="F391" s="291">
        <f t="shared" si="252"/>
        <v>3600</v>
      </c>
      <c r="G391" s="294">
        <f t="shared" si="255"/>
        <v>1.3641530882910193</v>
      </c>
      <c r="H391" s="291">
        <f t="shared" si="253"/>
        <v>2400.1428571428573</v>
      </c>
      <c r="I391" s="295">
        <f t="shared" si="256"/>
        <v>1.0546105078149521</v>
      </c>
      <c r="K391" s="291">
        <v>12407323</v>
      </c>
      <c r="L391" s="337">
        <f t="shared" si="248"/>
        <v>1.0066985455706459</v>
      </c>
      <c r="M391" s="338"/>
      <c r="N391" s="291">
        <f t="shared" si="237"/>
        <v>82558</v>
      </c>
      <c r="O391" s="337">
        <f t="shared" si="232"/>
        <v>0.84600250035865798</v>
      </c>
      <c r="P391" s="291">
        <f t="shared" si="239"/>
        <v>75759.142857142855</v>
      </c>
      <c r="Q391" s="337"/>
      <c r="R391" s="337">
        <f t="shared" si="238"/>
        <v>2.4769726717036384</v>
      </c>
      <c r="S391" s="1">
        <f t="shared" si="249"/>
        <v>1.0051199466021841</v>
      </c>
      <c r="T391" s="337"/>
      <c r="U391" s="342">
        <v>157</v>
      </c>
      <c r="V391" s="341"/>
      <c r="W391" s="342">
        <v>120</v>
      </c>
      <c r="X391" s="337"/>
      <c r="Y391" s="36">
        <f t="shared" si="243"/>
        <v>0.14428450704225351</v>
      </c>
      <c r="Z391" s="337"/>
      <c r="AA391" s="37">
        <f t="shared" si="235"/>
        <v>144.28450704225352</v>
      </c>
      <c r="AB391" s="337"/>
      <c r="AC391" s="299">
        <f t="shared" si="250"/>
        <v>5908.2490476190478</v>
      </c>
      <c r="AE391" s="309">
        <v>10824095</v>
      </c>
      <c r="AG391" s="309">
        <v>1273207</v>
      </c>
      <c r="AI391" s="298" t="s">
        <v>64</v>
      </c>
      <c r="AK391" s="291">
        <v>307112</v>
      </c>
      <c r="AM391" s="291">
        <v>12404414</v>
      </c>
      <c r="AO391" s="309">
        <f t="shared" si="258"/>
        <v>84245</v>
      </c>
      <c r="AP391" s="291">
        <f t="shared" si="246"/>
        <v>2827</v>
      </c>
      <c r="AQ391" s="291">
        <f t="shared" si="247"/>
        <v>-1687</v>
      </c>
      <c r="AS391" s="291">
        <v>14883220</v>
      </c>
      <c r="AU391" s="295">
        <f t="shared" si="233"/>
        <v>6.987427230046948</v>
      </c>
      <c r="AW391" s="291">
        <f t="shared" si="234"/>
        <v>808643</v>
      </c>
      <c r="AX391" s="291">
        <f t="shared" si="257"/>
        <v>484338</v>
      </c>
      <c r="AZ391" s="295">
        <f t="shared" ref="AZ391:AZ409" si="259">100*H391/P391</f>
        <v>3.1681230365406159</v>
      </c>
      <c r="BA391" s="295"/>
    </row>
    <row r="392" spans="1:53" s="296" customFormat="1" ht="15.75" customHeight="1" x14ac:dyDescent="0.25">
      <c r="A392" s="322">
        <v>27</v>
      </c>
      <c r="B392" s="291">
        <v>310694</v>
      </c>
      <c r="C392" s="293">
        <f t="shared" si="245"/>
        <v>1.0109590467451501</v>
      </c>
      <c r="D392" s="293">
        <f t="shared" si="254"/>
        <v>1.0084861538744503</v>
      </c>
      <c r="E392" s="293"/>
      <c r="F392" s="291">
        <f t="shared" si="252"/>
        <v>3368</v>
      </c>
      <c r="G392" s="294">
        <f t="shared" si="255"/>
        <v>0.93555555555555558</v>
      </c>
      <c r="H392" s="291">
        <f t="shared" si="253"/>
        <v>2548.2857142857142</v>
      </c>
      <c r="I392" s="295">
        <f t="shared" si="256"/>
        <v>1.061722516516874</v>
      </c>
      <c r="K392" s="291">
        <v>12489232</v>
      </c>
      <c r="L392" s="337">
        <f t="shared" si="248"/>
        <v>1.0066016658065564</v>
      </c>
      <c r="M392" s="338"/>
      <c r="N392" s="291">
        <f t="shared" si="237"/>
        <v>81909</v>
      </c>
      <c r="O392" s="337">
        <f t="shared" si="232"/>
        <v>0.99213885995300277</v>
      </c>
      <c r="P392" s="291">
        <f t="shared" si="239"/>
        <v>77128.142857142855</v>
      </c>
      <c r="Q392" s="337"/>
      <c r="R392" s="337">
        <f t="shared" si="238"/>
        <v>2.4876949999807834</v>
      </c>
      <c r="S392" s="1">
        <f t="shared" si="249"/>
        <v>1.0043288036237277</v>
      </c>
      <c r="T392" s="337"/>
      <c r="U392" s="342">
        <v>156</v>
      </c>
      <c r="V392" s="341"/>
      <c r="W392" s="342">
        <v>120</v>
      </c>
      <c r="X392" s="337"/>
      <c r="Y392" s="369">
        <f t="shared" si="243"/>
        <v>0.14586572769953052</v>
      </c>
      <c r="Z392" s="337"/>
      <c r="AA392" s="337">
        <f t="shared" si="235"/>
        <v>145.86572769953051</v>
      </c>
      <c r="AB392" s="337"/>
      <c r="AC392" s="299">
        <f t="shared" si="250"/>
        <v>5947.2533333333331</v>
      </c>
      <c r="AE392" s="309">
        <v>10879627</v>
      </c>
      <c r="AG392" s="309">
        <v>1300185</v>
      </c>
      <c r="AI392" s="298" t="s">
        <v>107</v>
      </c>
      <c r="AK392" s="291">
        <v>310550</v>
      </c>
      <c r="AM392" s="291">
        <v>12490362</v>
      </c>
      <c r="AO392" s="309">
        <f t="shared" si="258"/>
        <v>85948</v>
      </c>
      <c r="AP392" s="291">
        <f t="shared" si="246"/>
        <v>70</v>
      </c>
      <c r="AQ392" s="291">
        <f t="shared" si="247"/>
        <v>-4039</v>
      </c>
      <c r="AS392" s="291">
        <v>15248847</v>
      </c>
      <c r="AU392" s="295">
        <f t="shared" si="233"/>
        <v>7.159083098591549</v>
      </c>
      <c r="AW392" s="291">
        <f t="shared" si="234"/>
        <v>365627</v>
      </c>
      <c r="AX392" s="291">
        <f t="shared" si="257"/>
        <v>503927.14285714284</v>
      </c>
      <c r="AZ392" s="295">
        <f t="shared" si="259"/>
        <v>3.3039635337851481</v>
      </c>
      <c r="BA392" s="295"/>
    </row>
    <row r="393" spans="1:53" s="296" customFormat="1" ht="15.75" customHeight="1" x14ac:dyDescent="0.25">
      <c r="A393" s="277">
        <v>28</v>
      </c>
      <c r="B393" s="271">
        <v>312299</v>
      </c>
      <c r="C393" s="272">
        <f t="shared" si="245"/>
        <v>1.0051658545063631</v>
      </c>
      <c r="D393" s="273">
        <f t="shared" si="254"/>
        <v>1.0086099843515035</v>
      </c>
      <c r="E393" s="273"/>
      <c r="F393" s="271">
        <f t="shared" si="252"/>
        <v>1605</v>
      </c>
      <c r="G393" s="274">
        <f t="shared" si="255"/>
        <v>0.47654394299287411</v>
      </c>
      <c r="H393" s="271">
        <f t="shared" si="253"/>
        <v>2597.7142857142858</v>
      </c>
      <c r="I393" s="275">
        <f t="shared" si="256"/>
        <v>1.0193967933624846</v>
      </c>
      <c r="J393" s="276"/>
      <c r="K393" s="271">
        <v>12532634</v>
      </c>
      <c r="L393" s="282">
        <f t="shared" si="248"/>
        <v>1.0034751536363484</v>
      </c>
      <c r="M393" s="339"/>
      <c r="N393" s="271">
        <f t="shared" si="237"/>
        <v>43402</v>
      </c>
      <c r="O393" s="282">
        <f t="shared" si="232"/>
        <v>0.52988072128825892</v>
      </c>
      <c r="P393" s="271">
        <f t="shared" si="239"/>
        <v>76598.857142857145</v>
      </c>
      <c r="Q393" s="282"/>
      <c r="R393" s="282">
        <f t="shared" si="238"/>
        <v>2.4918863823837829</v>
      </c>
      <c r="S393" s="274">
        <f t="shared" si="249"/>
        <v>1.001684845772103</v>
      </c>
      <c r="T393" s="282"/>
      <c r="U393" s="344">
        <v>154</v>
      </c>
      <c r="V393" s="343"/>
      <c r="W393" s="344">
        <v>121</v>
      </c>
      <c r="X393" s="282"/>
      <c r="Y393" s="279">
        <f t="shared" si="243"/>
        <v>0.14661924882629107</v>
      </c>
      <c r="Z393" s="282"/>
      <c r="AA393" s="282">
        <f t="shared" si="235"/>
        <v>146.61924882629108</v>
      </c>
      <c r="AB393" s="282"/>
      <c r="AC393" s="281">
        <f t="shared" si="250"/>
        <v>5967.9209523809523</v>
      </c>
      <c r="AD393" s="276"/>
      <c r="AE393" s="290">
        <v>10879627</v>
      </c>
      <c r="AF393" s="276"/>
      <c r="AG393" s="290">
        <v>1300185</v>
      </c>
      <c r="AH393" s="276"/>
      <c r="AI393" s="278" t="s">
        <v>107</v>
      </c>
      <c r="AJ393" s="276"/>
      <c r="AK393" s="271">
        <v>310550</v>
      </c>
      <c r="AL393" s="276"/>
      <c r="AM393" s="271">
        <v>12534688</v>
      </c>
      <c r="AN393" s="276"/>
      <c r="AO393" s="290">
        <f t="shared" si="258"/>
        <v>44326</v>
      </c>
      <c r="AP393" s="271">
        <f t="shared" si="246"/>
        <v>-1605</v>
      </c>
      <c r="AQ393" s="271">
        <f t="shared" si="247"/>
        <v>-924</v>
      </c>
      <c r="AR393" s="276"/>
      <c r="AS393" s="271">
        <v>15476005</v>
      </c>
      <c r="AT393" s="276"/>
      <c r="AU393" s="295">
        <f t="shared" si="233"/>
        <v>7.2657300469483568</v>
      </c>
      <c r="AV393" s="276"/>
      <c r="AW393" s="271">
        <f t="shared" si="234"/>
        <v>227158</v>
      </c>
      <c r="AX393" s="271">
        <f t="shared" si="257"/>
        <v>524287.71428571426</v>
      </c>
      <c r="AY393" s="276"/>
      <c r="AZ393" s="275">
        <f t="shared" si="259"/>
        <v>3.3913225113392218</v>
      </c>
      <c r="BA393" s="275"/>
    </row>
    <row r="394" spans="1:53" s="296" customFormat="1" ht="15.75" customHeight="1" x14ac:dyDescent="0.25">
      <c r="A394" s="321">
        <v>29</v>
      </c>
      <c r="B394" s="291">
        <v>314268</v>
      </c>
      <c r="C394" s="292">
        <f t="shared" si="245"/>
        <v>1.0063048552829179</v>
      </c>
      <c r="D394" s="293">
        <f t="shared" si="254"/>
        <v>1.008748099671573</v>
      </c>
      <c r="E394" s="293"/>
      <c r="F394" s="291">
        <f t="shared" si="252"/>
        <v>1969</v>
      </c>
      <c r="G394" s="294">
        <f t="shared" si="255"/>
        <v>1.226791277258567</v>
      </c>
      <c r="H394" s="291">
        <f t="shared" si="253"/>
        <v>2654.7142857142858</v>
      </c>
      <c r="I394" s="295">
        <f t="shared" si="256"/>
        <v>1.0219423669159702</v>
      </c>
      <c r="K394" s="291">
        <v>12577354</v>
      </c>
      <c r="L394" s="337">
        <f t="shared" si="248"/>
        <v>1.0035682842090496</v>
      </c>
      <c r="M394" s="338"/>
      <c r="N394" s="291">
        <f t="shared" si="237"/>
        <v>44720</v>
      </c>
      <c r="O394" s="337">
        <f t="shared" si="232"/>
        <v>1.0303672641813741</v>
      </c>
      <c r="P394" s="291">
        <f t="shared" si="239"/>
        <v>75105</v>
      </c>
      <c r="Q394" s="337"/>
      <c r="R394" s="337">
        <f t="shared" si="238"/>
        <v>2.498681360165262</v>
      </c>
      <c r="S394" s="1">
        <f t="shared" si="249"/>
        <v>1.0027268409304355</v>
      </c>
      <c r="T394" s="337"/>
      <c r="U394" s="342">
        <v>152</v>
      </c>
      <c r="V394" s="341"/>
      <c r="W394" s="342">
        <v>120</v>
      </c>
      <c r="X394" s="337"/>
      <c r="Y394" s="36">
        <f t="shared" si="243"/>
        <v>0.147543661971831</v>
      </c>
      <c r="Z394" s="337"/>
      <c r="AA394" s="37">
        <f t="shared" si="235"/>
        <v>147.543661971831</v>
      </c>
      <c r="AB394" s="337"/>
      <c r="AC394" s="299">
        <f t="shared" si="250"/>
        <v>5989.2161904761906</v>
      </c>
      <c r="AE394" s="309">
        <v>10969247</v>
      </c>
      <c r="AG394" s="309">
        <v>1290502</v>
      </c>
      <c r="AI394" s="298" t="s">
        <v>56</v>
      </c>
      <c r="AK394" s="291">
        <v>313866</v>
      </c>
      <c r="AM394" s="291">
        <v>12573615</v>
      </c>
      <c r="AO394" s="309">
        <f t="shared" si="258"/>
        <v>38927</v>
      </c>
      <c r="AP394" s="291">
        <f t="shared" si="246"/>
        <v>1347</v>
      </c>
      <c r="AQ394" s="291">
        <f t="shared" si="247"/>
        <v>5793</v>
      </c>
      <c r="AS394" s="291">
        <v>16258743</v>
      </c>
      <c r="AU394" s="295">
        <f t="shared" si="233"/>
        <v>7.6332126760563384</v>
      </c>
      <c r="AW394" s="291">
        <f t="shared" si="234"/>
        <v>782738</v>
      </c>
      <c r="AX394" s="291">
        <f t="shared" si="257"/>
        <v>558169.14285714284</v>
      </c>
      <c r="AZ394" s="295">
        <f t="shared" si="259"/>
        <v>3.5346705089065784</v>
      </c>
      <c r="BA394" s="295"/>
    </row>
    <row r="395" spans="1:53" s="296" customFormat="1" ht="15.75" customHeight="1" x14ac:dyDescent="0.25">
      <c r="A395" s="321">
        <v>30</v>
      </c>
      <c r="B395" s="291">
        <v>317936</v>
      </c>
      <c r="C395" s="292">
        <f t="shared" si="245"/>
        <v>1.011671566942864</v>
      </c>
      <c r="D395" s="293">
        <f t="shared" si="254"/>
        <v>1.0088897114116249</v>
      </c>
      <c r="E395" s="293"/>
      <c r="F395" s="291">
        <f t="shared" si="252"/>
        <v>3668</v>
      </c>
      <c r="G395" s="294">
        <f t="shared" si="255"/>
        <v>1.8628745556119857</v>
      </c>
      <c r="H395" s="291">
        <f t="shared" si="253"/>
        <v>2727.5714285714284</v>
      </c>
      <c r="I395" s="295">
        <f t="shared" si="256"/>
        <v>1.0274444384652639</v>
      </c>
      <c r="K395" s="291">
        <v>12664058</v>
      </c>
      <c r="L395" s="337">
        <f t="shared" si="248"/>
        <v>1.0068936598270193</v>
      </c>
      <c r="M395" s="338"/>
      <c r="N395" s="291">
        <f t="shared" si="237"/>
        <v>86704</v>
      </c>
      <c r="O395" s="337">
        <f t="shared" si="232"/>
        <v>1.9388193202146691</v>
      </c>
      <c r="P395" s="291">
        <f t="shared" si="239"/>
        <v>75359.71428571429</v>
      </c>
      <c r="Q395" s="337"/>
      <c r="R395" s="337">
        <f t="shared" si="238"/>
        <v>2.5105380913448121</v>
      </c>
      <c r="S395" s="1">
        <f t="shared" si="249"/>
        <v>1.0047451953532667</v>
      </c>
      <c r="T395" s="337"/>
      <c r="U395" s="342">
        <v>147</v>
      </c>
      <c r="V395" s="341"/>
      <c r="W395" s="342">
        <v>120</v>
      </c>
      <c r="X395" s="337"/>
      <c r="Y395" s="36">
        <f t="shared" si="243"/>
        <v>0.1492657276995305</v>
      </c>
      <c r="Z395" s="337"/>
      <c r="AA395" s="37">
        <f t="shared" si="235"/>
        <v>149.26572769953052</v>
      </c>
      <c r="AB395" s="337"/>
      <c r="AC395" s="299">
        <f t="shared" si="250"/>
        <v>6030.5038095238097</v>
      </c>
      <c r="AE395" s="309">
        <v>11074483</v>
      </c>
      <c r="AG395" s="309">
        <v>1265980</v>
      </c>
      <c r="AI395" s="298" t="s">
        <v>56</v>
      </c>
      <c r="AK395" s="291">
        <v>317646</v>
      </c>
      <c r="AM395" s="291">
        <v>12658109</v>
      </c>
      <c r="AO395" s="309">
        <f t="shared" si="258"/>
        <v>84494</v>
      </c>
      <c r="AP395" s="291">
        <f t="shared" si="246"/>
        <v>112</v>
      </c>
      <c r="AQ395" s="291">
        <f t="shared" si="247"/>
        <v>2210</v>
      </c>
      <c r="AS395" s="291">
        <v>16926552</v>
      </c>
      <c r="AU395" s="295">
        <f t="shared" si="233"/>
        <v>7.9467380281690136</v>
      </c>
      <c r="AW395" s="291">
        <f t="shared" si="234"/>
        <v>667809</v>
      </c>
      <c r="AX395" s="291">
        <f t="shared" si="257"/>
        <v>590402.14285714284</v>
      </c>
      <c r="AZ395" s="295">
        <f t="shared" si="259"/>
        <v>3.619402560670915</v>
      </c>
      <c r="BA395" s="295"/>
    </row>
    <row r="396" spans="1:53" s="296" customFormat="1" ht="15.75" customHeight="1" x14ac:dyDescent="0.25">
      <c r="A396" s="321">
        <v>31</v>
      </c>
      <c r="B396" s="291">
        <v>321886</v>
      </c>
      <c r="C396" s="292">
        <f t="shared" si="245"/>
        <v>1.0124238840521362</v>
      </c>
      <c r="D396" s="293">
        <f t="shared" si="254"/>
        <v>1.0095918434827851</v>
      </c>
      <c r="E396" s="293"/>
      <c r="F396" s="291">
        <f t="shared" si="252"/>
        <v>3950</v>
      </c>
      <c r="G396" s="294">
        <f t="shared" si="255"/>
        <v>1.0768811341330424</v>
      </c>
      <c r="H396" s="291">
        <f t="shared" si="253"/>
        <v>2971.2857142857142</v>
      </c>
      <c r="I396" s="295">
        <f t="shared" si="256"/>
        <v>1.0893521185774893</v>
      </c>
      <c r="K396" s="291">
        <v>12753258</v>
      </c>
      <c r="L396" s="337">
        <f t="shared" ref="L396:L405" si="260">K396/K395</f>
        <v>1.0070435558649526</v>
      </c>
      <c r="M396" s="338"/>
      <c r="N396" s="291">
        <f t="shared" si="237"/>
        <v>89200</v>
      </c>
      <c r="O396" s="337">
        <f t="shared" si="232"/>
        <v>1.028787599188042</v>
      </c>
      <c r="P396" s="291">
        <f t="shared" si="239"/>
        <v>75154.142857142855</v>
      </c>
      <c r="Q396" s="337"/>
      <c r="R396" s="337">
        <f t="shared" si="238"/>
        <v>2.5239511346826045</v>
      </c>
      <c r="S396" s="1">
        <f t="shared" si="249"/>
        <v>1.0053426966051757</v>
      </c>
      <c r="T396" s="337"/>
      <c r="U396" s="342">
        <v>142</v>
      </c>
      <c r="V396" s="341"/>
      <c r="W396" s="342">
        <v>120</v>
      </c>
      <c r="X396" s="337"/>
      <c r="Y396" s="36">
        <f t="shared" si="243"/>
        <v>0.15112018779342723</v>
      </c>
      <c r="Z396" s="337"/>
      <c r="AA396" s="37">
        <f t="shared" si="235"/>
        <v>151.12018779342722</v>
      </c>
      <c r="AB396" s="337"/>
      <c r="AC396" s="299">
        <f t="shared" si="250"/>
        <v>6072.98</v>
      </c>
      <c r="AE396" s="309">
        <v>11169937</v>
      </c>
      <c r="AG396" s="309">
        <v>1257295</v>
      </c>
      <c r="AI396" s="298" t="s">
        <v>55</v>
      </c>
      <c r="AK396" s="291">
        <v>321515</v>
      </c>
      <c r="AM396" s="291">
        <v>12748747</v>
      </c>
      <c r="AO396" s="309">
        <f t="shared" si="258"/>
        <v>90638</v>
      </c>
      <c r="AP396" s="291">
        <f t="shared" si="246"/>
        <v>-81</v>
      </c>
      <c r="AQ396" s="291">
        <f t="shared" si="247"/>
        <v>-1438</v>
      </c>
      <c r="AS396" s="291">
        <v>17620872</v>
      </c>
      <c r="AU396" s="295">
        <f t="shared" si="233"/>
        <v>8.2727098591549293</v>
      </c>
      <c r="AW396" s="291">
        <f t="shared" si="234"/>
        <v>694320</v>
      </c>
      <c r="AX396" s="291">
        <f t="shared" si="257"/>
        <v>604478.42857142852</v>
      </c>
      <c r="AZ396" s="295">
        <f t="shared" si="259"/>
        <v>3.9535887195649324</v>
      </c>
      <c r="BA396" s="295"/>
    </row>
    <row r="397" spans="1:53" s="296" customFormat="1" ht="15.75" customHeight="1" x14ac:dyDescent="0.25">
      <c r="A397" s="327" t="s">
        <v>117</v>
      </c>
      <c r="B397" s="291">
        <v>325559</v>
      </c>
      <c r="C397" s="292">
        <f t="shared" si="245"/>
        <v>1.0114108721721355</v>
      </c>
      <c r="D397" s="293">
        <f t="shared" si="254"/>
        <v>1.0099698382957187</v>
      </c>
      <c r="E397" s="293"/>
      <c r="F397" s="291">
        <f t="shared" si="252"/>
        <v>3673</v>
      </c>
      <c r="G397" s="294">
        <f t="shared" si="255"/>
        <v>0.92987341772151899</v>
      </c>
      <c r="H397" s="291">
        <f t="shared" si="253"/>
        <v>3119</v>
      </c>
      <c r="I397" s="295">
        <f t="shared" si="256"/>
        <v>1.0497139285542574</v>
      </c>
      <c r="K397" s="291">
        <v>12842717</v>
      </c>
      <c r="L397" s="337">
        <f t="shared" si="260"/>
        <v>1.0070145997203224</v>
      </c>
      <c r="M397" s="338"/>
      <c r="N397" s="291">
        <f t="shared" si="237"/>
        <v>89459</v>
      </c>
      <c r="O397" s="337">
        <f t="shared" si="232"/>
        <v>1.0029035874439463</v>
      </c>
      <c r="P397" s="291">
        <f t="shared" si="239"/>
        <v>73993.142857142855</v>
      </c>
      <c r="Q397" s="337"/>
      <c r="R397" s="337">
        <f t="shared" si="238"/>
        <v>2.5349698198597697</v>
      </c>
      <c r="S397" s="1">
        <f t="shared" si="249"/>
        <v>1.0043656491703636</v>
      </c>
      <c r="T397" s="337"/>
      <c r="U397" s="342">
        <v>141</v>
      </c>
      <c r="V397" s="341"/>
      <c r="W397" s="342">
        <v>121</v>
      </c>
      <c r="X397" s="337"/>
      <c r="Y397" s="36">
        <f t="shared" si="243"/>
        <v>0.15284460093896712</v>
      </c>
      <c r="Z397" s="337"/>
      <c r="AA397" s="37">
        <f t="shared" si="235"/>
        <v>152.84460093896715</v>
      </c>
      <c r="AB397" s="337"/>
      <c r="AC397" s="299">
        <f t="shared" si="250"/>
        <v>6115.5795238095234</v>
      </c>
      <c r="AE397" s="309">
        <v>11239099</v>
      </c>
      <c r="AG397" s="309">
        <v>1275461</v>
      </c>
      <c r="AI397" s="298" t="s">
        <v>52</v>
      </c>
      <c r="AK397" s="291">
        <v>325284</v>
      </c>
      <c r="AM397" s="291">
        <v>12839844</v>
      </c>
      <c r="AO397" s="309">
        <f t="shared" si="258"/>
        <v>91097</v>
      </c>
      <c r="AP397" s="291">
        <f t="shared" si="246"/>
        <v>96</v>
      </c>
      <c r="AQ397" s="291">
        <f t="shared" si="247"/>
        <v>-1638</v>
      </c>
      <c r="AS397" s="291">
        <v>18584301</v>
      </c>
      <c r="AU397" s="295">
        <f t="shared" si="233"/>
        <v>8.7250239436619719</v>
      </c>
      <c r="AW397" s="291">
        <f t="shared" si="234"/>
        <v>963429</v>
      </c>
      <c r="AX397" s="291">
        <f t="shared" si="257"/>
        <v>644246.28571428568</v>
      </c>
      <c r="AZ397" s="295">
        <f t="shared" si="259"/>
        <v>4.2152554676881255</v>
      </c>
      <c r="BA397" s="295"/>
    </row>
    <row r="398" spans="1:53" s="296" customFormat="1" ht="15.75" customHeight="1" x14ac:dyDescent="0.25">
      <c r="A398" s="327">
        <v>204</v>
      </c>
      <c r="B398" s="291">
        <v>328366</v>
      </c>
      <c r="C398" s="292">
        <f t="shared" si="245"/>
        <v>1.0086220930768308</v>
      </c>
      <c r="D398" s="293">
        <f t="shared" si="254"/>
        <v>1.0095083103969138</v>
      </c>
      <c r="E398" s="293"/>
      <c r="F398" s="291">
        <f t="shared" si="252"/>
        <v>2807</v>
      </c>
      <c r="G398" s="294">
        <f t="shared" si="255"/>
        <v>0.76422542880479172</v>
      </c>
      <c r="H398" s="291">
        <f t="shared" si="253"/>
        <v>3005.7142857142858</v>
      </c>
      <c r="I398" s="295">
        <f t="shared" si="256"/>
        <v>0.96367883479137084</v>
      </c>
      <c r="K398" s="291">
        <v>12912379</v>
      </c>
      <c r="L398" s="337">
        <f t="shared" si="260"/>
        <v>1.0054242416149168</v>
      </c>
      <c r="M398" s="338"/>
      <c r="N398" s="291">
        <f t="shared" si="237"/>
        <v>69662</v>
      </c>
      <c r="O398" s="337">
        <f t="shared" ref="O398:O461" si="261">N398/N397</f>
        <v>0.77870309303703378</v>
      </c>
      <c r="P398" s="291">
        <f t="shared" si="239"/>
        <v>72150.857142857145</v>
      </c>
      <c r="Q398" s="337"/>
      <c r="R398" s="337">
        <f t="shared" si="238"/>
        <v>2.5430325426476408</v>
      </c>
      <c r="S398" s="1">
        <f t="shared" si="249"/>
        <v>1.0031805991237865</v>
      </c>
      <c r="T398" s="337"/>
      <c r="U398" s="342">
        <v>142</v>
      </c>
      <c r="V398" s="341"/>
      <c r="W398" s="342">
        <v>121</v>
      </c>
      <c r="X398" s="337"/>
      <c r="Y398" s="36">
        <f t="shared" si="243"/>
        <v>0.15416244131455398</v>
      </c>
      <c r="Z398" s="337"/>
      <c r="AA398" s="37">
        <f t="shared" si="235"/>
        <v>154.162441314554</v>
      </c>
      <c r="AB398" s="337"/>
      <c r="AC398" s="299">
        <f t="shared" si="250"/>
        <v>6148.7519047619044</v>
      </c>
      <c r="AE398" s="309">
        <v>11276628</v>
      </c>
      <c r="AG398" s="309">
        <v>1305248</v>
      </c>
      <c r="AI398" s="298" t="s">
        <v>62</v>
      </c>
      <c r="AK398" s="291">
        <v>328206</v>
      </c>
      <c r="AM398" s="291">
        <v>12910082</v>
      </c>
      <c r="AO398" s="309">
        <f t="shared" si="258"/>
        <v>70238</v>
      </c>
      <c r="AP398" s="291">
        <f t="shared" si="246"/>
        <v>115</v>
      </c>
      <c r="AQ398" s="291">
        <f t="shared" si="247"/>
        <v>-576</v>
      </c>
      <c r="AS398" s="291">
        <v>18853892</v>
      </c>
      <c r="AU398" s="295">
        <f t="shared" si="233"/>
        <v>8.8515924882629111</v>
      </c>
      <c r="AW398" s="291">
        <f t="shared" si="234"/>
        <v>269591</v>
      </c>
      <c r="AX398" s="291">
        <f t="shared" si="257"/>
        <v>567238.85714285716</v>
      </c>
      <c r="AZ398" s="295">
        <f t="shared" si="259"/>
        <v>4.1658746752835327</v>
      </c>
      <c r="BA398" s="295"/>
    </row>
    <row r="399" spans="1:53" s="296" customFormat="1" ht="15.75" customHeight="1" x14ac:dyDescent="0.25">
      <c r="A399" s="328">
        <v>304</v>
      </c>
      <c r="B399" s="291">
        <v>330297</v>
      </c>
      <c r="C399" s="293">
        <f t="shared" si="245"/>
        <v>1.0058806331958852</v>
      </c>
      <c r="D399" s="293">
        <f t="shared" si="254"/>
        <v>1.0087828227470188</v>
      </c>
      <c r="E399" s="293"/>
      <c r="F399" s="291">
        <f t="shared" si="252"/>
        <v>1931</v>
      </c>
      <c r="G399" s="294">
        <f t="shared" si="255"/>
        <v>0.68792304951905947</v>
      </c>
      <c r="H399" s="291">
        <f t="shared" si="253"/>
        <v>2800.4285714285716</v>
      </c>
      <c r="I399" s="295">
        <f t="shared" si="256"/>
        <v>0.93170152091254754</v>
      </c>
      <c r="K399" s="291">
        <v>12952621</v>
      </c>
      <c r="L399" s="337">
        <f t="shared" si="260"/>
        <v>1.0031165442092429</v>
      </c>
      <c r="M399" s="338"/>
      <c r="N399" s="291">
        <f t="shared" si="237"/>
        <v>40242</v>
      </c>
      <c r="O399" s="337">
        <f t="shared" si="261"/>
        <v>0.57767505957336851</v>
      </c>
      <c r="P399" s="291">
        <f t="shared" si="239"/>
        <v>66198.428571428565</v>
      </c>
      <c r="Q399" s="337"/>
      <c r="R399" s="337">
        <f t="shared" si="238"/>
        <v>2.5500398722389854</v>
      </c>
      <c r="S399" s="1">
        <f t="shared" si="249"/>
        <v>1.0027555013448821</v>
      </c>
      <c r="T399" s="337"/>
      <c r="U399" s="342">
        <v>140</v>
      </c>
      <c r="V399" s="341"/>
      <c r="W399" s="342">
        <v>122</v>
      </c>
      <c r="X399" s="337"/>
      <c r="Y399" s="369">
        <f t="shared" si="243"/>
        <v>0.15506901408450705</v>
      </c>
      <c r="Z399" s="337"/>
      <c r="AA399" s="337">
        <f t="shared" si="235"/>
        <v>155.06901408450705</v>
      </c>
      <c r="AB399" s="337"/>
      <c r="AC399" s="299">
        <f t="shared" si="250"/>
        <v>6167.9147619047617</v>
      </c>
      <c r="AE399" s="309">
        <v>11305746</v>
      </c>
      <c r="AG399" s="309">
        <v>1317658</v>
      </c>
      <c r="AI399" s="298" t="s">
        <v>63</v>
      </c>
      <c r="AK399" s="291">
        <v>330193</v>
      </c>
      <c r="AM399" s="291">
        <v>12953597</v>
      </c>
      <c r="AO399" s="309">
        <f t="shared" si="258"/>
        <v>43515</v>
      </c>
      <c r="AP399" s="291">
        <f t="shared" si="246"/>
        <v>56</v>
      </c>
      <c r="AQ399" s="291">
        <f t="shared" si="247"/>
        <v>-3273</v>
      </c>
      <c r="AS399" s="291">
        <v>19182802</v>
      </c>
      <c r="AU399" s="295">
        <f t="shared" si="233"/>
        <v>9.0060103286384976</v>
      </c>
      <c r="AW399" s="291">
        <f t="shared" si="234"/>
        <v>328910</v>
      </c>
      <c r="AX399" s="291">
        <f t="shared" si="257"/>
        <v>561993.57142857148</v>
      </c>
      <c r="AZ399" s="295">
        <f t="shared" si="259"/>
        <v>4.2303550580613702</v>
      </c>
      <c r="BA399" s="295"/>
    </row>
    <row r="400" spans="1:53" s="296" customFormat="1" ht="15.75" customHeight="1" x14ac:dyDescent="0.25">
      <c r="A400" s="277">
        <v>4</v>
      </c>
      <c r="B400" s="271">
        <v>331530</v>
      </c>
      <c r="C400" s="272">
        <f t="shared" si="245"/>
        <v>1.0037330039328241</v>
      </c>
      <c r="D400" s="273">
        <f t="shared" si="254"/>
        <v>1.0085781298079419</v>
      </c>
      <c r="E400" s="273"/>
      <c r="F400" s="271">
        <f t="shared" si="252"/>
        <v>1233</v>
      </c>
      <c r="G400" s="274">
        <f t="shared" si="255"/>
        <v>0.63852925945106165</v>
      </c>
      <c r="H400" s="271">
        <f t="shared" si="253"/>
        <v>2747.2857142857142</v>
      </c>
      <c r="I400" s="275">
        <f t="shared" si="256"/>
        <v>0.98102331275825116</v>
      </c>
      <c r="J400" s="276"/>
      <c r="K400" s="271">
        <v>12983560</v>
      </c>
      <c r="L400" s="282">
        <f t="shared" si="260"/>
        <v>1.0023886285254544</v>
      </c>
      <c r="M400" s="339"/>
      <c r="N400" s="271">
        <f t="shared" si="237"/>
        <v>30939</v>
      </c>
      <c r="O400" s="282">
        <f t="shared" si="261"/>
        <v>0.76882361711644553</v>
      </c>
      <c r="P400" s="271">
        <f t="shared" si="239"/>
        <v>64418</v>
      </c>
      <c r="Q400" s="282"/>
      <c r="R400" s="282">
        <f t="shared" si="238"/>
        <v>2.5534599139219134</v>
      </c>
      <c r="S400" s="274">
        <f t="shared" si="249"/>
        <v>1.0013411718460405</v>
      </c>
      <c r="T400" s="282"/>
      <c r="U400" s="344">
        <v>139</v>
      </c>
      <c r="V400" s="343"/>
      <c r="W400" s="344">
        <v>122</v>
      </c>
      <c r="X400" s="282"/>
      <c r="Y400" s="279">
        <f t="shared" si="243"/>
        <v>0.15564788732394366</v>
      </c>
      <c r="Z400" s="282"/>
      <c r="AA400" s="282">
        <f t="shared" si="235"/>
        <v>155.64788732394365</v>
      </c>
      <c r="AB400" s="282"/>
      <c r="AC400" s="281">
        <f t="shared" si="250"/>
        <v>6182.6476190476187</v>
      </c>
      <c r="AD400" s="276"/>
      <c r="AE400" s="290">
        <v>11357521</v>
      </c>
      <c r="AF400" s="276"/>
      <c r="AG400" s="290">
        <v>1296002</v>
      </c>
      <c r="AH400" s="276"/>
      <c r="AI400" s="278" t="s">
        <v>63</v>
      </c>
      <c r="AJ400" s="276"/>
      <c r="AK400" s="271">
        <v>331433</v>
      </c>
      <c r="AL400" s="276"/>
      <c r="AM400" s="271">
        <v>12984956</v>
      </c>
      <c r="AN400" s="276"/>
      <c r="AO400" s="290">
        <f t="shared" si="258"/>
        <v>31359</v>
      </c>
      <c r="AP400" s="271">
        <f t="shared" si="246"/>
        <v>7</v>
      </c>
      <c r="AQ400" s="271">
        <f t="shared" si="247"/>
        <v>-420</v>
      </c>
      <c r="AR400" s="276"/>
      <c r="AS400" s="271">
        <v>19474826</v>
      </c>
      <c r="AT400" s="276"/>
      <c r="AU400" s="295">
        <f t="shared" ref="AU400:AU463" si="262">100*AS400/213000000</f>
        <v>9.1431107981220663</v>
      </c>
      <c r="AV400" s="276"/>
      <c r="AW400" s="271">
        <f t="shared" ref="AW400:AW463" si="263">AS400-AS399</f>
        <v>292024</v>
      </c>
      <c r="AX400" s="271">
        <f t="shared" si="257"/>
        <v>571260.14285714284</v>
      </c>
      <c r="AY400" s="276"/>
      <c r="AZ400" s="275">
        <f t="shared" si="259"/>
        <v>4.264779586894524</v>
      </c>
      <c r="BA400" s="275"/>
    </row>
    <row r="401" spans="1:53" s="296" customFormat="1" ht="15.75" customHeight="1" x14ac:dyDescent="0.25">
      <c r="A401" s="327">
        <v>5</v>
      </c>
      <c r="B401" s="291">
        <v>333153</v>
      </c>
      <c r="C401" s="292">
        <f t="shared" si="245"/>
        <v>1.0048954845715319</v>
      </c>
      <c r="D401" s="293">
        <f t="shared" si="254"/>
        <v>1.0083767911348869</v>
      </c>
      <c r="E401" s="293"/>
      <c r="F401" s="291">
        <f t="shared" si="252"/>
        <v>1623</v>
      </c>
      <c r="G401" s="294">
        <f t="shared" si="255"/>
        <v>1.3163017031630171</v>
      </c>
      <c r="H401" s="291">
        <f t="shared" si="253"/>
        <v>2697.8571428571427</v>
      </c>
      <c r="I401" s="295">
        <f t="shared" si="256"/>
        <v>0.98200821590140919</v>
      </c>
      <c r="K401" s="291">
        <v>13023189</v>
      </c>
      <c r="L401" s="337">
        <f t="shared" si="260"/>
        <v>1.0030522445307759</v>
      </c>
      <c r="M401" s="338"/>
      <c r="N401" s="291">
        <f t="shared" si="237"/>
        <v>39629</v>
      </c>
      <c r="O401" s="337">
        <f t="shared" si="261"/>
        <v>1.2808752706939461</v>
      </c>
      <c r="P401" s="291">
        <f t="shared" si="239"/>
        <v>63690.714285714283</v>
      </c>
      <c r="Q401" s="337"/>
      <c r="R401" s="337">
        <f t="shared" si="238"/>
        <v>2.5581522313774299</v>
      </c>
      <c r="S401" s="1">
        <f t="shared" si="249"/>
        <v>1.0018376311411561</v>
      </c>
      <c r="T401" s="337"/>
      <c r="U401" s="342">
        <v>137</v>
      </c>
      <c r="V401" s="341"/>
      <c r="W401" s="342">
        <v>123</v>
      </c>
      <c r="X401" s="337"/>
      <c r="Y401" s="36">
        <f t="shared" si="243"/>
        <v>0.15640985915492958</v>
      </c>
      <c r="Z401" s="337"/>
      <c r="AA401" s="37">
        <f t="shared" si="235"/>
        <v>156.40985915492956</v>
      </c>
      <c r="AB401" s="337"/>
      <c r="AC401" s="299">
        <f t="shared" si="250"/>
        <v>6201.5185714285717</v>
      </c>
      <c r="AE401" s="309">
        <v>11436189</v>
      </c>
      <c r="AG401" s="309">
        <v>1244660</v>
      </c>
      <c r="AI401" s="298" t="s">
        <v>118</v>
      </c>
      <c r="AK401" s="291">
        <v>332752</v>
      </c>
      <c r="AM401" s="291">
        <v>13013601</v>
      </c>
      <c r="AO401" s="309">
        <f t="shared" si="258"/>
        <v>28645</v>
      </c>
      <c r="AP401" s="291">
        <f t="shared" si="246"/>
        <v>-304</v>
      </c>
      <c r="AQ401" s="291">
        <f t="shared" si="247"/>
        <v>10984</v>
      </c>
      <c r="AS401" s="291">
        <v>20023132</v>
      </c>
      <c r="AU401" s="295">
        <f t="shared" si="262"/>
        <v>9.4005314553990615</v>
      </c>
      <c r="AW401" s="291">
        <f t="shared" si="263"/>
        <v>548306</v>
      </c>
      <c r="AX401" s="291">
        <f t="shared" si="257"/>
        <v>537769.85714285716</v>
      </c>
      <c r="AZ401" s="295">
        <f t="shared" si="259"/>
        <v>4.2358720154317178</v>
      </c>
      <c r="BA401" s="295"/>
    </row>
    <row r="402" spans="1:53" s="296" customFormat="1" ht="15.75" customHeight="1" x14ac:dyDescent="0.25">
      <c r="A402" s="327">
        <v>6</v>
      </c>
      <c r="B402" s="291">
        <v>337364</v>
      </c>
      <c r="C402" s="292">
        <f t="shared" si="245"/>
        <v>1.0126398381524404</v>
      </c>
      <c r="D402" s="293">
        <f t="shared" si="254"/>
        <v>1.0085151155933976</v>
      </c>
      <c r="E402" s="293"/>
      <c r="F402" s="291">
        <f t="shared" si="252"/>
        <v>4211</v>
      </c>
      <c r="G402" s="294">
        <f t="shared" si="255"/>
        <v>2.5945779420825632</v>
      </c>
      <c r="H402" s="291">
        <f t="shared" si="253"/>
        <v>2775.4285714285716</v>
      </c>
      <c r="I402" s="295">
        <f t="shared" si="256"/>
        <v>1.0287529785544083</v>
      </c>
      <c r="K402" s="291">
        <v>13106058</v>
      </c>
      <c r="L402" s="337">
        <f t="shared" si="260"/>
        <v>1.0063631880025699</v>
      </c>
      <c r="M402" s="338"/>
      <c r="N402" s="291">
        <f t="shared" si="237"/>
        <v>82869</v>
      </c>
      <c r="O402" s="337">
        <f t="shared" si="261"/>
        <v>2.0911201392919327</v>
      </c>
      <c r="P402" s="291">
        <f t="shared" si="239"/>
        <v>63142.857142857145</v>
      </c>
      <c r="Q402" s="337"/>
      <c r="R402" s="337">
        <f t="shared" si="238"/>
        <v>2.5741073326548682</v>
      </c>
      <c r="S402" s="1">
        <f t="shared" si="249"/>
        <v>1.0062369631805874</v>
      </c>
      <c r="T402" s="337"/>
      <c r="U402" s="342">
        <v>137</v>
      </c>
      <c r="V402" s="341"/>
      <c r="W402" s="342">
        <v>123</v>
      </c>
      <c r="X402" s="337"/>
      <c r="Y402" s="36">
        <f t="shared" si="243"/>
        <v>0.1583868544600939</v>
      </c>
      <c r="Z402" s="337"/>
      <c r="AA402" s="37">
        <f t="shared" ref="AA402:AA465" si="264">100000*B402/213000000</f>
        <v>158.3868544600939</v>
      </c>
      <c r="AB402" s="337"/>
      <c r="AC402" s="299">
        <f t="shared" si="250"/>
        <v>6240.98</v>
      </c>
      <c r="AE402" s="309">
        <v>11558784</v>
      </c>
      <c r="AG402" s="309">
        <v>1204849</v>
      </c>
      <c r="AI402" s="298" t="s">
        <v>55</v>
      </c>
      <c r="AK402" s="291">
        <v>336947</v>
      </c>
      <c r="AM402" s="291">
        <v>13100580</v>
      </c>
      <c r="AO402" s="309">
        <f t="shared" si="258"/>
        <v>86979</v>
      </c>
      <c r="AP402" s="291">
        <f t="shared" si="246"/>
        <v>-16</v>
      </c>
      <c r="AQ402" s="291">
        <f t="shared" si="247"/>
        <v>-4110</v>
      </c>
      <c r="AS402" s="291">
        <v>20928398</v>
      </c>
      <c r="AU402" s="295">
        <f t="shared" si="262"/>
        <v>9.8255389671361506</v>
      </c>
      <c r="AW402" s="291">
        <f t="shared" si="263"/>
        <v>905266</v>
      </c>
      <c r="AX402" s="291">
        <f t="shared" si="257"/>
        <v>571692.28571428568</v>
      </c>
      <c r="AZ402" s="295">
        <f t="shared" si="259"/>
        <v>4.3954751131221723</v>
      </c>
      <c r="BA402" s="295"/>
    </row>
    <row r="403" spans="1:53" s="296" customFormat="1" ht="15.75" customHeight="1" x14ac:dyDescent="0.25">
      <c r="A403" s="327">
        <v>7</v>
      </c>
      <c r="B403" s="291">
        <v>341097</v>
      </c>
      <c r="C403" s="292">
        <f t="shared" si="245"/>
        <v>1.01106519960636</v>
      </c>
      <c r="D403" s="293">
        <f t="shared" si="254"/>
        <v>1.0083210178154298</v>
      </c>
      <c r="E403" s="293"/>
      <c r="F403" s="291">
        <f t="shared" si="252"/>
        <v>3733</v>
      </c>
      <c r="G403" s="294">
        <f t="shared" si="255"/>
        <v>0.88648777012586089</v>
      </c>
      <c r="H403" s="291">
        <f t="shared" si="253"/>
        <v>2744.4285714285716</v>
      </c>
      <c r="I403" s="295">
        <f t="shared" si="256"/>
        <v>0.98883055383981877</v>
      </c>
      <c r="K403" s="291">
        <v>13197031</v>
      </c>
      <c r="L403" s="337">
        <f t="shared" si="260"/>
        <v>1.0069412938657833</v>
      </c>
      <c r="M403" s="338"/>
      <c r="N403" s="291">
        <f t="shared" si="237"/>
        <v>90973</v>
      </c>
      <c r="O403" s="337">
        <f t="shared" si="261"/>
        <v>1.097792902050224</v>
      </c>
      <c r="P403" s="291">
        <f t="shared" si="239"/>
        <v>63396.142857142855</v>
      </c>
      <c r="Q403" s="337"/>
      <c r="R403" s="337">
        <f t="shared" si="238"/>
        <v>2.584649532156134</v>
      </c>
      <c r="S403" s="1">
        <f t="shared" si="249"/>
        <v>1.0040954778254692</v>
      </c>
      <c r="T403" s="337"/>
      <c r="U403" s="342">
        <v>131</v>
      </c>
      <c r="V403" s="341"/>
      <c r="W403" s="342">
        <v>122</v>
      </c>
      <c r="X403" s="337"/>
      <c r="Y403" s="36">
        <f t="shared" si="243"/>
        <v>0.1601394366197183</v>
      </c>
      <c r="Z403" s="337"/>
      <c r="AA403" s="37">
        <f t="shared" si="264"/>
        <v>160.13943661971831</v>
      </c>
      <c r="AB403" s="337"/>
      <c r="AC403" s="299">
        <f t="shared" si="250"/>
        <v>6284.3004761904758</v>
      </c>
      <c r="AE403" s="309">
        <v>11664158</v>
      </c>
      <c r="AG403" s="309">
        <v>1188271</v>
      </c>
      <c r="AI403" s="298" t="s">
        <v>62</v>
      </c>
      <c r="AK403" s="291">
        <v>340776</v>
      </c>
      <c r="AM403" s="291">
        <v>13193205</v>
      </c>
      <c r="AO403" s="309">
        <f t="shared" si="258"/>
        <v>92625</v>
      </c>
      <c r="AP403" s="291">
        <f t="shared" si="246"/>
        <v>96</v>
      </c>
      <c r="AQ403" s="291">
        <f t="shared" si="247"/>
        <v>-1652</v>
      </c>
      <c r="AS403" s="291">
        <v>21455683</v>
      </c>
      <c r="AU403" s="295">
        <f t="shared" si="262"/>
        <v>10.073090610328638</v>
      </c>
      <c r="AW403" s="291">
        <f t="shared" si="263"/>
        <v>527285</v>
      </c>
      <c r="AX403" s="291">
        <f t="shared" si="257"/>
        <v>547830.14285714284</v>
      </c>
      <c r="AZ403" s="295">
        <f t="shared" si="259"/>
        <v>4.3290150595011418</v>
      </c>
      <c r="BA403" s="295"/>
    </row>
    <row r="404" spans="1:53" s="296" customFormat="1" ht="15.75" customHeight="1" x14ac:dyDescent="0.25">
      <c r="A404" s="327">
        <v>8</v>
      </c>
      <c r="B404" s="291">
        <v>345287</v>
      </c>
      <c r="C404" s="292">
        <f t="shared" si="245"/>
        <v>1.0122838957833109</v>
      </c>
      <c r="D404" s="293">
        <f t="shared" si="254"/>
        <v>1.0084457354741689</v>
      </c>
      <c r="E404" s="293"/>
      <c r="F404" s="291">
        <f t="shared" si="252"/>
        <v>4190</v>
      </c>
      <c r="G404" s="294">
        <f t="shared" si="255"/>
        <v>1.1224216447897133</v>
      </c>
      <c r="H404" s="291">
        <f t="shared" si="253"/>
        <v>2818.2857142857142</v>
      </c>
      <c r="I404" s="295">
        <f t="shared" si="256"/>
        <v>1.0269116651918171</v>
      </c>
      <c r="K404" s="291">
        <v>13286324</v>
      </c>
      <c r="L404" s="337">
        <f t="shared" si="260"/>
        <v>1.0067661430817281</v>
      </c>
      <c r="M404" s="338"/>
      <c r="N404" s="291">
        <f t="shared" si="237"/>
        <v>89293</v>
      </c>
      <c r="O404" s="337">
        <f t="shared" si="261"/>
        <v>0.98153298231343367</v>
      </c>
      <c r="P404" s="291">
        <f t="shared" si="239"/>
        <v>63372.428571428572</v>
      </c>
      <c r="Q404" s="337"/>
      <c r="R404" s="337">
        <f t="shared" si="238"/>
        <v>2.5988151425480819</v>
      </c>
      <c r="S404" s="1">
        <f t="shared" si="249"/>
        <v>1.0054806697061673</v>
      </c>
      <c r="T404" s="337"/>
      <c r="U404" s="342">
        <v>128</v>
      </c>
      <c r="V404" s="341"/>
      <c r="W404" s="342">
        <v>122</v>
      </c>
      <c r="X404" s="337"/>
      <c r="Y404" s="36">
        <f t="shared" si="243"/>
        <v>0.16210657276995305</v>
      </c>
      <c r="Z404" s="337"/>
      <c r="AA404" s="37">
        <f t="shared" si="264"/>
        <v>162.10657276995306</v>
      </c>
      <c r="AB404" s="337"/>
      <c r="AC404" s="299">
        <f t="shared" si="250"/>
        <v>6326.8209523809528</v>
      </c>
      <c r="AE404" s="309">
        <v>11732193</v>
      </c>
      <c r="AG404" s="309">
        <v>1202639</v>
      </c>
      <c r="AI404" s="298" t="s">
        <v>62</v>
      </c>
      <c r="AK404" s="291">
        <v>345025</v>
      </c>
      <c r="AM404" s="291">
        <v>13279857</v>
      </c>
      <c r="AO404" s="309">
        <f t="shared" si="258"/>
        <v>86652</v>
      </c>
      <c r="AP404" s="291">
        <f t="shared" si="246"/>
        <v>59</v>
      </c>
      <c r="AQ404" s="291">
        <f t="shared" si="247"/>
        <v>2641</v>
      </c>
      <c r="AS404" s="291">
        <v>22170108</v>
      </c>
      <c r="AU404" s="295">
        <f t="shared" si="262"/>
        <v>10.408501408450704</v>
      </c>
      <c r="AW404" s="291">
        <f t="shared" si="263"/>
        <v>714425</v>
      </c>
      <c r="AX404" s="291">
        <f t="shared" si="257"/>
        <v>512258.14285714284</v>
      </c>
      <c r="AZ404" s="295">
        <f t="shared" si="259"/>
        <v>4.4471795981578284</v>
      </c>
      <c r="BA404" s="295"/>
    </row>
    <row r="405" spans="1:53" s="296" customFormat="1" ht="15.75" customHeight="1" x14ac:dyDescent="0.25">
      <c r="A405" s="327">
        <v>9</v>
      </c>
      <c r="B405" s="291">
        <v>348934</v>
      </c>
      <c r="C405" s="292">
        <f t="shared" si="245"/>
        <v>1.0105622279437105</v>
      </c>
      <c r="D405" s="293">
        <f t="shared" si="254"/>
        <v>1.0087228975980089</v>
      </c>
      <c r="E405" s="293"/>
      <c r="F405" s="291">
        <f t="shared" si="252"/>
        <v>3647</v>
      </c>
      <c r="G405" s="294">
        <f t="shared" si="255"/>
        <v>0.87040572792362769</v>
      </c>
      <c r="H405" s="291">
        <f t="shared" si="253"/>
        <v>2938.2857142857142</v>
      </c>
      <c r="I405" s="295">
        <f t="shared" si="256"/>
        <v>1.0425790754257906</v>
      </c>
      <c r="K405" s="291">
        <v>13375414</v>
      </c>
      <c r="L405" s="337">
        <f t="shared" si="260"/>
        <v>1.0067053911977459</v>
      </c>
      <c r="M405" s="338"/>
      <c r="N405" s="291">
        <f t="shared" si="237"/>
        <v>89090</v>
      </c>
      <c r="O405" s="337">
        <f t="shared" si="261"/>
        <v>0.99772658551062232</v>
      </c>
      <c r="P405" s="291">
        <f t="shared" si="239"/>
        <v>66147.857142857145</v>
      </c>
      <c r="Q405" s="337"/>
      <c r="R405" s="337">
        <f t="shared" si="238"/>
        <v>2.6087715864346328</v>
      </c>
      <c r="S405" s="1">
        <f t="shared" si="249"/>
        <v>1.0038311474038852</v>
      </c>
      <c r="T405" s="337"/>
      <c r="U405" s="342">
        <v>127</v>
      </c>
      <c r="V405" s="341"/>
      <c r="W405" s="342">
        <v>122</v>
      </c>
      <c r="X405" s="337"/>
      <c r="Y405" s="36">
        <f t="shared" si="243"/>
        <v>0.16381877934272301</v>
      </c>
      <c r="Z405" s="337"/>
      <c r="AA405" s="37">
        <f t="shared" si="264"/>
        <v>163.81877934272299</v>
      </c>
      <c r="AB405" s="337"/>
      <c r="AC405" s="299">
        <f t="shared" si="250"/>
        <v>6369.2447619047616</v>
      </c>
      <c r="AE405" s="309">
        <v>11791885</v>
      </c>
      <c r="AG405" s="309">
        <v>1232571</v>
      </c>
      <c r="AI405" s="298" t="s">
        <v>62</v>
      </c>
      <c r="AK405" s="291">
        <v>348718</v>
      </c>
      <c r="AM405" s="291">
        <v>13373174</v>
      </c>
      <c r="AO405" s="309">
        <f t="shared" si="258"/>
        <v>93317</v>
      </c>
      <c r="AP405" s="291">
        <f t="shared" si="246"/>
        <v>46</v>
      </c>
      <c r="AQ405" s="291">
        <f t="shared" si="247"/>
        <v>-4227</v>
      </c>
      <c r="AS405" s="291">
        <v>22686106</v>
      </c>
      <c r="AU405" s="295">
        <f t="shared" si="262"/>
        <v>10.650753990610328</v>
      </c>
      <c r="AW405" s="291">
        <f t="shared" si="263"/>
        <v>515998</v>
      </c>
      <c r="AX405" s="291">
        <f t="shared" si="257"/>
        <v>547459.14285714284</v>
      </c>
      <c r="AZ405" s="295">
        <f t="shared" si="259"/>
        <v>4.4419968252939839</v>
      </c>
      <c r="BA405" s="295"/>
    </row>
    <row r="406" spans="1:53" s="296" customFormat="1" ht="15.75" customHeight="1" x14ac:dyDescent="0.25">
      <c r="A406" s="328">
        <v>10</v>
      </c>
      <c r="B406" s="291">
        <v>351469</v>
      </c>
      <c r="C406" s="293">
        <f t="shared" si="245"/>
        <v>1.0072649842090482</v>
      </c>
      <c r="D406" s="293">
        <f t="shared" si="254"/>
        <v>1.0089206620284608</v>
      </c>
      <c r="E406" s="293"/>
      <c r="F406" s="291">
        <f t="shared" si="252"/>
        <v>2535</v>
      </c>
      <c r="G406" s="294">
        <f t="shared" si="255"/>
        <v>0.69509185632026327</v>
      </c>
      <c r="H406" s="291">
        <f t="shared" si="253"/>
        <v>3024.5714285714284</v>
      </c>
      <c r="I406" s="295">
        <f t="shared" si="256"/>
        <v>1.029366005445352</v>
      </c>
      <c r="K406" s="291">
        <v>13443684</v>
      </c>
      <c r="L406" s="337">
        <f t="shared" ref="L406:L411" si="265">K406/K405</f>
        <v>1.0051041410755586</v>
      </c>
      <c r="M406" s="338"/>
      <c r="N406" s="291">
        <f t="shared" si="237"/>
        <v>68270</v>
      </c>
      <c r="O406" s="337">
        <f t="shared" si="261"/>
        <v>0.76630373779324279</v>
      </c>
      <c r="P406" s="291">
        <f t="shared" si="239"/>
        <v>70151.857142857145</v>
      </c>
      <c r="Q406" s="337"/>
      <c r="R406" s="337">
        <f t="shared" si="238"/>
        <v>2.6143801059292975</v>
      </c>
      <c r="S406" s="1">
        <f t="shared" si="249"/>
        <v>1.0021498698942555</v>
      </c>
      <c r="T406" s="337"/>
      <c r="U406" s="342">
        <v>127</v>
      </c>
      <c r="V406" s="341"/>
      <c r="W406" s="342">
        <v>123</v>
      </c>
      <c r="X406" s="337"/>
      <c r="Y406" s="369">
        <f t="shared" si="243"/>
        <v>0.16500892018779342</v>
      </c>
      <c r="Z406" s="337"/>
      <c r="AA406" s="337">
        <f t="shared" si="264"/>
        <v>165.00892018779342</v>
      </c>
      <c r="AB406" s="337"/>
      <c r="AC406" s="299">
        <f t="shared" si="250"/>
        <v>6401.7542857142853</v>
      </c>
      <c r="AE406" s="309">
        <v>11838564</v>
      </c>
      <c r="AG406" s="309">
        <v>1255108</v>
      </c>
      <c r="AI406" s="298" t="s">
        <v>51</v>
      </c>
      <c r="AK406" s="291">
        <v>331354</v>
      </c>
      <c r="AM406" s="291">
        <v>13445006</v>
      </c>
      <c r="AO406" s="309">
        <f t="shared" si="258"/>
        <v>71832</v>
      </c>
      <c r="AP406" s="291">
        <f t="shared" si="246"/>
        <v>-19899</v>
      </c>
      <c r="AQ406" s="291">
        <f t="shared" si="247"/>
        <v>-3562</v>
      </c>
      <c r="AS406" s="291">
        <v>23077025</v>
      </c>
      <c r="AU406" s="295">
        <f t="shared" si="262"/>
        <v>10.834284037558685</v>
      </c>
      <c r="AW406" s="291">
        <f t="shared" si="263"/>
        <v>390919</v>
      </c>
      <c r="AX406" s="291">
        <f t="shared" si="257"/>
        <v>556317.57142857148</v>
      </c>
      <c r="AZ406" s="295">
        <f t="shared" si="259"/>
        <v>4.3114630912937848</v>
      </c>
      <c r="BA406" s="295"/>
    </row>
    <row r="407" spans="1:53" s="296" customFormat="1" ht="15.75" customHeight="1" x14ac:dyDescent="0.25">
      <c r="A407" s="277">
        <v>11</v>
      </c>
      <c r="B407" s="271">
        <v>353293</v>
      </c>
      <c r="C407" s="272">
        <f t="shared" si="245"/>
        <v>1.0051896468820862</v>
      </c>
      <c r="D407" s="273">
        <f t="shared" si="254"/>
        <v>1.0091287538783553</v>
      </c>
      <c r="E407" s="273"/>
      <c r="F407" s="271">
        <f t="shared" si="252"/>
        <v>1824</v>
      </c>
      <c r="G407" s="274">
        <f t="shared" si="255"/>
        <v>0.7195266272189349</v>
      </c>
      <c r="H407" s="271">
        <f t="shared" si="253"/>
        <v>3109</v>
      </c>
      <c r="I407" s="275">
        <f t="shared" si="256"/>
        <v>1.0279142263366712</v>
      </c>
      <c r="J407" s="276"/>
      <c r="K407" s="271">
        <v>13482543</v>
      </c>
      <c r="L407" s="282">
        <f t="shared" si="265"/>
        <v>1.0028905023355206</v>
      </c>
      <c r="M407" s="339"/>
      <c r="N407" s="271">
        <f t="shared" si="237"/>
        <v>38859</v>
      </c>
      <c r="O407" s="282">
        <f t="shared" si="261"/>
        <v>0.56919584004687274</v>
      </c>
      <c r="P407" s="271">
        <f t="shared" si="239"/>
        <v>71283.28571428571</v>
      </c>
      <c r="Q407" s="282"/>
      <c r="R407" s="282">
        <f t="shared" si="238"/>
        <v>2.6203736194277298</v>
      </c>
      <c r="S407" s="274">
        <f t="shared" si="249"/>
        <v>1.002292518017881</v>
      </c>
      <c r="T407" s="282"/>
      <c r="U407" s="344">
        <v>126</v>
      </c>
      <c r="V407" s="343"/>
      <c r="W407" s="344">
        <v>123</v>
      </c>
      <c r="X407" s="282"/>
      <c r="Y407" s="279">
        <f t="shared" si="243"/>
        <v>0.16586525821596243</v>
      </c>
      <c r="Z407" s="282"/>
      <c r="AA407" s="282">
        <f t="shared" si="264"/>
        <v>165.86525821596243</v>
      </c>
      <c r="AB407" s="282"/>
      <c r="AC407" s="281">
        <f t="shared" si="250"/>
        <v>6420.2585714285715</v>
      </c>
      <c r="AD407" s="276"/>
      <c r="AE407" s="290">
        <v>11880803</v>
      </c>
      <c r="AF407" s="276"/>
      <c r="AG407" s="290">
        <v>1248083</v>
      </c>
      <c r="AH407" s="276"/>
      <c r="AI407" s="278" t="s">
        <v>63</v>
      </c>
      <c r="AJ407" s="276"/>
      <c r="AK407" s="271">
        <v>353137</v>
      </c>
      <c r="AL407" s="276"/>
      <c r="AM407" s="271">
        <v>13482023</v>
      </c>
      <c r="AN407" s="276"/>
      <c r="AO407" s="290">
        <f t="shared" si="258"/>
        <v>37017</v>
      </c>
      <c r="AP407" s="271">
        <f t="shared" si="246"/>
        <v>19959</v>
      </c>
      <c r="AQ407" s="271">
        <f t="shared" si="247"/>
        <v>1842</v>
      </c>
      <c r="AR407" s="276"/>
      <c r="AS407" s="271">
        <v>23286249</v>
      </c>
      <c r="AT407" s="276"/>
      <c r="AU407" s="295">
        <f t="shared" si="262"/>
        <v>10.932511267605634</v>
      </c>
      <c r="AV407" s="276"/>
      <c r="AW407" s="271">
        <f t="shared" si="263"/>
        <v>209224</v>
      </c>
      <c r="AX407" s="271">
        <f t="shared" si="257"/>
        <v>544489</v>
      </c>
      <c r="AY407" s="276"/>
      <c r="AZ407" s="275">
        <f t="shared" si="259"/>
        <v>4.3614712324868785</v>
      </c>
      <c r="BA407" s="275"/>
    </row>
    <row r="408" spans="1:53" s="296" customFormat="1" ht="15.75" customHeight="1" x14ac:dyDescent="0.25">
      <c r="A408" s="327">
        <v>12</v>
      </c>
      <c r="B408" s="291">
        <v>355031</v>
      </c>
      <c r="C408" s="292">
        <f t="shared" si="245"/>
        <v>1.0049194294820447</v>
      </c>
      <c r="D408" s="293">
        <f t="shared" si="254"/>
        <v>1.0091321745798572</v>
      </c>
      <c r="E408" s="293"/>
      <c r="F408" s="291">
        <f t="shared" si="252"/>
        <v>1738</v>
      </c>
      <c r="G408" s="294">
        <f t="shared" si="255"/>
        <v>0.95285087719298245</v>
      </c>
      <c r="H408" s="291">
        <f t="shared" si="253"/>
        <v>3125.4285714285716</v>
      </c>
      <c r="I408" s="295">
        <f t="shared" si="256"/>
        <v>1.0052841979506502</v>
      </c>
      <c r="K408" s="291">
        <v>13521409</v>
      </c>
      <c r="L408" s="337">
        <f t="shared" si="265"/>
        <v>1.0028826906022106</v>
      </c>
      <c r="M408" s="338"/>
      <c r="N408" s="291">
        <f t="shared" si="237"/>
        <v>38866</v>
      </c>
      <c r="O408" s="337">
        <f t="shared" si="261"/>
        <v>1.0001801384492652</v>
      </c>
      <c r="P408" s="291">
        <f t="shared" si="239"/>
        <v>71174.28571428571</v>
      </c>
      <c r="Q408" s="337"/>
      <c r="R408" s="337">
        <f t="shared" si="238"/>
        <v>2.6256952955124722</v>
      </c>
      <c r="S408" s="1">
        <f t="shared" si="249"/>
        <v>1.0020308844682633</v>
      </c>
      <c r="T408" s="337"/>
      <c r="U408" s="342">
        <v>125</v>
      </c>
      <c r="V408" s="341"/>
      <c r="W408" s="342">
        <v>124</v>
      </c>
      <c r="X408" s="337"/>
      <c r="Y408" s="36">
        <f t="shared" si="243"/>
        <v>0.166681220657277</v>
      </c>
      <c r="Z408" s="337"/>
      <c r="AA408" s="37">
        <f t="shared" si="264"/>
        <v>166.68122065727701</v>
      </c>
      <c r="AB408" s="337"/>
      <c r="AC408" s="299">
        <v>6476.9361904761909</v>
      </c>
      <c r="AE408" s="309">
        <v>11957068</v>
      </c>
      <c r="AG408" s="309">
        <v>1206123</v>
      </c>
      <c r="AI408" s="298" t="s">
        <v>68</v>
      </c>
      <c r="AK408" s="291">
        <v>353137</v>
      </c>
      <c r="AM408" s="291">
        <v>13517808</v>
      </c>
      <c r="AO408" s="309">
        <f t="shared" si="258"/>
        <v>35785</v>
      </c>
      <c r="AP408" s="291">
        <f t="shared" si="246"/>
        <v>-1738</v>
      </c>
      <c r="AQ408" s="291">
        <f t="shared" si="247"/>
        <v>3081</v>
      </c>
      <c r="AS408" s="291">
        <v>23847792</v>
      </c>
      <c r="AU408" s="295">
        <f t="shared" si="262"/>
        <v>11.196146478873239</v>
      </c>
      <c r="AW408" s="291">
        <f t="shared" si="263"/>
        <v>561543</v>
      </c>
      <c r="AX408" s="291">
        <f t="shared" si="257"/>
        <v>546380</v>
      </c>
      <c r="AZ408" s="295">
        <f t="shared" si="259"/>
        <v>4.3912327887278719</v>
      </c>
      <c r="BA408" s="295"/>
    </row>
    <row r="409" spans="1:53" s="296" customFormat="1" ht="15.75" customHeight="1" x14ac:dyDescent="0.25">
      <c r="A409" s="327">
        <v>13</v>
      </c>
      <c r="B409" s="291">
        <v>358718</v>
      </c>
      <c r="C409" s="292">
        <f t="shared" si="245"/>
        <v>1.010385008633049</v>
      </c>
      <c r="D409" s="293">
        <f t="shared" si="254"/>
        <v>1.008810056077087</v>
      </c>
      <c r="E409" s="293"/>
      <c r="F409" s="291">
        <f t="shared" si="252"/>
        <v>3687</v>
      </c>
      <c r="G409" s="294">
        <f t="shared" si="255"/>
        <v>2.121403912543153</v>
      </c>
      <c r="H409" s="291">
        <f t="shared" si="253"/>
        <v>3050.5714285714284</v>
      </c>
      <c r="I409" s="295">
        <f t="shared" si="256"/>
        <v>0.97604899899442354</v>
      </c>
      <c r="K409" s="291">
        <v>13601566</v>
      </c>
      <c r="L409" s="337">
        <f t="shared" si="265"/>
        <v>1.0059281543809524</v>
      </c>
      <c r="M409" s="338"/>
      <c r="N409" s="291">
        <f t="shared" ref="N409:N472" si="266">K409-K408</f>
        <v>80157</v>
      </c>
      <c r="O409" s="337">
        <f t="shared" si="261"/>
        <v>2.06239386610405</v>
      </c>
      <c r="P409" s="291">
        <f t="shared" si="239"/>
        <v>70786.857142857145</v>
      </c>
      <c r="Q409" s="337"/>
      <c r="R409" s="337">
        <f t="shared" si="238"/>
        <v>2.6373286723014102</v>
      </c>
      <c r="S409" s="1">
        <f t="shared" si="249"/>
        <v>1.0044305890362908</v>
      </c>
      <c r="T409" s="337"/>
      <c r="U409" s="342">
        <v>123</v>
      </c>
      <c r="V409" s="341"/>
      <c r="W409" s="342">
        <v>124</v>
      </c>
      <c r="X409" s="337"/>
      <c r="Y409" s="36">
        <f t="shared" si="243"/>
        <v>0.16841220657276995</v>
      </c>
      <c r="Z409" s="337"/>
      <c r="AA409" s="37">
        <f t="shared" si="264"/>
        <v>168.41220657276995</v>
      </c>
      <c r="AB409" s="337"/>
      <c r="AC409" s="299">
        <f>100000*K409/210000000</f>
        <v>6476.9361904761909</v>
      </c>
      <c r="AE409" s="309">
        <v>12074798</v>
      </c>
      <c r="AG409" s="309">
        <v>1166771</v>
      </c>
      <c r="AI409" s="298" t="s">
        <v>51</v>
      </c>
      <c r="AK409" s="291">
        <v>358425</v>
      </c>
      <c r="AM409" s="291">
        <v>13599994</v>
      </c>
      <c r="AO409" s="309">
        <f t="shared" si="258"/>
        <v>82186</v>
      </c>
      <c r="AP409" s="291">
        <f t="shared" si="246"/>
        <v>1601</v>
      </c>
      <c r="AQ409" s="291">
        <f t="shared" si="247"/>
        <v>-2029</v>
      </c>
      <c r="AS409" s="291">
        <v>24433964</v>
      </c>
      <c r="AU409" s="295">
        <f t="shared" si="262"/>
        <v>11.471344600938966</v>
      </c>
      <c r="AW409" s="291">
        <f t="shared" si="263"/>
        <v>586172</v>
      </c>
      <c r="AX409" s="291">
        <f t="shared" si="257"/>
        <v>500795.14285714284</v>
      </c>
      <c r="AZ409" s="295">
        <f t="shared" si="259"/>
        <v>4.3095166980149662</v>
      </c>
      <c r="BA409" s="295"/>
    </row>
    <row r="410" spans="1:53" s="296" customFormat="1" ht="15.75" customHeight="1" x14ac:dyDescent="0.25">
      <c r="A410" s="327">
        <v>14</v>
      </c>
      <c r="B410" s="291">
        <v>362180</v>
      </c>
      <c r="C410" s="292">
        <f t="shared" si="245"/>
        <v>1.0096510350749057</v>
      </c>
      <c r="D410" s="293">
        <f t="shared" si="254"/>
        <v>1.0086080325725937</v>
      </c>
      <c r="E410" s="293"/>
      <c r="F410" s="291">
        <f t="shared" si="252"/>
        <v>3462</v>
      </c>
      <c r="G410" s="294">
        <f t="shared" si="255"/>
        <v>0.93897477624084624</v>
      </c>
      <c r="H410" s="291">
        <f t="shared" si="253"/>
        <v>3011.8571428571427</v>
      </c>
      <c r="I410" s="295">
        <f t="shared" si="256"/>
        <v>0.9873091692422965</v>
      </c>
      <c r="K410" s="291">
        <v>13677564</v>
      </c>
      <c r="L410" s="337">
        <f t="shared" si="265"/>
        <v>1.0055874448574524</v>
      </c>
      <c r="M410" s="338"/>
      <c r="N410" s="291">
        <f t="shared" si="266"/>
        <v>75998</v>
      </c>
      <c r="O410" s="337">
        <f t="shared" si="261"/>
        <v>0.94811432563593945</v>
      </c>
      <c r="P410" s="291">
        <f t="shared" si="239"/>
        <v>68647.571428571435</v>
      </c>
      <c r="Q410" s="337"/>
      <c r="R410" s="337">
        <f t="shared" ref="R410:R473" si="267">100*B410/K410</f>
        <v>2.647986147240839</v>
      </c>
      <c r="S410" s="1">
        <f t="shared" si="249"/>
        <v>1.0040410112897036</v>
      </c>
      <c r="T410" s="337"/>
      <c r="U410" s="342">
        <v>121</v>
      </c>
      <c r="V410" s="341"/>
      <c r="W410" s="342">
        <v>124</v>
      </c>
      <c r="X410" s="337"/>
      <c r="Y410" s="36">
        <f t="shared" si="243"/>
        <v>0.17003755868544601</v>
      </c>
      <c r="Z410" s="337"/>
      <c r="AA410" s="37">
        <f t="shared" si="264"/>
        <v>170.03755868544602</v>
      </c>
      <c r="AB410" s="337"/>
      <c r="AC410" s="299">
        <f>100000*K410/210000000</f>
        <v>6513.1257142857139</v>
      </c>
      <c r="AE410" s="309">
        <v>12170771</v>
      </c>
      <c r="AG410" s="309">
        <v>1140852</v>
      </c>
      <c r="AI410" s="298" t="s">
        <v>98</v>
      </c>
      <c r="AK410" s="291">
        <v>361884</v>
      </c>
      <c r="AM410" s="291">
        <v>13673507</v>
      </c>
      <c r="AO410" s="309">
        <f t="shared" si="258"/>
        <v>73513</v>
      </c>
      <c r="AP410" s="291">
        <f t="shared" si="246"/>
        <v>-3</v>
      </c>
      <c r="AQ410" s="291">
        <f t="shared" si="247"/>
        <v>2485</v>
      </c>
      <c r="AS410" s="291">
        <v>24956272</v>
      </c>
      <c r="AU410" s="295">
        <f t="shared" si="262"/>
        <v>11.716559624413145</v>
      </c>
      <c r="AW410" s="291">
        <f t="shared" si="263"/>
        <v>522308</v>
      </c>
      <c r="AX410" s="291">
        <f t="shared" si="257"/>
        <v>500084.14285714284</v>
      </c>
      <c r="AZ410" s="295">
        <f t="shared" ref="AZ410:AZ422" si="268">100*H410/P410</f>
        <v>4.3874198025942022</v>
      </c>
      <c r="BA410" s="295"/>
    </row>
    <row r="411" spans="1:53" s="296" customFormat="1" ht="15.75" customHeight="1" x14ac:dyDescent="0.25">
      <c r="A411" s="327">
        <v>15</v>
      </c>
      <c r="B411" s="291">
        <v>365954</v>
      </c>
      <c r="C411" s="292">
        <f t="shared" si="245"/>
        <v>1.0104202330332983</v>
      </c>
      <c r="D411" s="293">
        <f t="shared" si="254"/>
        <v>1.0083417950368776</v>
      </c>
      <c r="E411" s="293"/>
      <c r="F411" s="291">
        <f t="shared" si="252"/>
        <v>3774</v>
      </c>
      <c r="G411" s="294">
        <f t="shared" si="255"/>
        <v>1.0901213171577122</v>
      </c>
      <c r="H411" s="291">
        <f t="shared" si="253"/>
        <v>2952.4285714285716</v>
      </c>
      <c r="I411" s="295">
        <f t="shared" si="256"/>
        <v>0.98026846274249402</v>
      </c>
      <c r="K411" s="291">
        <v>13758093</v>
      </c>
      <c r="L411" s="337">
        <f t="shared" si="265"/>
        <v>1.0058876712256657</v>
      </c>
      <c r="M411" s="338"/>
      <c r="N411" s="291">
        <f t="shared" si="266"/>
        <v>80529</v>
      </c>
      <c r="O411" s="337">
        <f t="shared" si="261"/>
        <v>1.0596199899997369</v>
      </c>
      <c r="P411" s="291">
        <f t="shared" ref="P411:P474" si="269">SUM(N405:N411)/7</f>
        <v>67395.571428571435</v>
      </c>
      <c r="Q411" s="337"/>
      <c r="R411" s="337">
        <f t="shared" si="267"/>
        <v>2.6599180569574576</v>
      </c>
      <c r="S411" s="1">
        <f t="shared" si="249"/>
        <v>1.0045060317740149</v>
      </c>
      <c r="T411" s="337"/>
      <c r="U411" s="342">
        <v>120</v>
      </c>
      <c r="V411" s="341"/>
      <c r="W411" s="342">
        <v>123</v>
      </c>
      <c r="X411" s="337"/>
      <c r="Y411" s="36">
        <f t="shared" si="243"/>
        <v>0.1718093896713615</v>
      </c>
      <c r="Z411" s="337"/>
      <c r="AA411" s="37">
        <f t="shared" si="264"/>
        <v>171.80938967136152</v>
      </c>
      <c r="AB411" s="337"/>
      <c r="AC411" s="299">
        <f>100000*K411/210000000</f>
        <v>6551.4728571428568</v>
      </c>
      <c r="AE411" s="309">
        <v>12236295</v>
      </c>
      <c r="AG411" s="309">
        <v>1144942</v>
      </c>
      <c r="AI411" s="298" t="s">
        <v>51</v>
      </c>
      <c r="AK411" s="291">
        <v>365444</v>
      </c>
      <c r="AM411" s="291">
        <v>13746681</v>
      </c>
      <c r="AO411" s="309">
        <f t="shared" si="258"/>
        <v>73174</v>
      </c>
      <c r="AP411" s="291">
        <f t="shared" si="246"/>
        <v>-214</v>
      </c>
      <c r="AQ411" s="291">
        <f t="shared" si="247"/>
        <v>7355</v>
      </c>
      <c r="AS411" s="291">
        <v>25460098</v>
      </c>
      <c r="AU411" s="295">
        <f t="shared" si="262"/>
        <v>11.95309765258216</v>
      </c>
      <c r="AW411" s="291">
        <f t="shared" si="263"/>
        <v>503826</v>
      </c>
      <c r="AX411" s="291">
        <f t="shared" si="257"/>
        <v>469998.57142857142</v>
      </c>
      <c r="AZ411" s="295">
        <f t="shared" si="268"/>
        <v>4.3807456615419831</v>
      </c>
      <c r="BA411" s="295"/>
    </row>
    <row r="412" spans="1:53" s="296" customFormat="1" ht="15.75" customHeight="1" x14ac:dyDescent="0.25">
      <c r="A412" s="327">
        <v>16</v>
      </c>
      <c r="B412" s="291">
        <v>369024</v>
      </c>
      <c r="C412" s="292">
        <f t="shared" si="245"/>
        <v>1.0083890325013527</v>
      </c>
      <c r="D412" s="293">
        <f t="shared" si="254"/>
        <v>1.0080313385451121</v>
      </c>
      <c r="E412" s="293"/>
      <c r="F412" s="291">
        <f t="shared" si="252"/>
        <v>3070</v>
      </c>
      <c r="G412" s="294">
        <f t="shared" si="255"/>
        <v>0.81346051934287233</v>
      </c>
      <c r="H412" s="291">
        <f t="shared" si="253"/>
        <v>2870</v>
      </c>
      <c r="I412" s="295">
        <f t="shared" ref="I412:I443" si="270">H412/H411</f>
        <v>0.97208109546620214</v>
      </c>
      <c r="K412" s="291">
        <v>13834342</v>
      </c>
      <c r="L412" s="337">
        <f t="shared" ref="L412:L453" si="271">K412/K411</f>
        <v>1.0055421198272174</v>
      </c>
      <c r="M412" s="338"/>
      <c r="N412" s="291">
        <f t="shared" si="266"/>
        <v>76249</v>
      </c>
      <c r="O412" s="337">
        <f t="shared" si="261"/>
        <v>0.94685144482112038</v>
      </c>
      <c r="P412" s="291">
        <f t="shared" si="269"/>
        <v>65561.142857142855</v>
      </c>
      <c r="Q412" s="337"/>
      <c r="R412" s="337">
        <f t="shared" si="267"/>
        <v>2.6674488746916913</v>
      </c>
      <c r="S412" s="1">
        <f t="shared" si="249"/>
        <v>1.0028312217041933</v>
      </c>
      <c r="T412" s="337"/>
      <c r="U412" s="342">
        <v>120</v>
      </c>
      <c r="V412" s="341"/>
      <c r="W412" s="342">
        <v>124</v>
      </c>
      <c r="X412" s="337"/>
      <c r="Y412" s="36">
        <f t="shared" si="243"/>
        <v>0.1732507042253521</v>
      </c>
      <c r="Z412" s="337"/>
      <c r="AA412" s="37">
        <f t="shared" si="264"/>
        <v>173.25070422535211</v>
      </c>
      <c r="AB412" s="337"/>
      <c r="AC412" s="299">
        <f>100000*K412/210000000</f>
        <v>6587.781904761905</v>
      </c>
      <c r="AE412" s="309">
        <v>12298863</v>
      </c>
      <c r="AG412" s="309">
        <v>1164843</v>
      </c>
      <c r="AI412" s="298" t="s">
        <v>63</v>
      </c>
      <c r="AK412" s="291">
        <v>368749</v>
      </c>
      <c r="AM412" s="291">
        <v>13832455</v>
      </c>
      <c r="AO412" s="309">
        <f t="shared" si="258"/>
        <v>85774</v>
      </c>
      <c r="AP412" s="291">
        <f t="shared" si="246"/>
        <v>235</v>
      </c>
      <c r="AQ412" s="291">
        <f t="shared" si="247"/>
        <v>-9525</v>
      </c>
      <c r="AS412" s="291">
        <v>25777943</v>
      </c>
      <c r="AU412" s="295">
        <f t="shared" si="262"/>
        <v>12.102320657276996</v>
      </c>
      <c r="AW412" s="291">
        <f t="shared" si="263"/>
        <v>317845</v>
      </c>
      <c r="AX412" s="291">
        <f t="shared" ref="AX412:AX443" si="272">SUM(AW406:AW412)/7</f>
        <v>441691</v>
      </c>
      <c r="AZ412" s="295">
        <f t="shared" si="268"/>
        <v>4.3775929993375868</v>
      </c>
      <c r="BA412" s="295"/>
    </row>
    <row r="413" spans="1:53" s="296" customFormat="1" ht="15.75" customHeight="1" x14ac:dyDescent="0.25">
      <c r="A413" s="328">
        <v>17</v>
      </c>
      <c r="B413" s="291">
        <v>371889</v>
      </c>
      <c r="C413" s="293">
        <f t="shared" si="245"/>
        <v>1.0077637226847034</v>
      </c>
      <c r="D413" s="293">
        <f t="shared" si="254"/>
        <v>1.0081025868987772</v>
      </c>
      <c r="E413" s="293"/>
      <c r="F413" s="291">
        <f t="shared" si="252"/>
        <v>2865</v>
      </c>
      <c r="G413" s="294">
        <f t="shared" si="255"/>
        <v>0.9332247557003257</v>
      </c>
      <c r="H413" s="291">
        <f t="shared" si="253"/>
        <v>2917.1428571428573</v>
      </c>
      <c r="I413" s="295">
        <f t="shared" si="270"/>
        <v>1.0164260826281732</v>
      </c>
      <c r="K413" s="291">
        <v>13900134</v>
      </c>
      <c r="L413" s="337">
        <f t="shared" si="271"/>
        <v>1.00475570142765</v>
      </c>
      <c r="M413" s="338"/>
      <c r="N413" s="291">
        <f t="shared" si="266"/>
        <v>65792</v>
      </c>
      <c r="O413" s="337">
        <f t="shared" si="261"/>
        <v>0.86285721779957769</v>
      </c>
      <c r="P413" s="291">
        <f t="shared" si="269"/>
        <v>65207.142857142855</v>
      </c>
      <c r="Q413" s="337"/>
      <c r="R413" s="337">
        <f t="shared" si="267"/>
        <v>2.6754346396948403</v>
      </c>
      <c r="S413" s="1">
        <f t="shared" si="249"/>
        <v>1.0029937837155631</v>
      </c>
      <c r="T413" s="337"/>
      <c r="U413" s="342">
        <v>119</v>
      </c>
      <c r="V413" s="341"/>
      <c r="W413" s="342">
        <v>124</v>
      </c>
      <c r="X413" s="337"/>
      <c r="Y413" s="369">
        <f t="shared" si="243"/>
        <v>0.17459577464788734</v>
      </c>
      <c r="Z413" s="337"/>
      <c r="AA413" s="337">
        <f t="shared" si="264"/>
        <v>174.59577464788731</v>
      </c>
      <c r="AB413" s="337"/>
      <c r="AC413" s="299">
        <f t="shared" ref="AC413:AC434" si="273">100000*K413/210000000</f>
        <v>6619.1114285714284</v>
      </c>
      <c r="AE413" s="309">
        <v>12344861</v>
      </c>
      <c r="AG413" s="309">
        <v>1183552</v>
      </c>
      <c r="AI413" s="298" t="s">
        <v>63</v>
      </c>
      <c r="AK413" s="291">
        <v>371678</v>
      </c>
      <c r="AM413" s="291">
        <v>13900091</v>
      </c>
      <c r="AO413" s="309">
        <f t="shared" ref="AO413:AO444" si="274">AM413-AM412</f>
        <v>67636</v>
      </c>
      <c r="AP413" s="291">
        <f t="shared" si="246"/>
        <v>64</v>
      </c>
      <c r="AQ413" s="291">
        <f t="shared" si="247"/>
        <v>-1844</v>
      </c>
      <c r="AS413" s="291">
        <v>26024553</v>
      </c>
      <c r="AU413" s="295">
        <f t="shared" si="262"/>
        <v>12.2181</v>
      </c>
      <c r="AW413" s="291">
        <f t="shared" si="263"/>
        <v>246610</v>
      </c>
      <c r="AX413" s="291">
        <f t="shared" si="272"/>
        <v>421075.42857142858</v>
      </c>
      <c r="AZ413" s="295">
        <f t="shared" si="268"/>
        <v>4.4736553839412867</v>
      </c>
      <c r="BA413" s="295"/>
    </row>
    <row r="414" spans="1:53" s="296" customFormat="1" ht="15.75" customHeight="1" x14ac:dyDescent="0.25">
      <c r="A414" s="277">
        <v>18</v>
      </c>
      <c r="B414" s="271">
        <v>373442</v>
      </c>
      <c r="C414" s="272">
        <f t="shared" si="245"/>
        <v>1.0041759772405208</v>
      </c>
      <c r="D414" s="273">
        <f t="shared" si="254"/>
        <v>1.0079577769499821</v>
      </c>
      <c r="E414" s="273"/>
      <c r="F414" s="271">
        <f t="shared" si="252"/>
        <v>1553</v>
      </c>
      <c r="G414" s="274">
        <f t="shared" si="255"/>
        <v>0.54205933682373475</v>
      </c>
      <c r="H414" s="271">
        <f t="shared" si="253"/>
        <v>2878.4285714285716</v>
      </c>
      <c r="I414" s="275">
        <f t="shared" si="270"/>
        <v>0.98672869735553381</v>
      </c>
      <c r="J414" s="276"/>
      <c r="K414" s="271">
        <v>13941828</v>
      </c>
      <c r="L414" s="282">
        <f t="shared" si="271"/>
        <v>1.0029995394289004</v>
      </c>
      <c r="M414" s="339"/>
      <c r="N414" s="271">
        <f t="shared" si="266"/>
        <v>41694</v>
      </c>
      <c r="O414" s="282">
        <f t="shared" si="261"/>
        <v>0.6337244649805448</v>
      </c>
      <c r="P414" s="271">
        <f t="shared" si="269"/>
        <v>65612.142857142855</v>
      </c>
      <c r="Q414" s="282"/>
      <c r="R414" s="282">
        <f t="shared" si="267"/>
        <v>2.6785727094036735</v>
      </c>
      <c r="S414" s="274">
        <f t="shared" si="249"/>
        <v>1.0011729195930539</v>
      </c>
      <c r="T414" s="282"/>
      <c r="U414" s="344">
        <v>120</v>
      </c>
      <c r="V414" s="343"/>
      <c r="W414" s="344">
        <v>125</v>
      </c>
      <c r="X414" s="282"/>
      <c r="Y414" s="279">
        <f t="shared" si="243"/>
        <v>0.17532488262910798</v>
      </c>
      <c r="Z414" s="282"/>
      <c r="AA414" s="282">
        <f t="shared" si="264"/>
        <v>175.32488262910798</v>
      </c>
      <c r="AB414" s="282"/>
      <c r="AC414" s="281">
        <f t="shared" si="273"/>
        <v>6638.9657142857141</v>
      </c>
      <c r="AD414" s="276"/>
      <c r="AE414" s="290">
        <v>12391599</v>
      </c>
      <c r="AF414" s="276"/>
      <c r="AG414" s="290">
        <v>1178137</v>
      </c>
      <c r="AH414" s="276"/>
      <c r="AI414" s="278" t="s">
        <v>52</v>
      </c>
      <c r="AJ414" s="276"/>
      <c r="AK414" s="271">
        <v>373335</v>
      </c>
      <c r="AL414" s="276"/>
      <c r="AM414" s="271">
        <v>13943071</v>
      </c>
      <c r="AN414" s="276"/>
      <c r="AO414" s="290">
        <f t="shared" si="274"/>
        <v>42980</v>
      </c>
      <c r="AP414" s="271">
        <f t="shared" si="246"/>
        <v>104</v>
      </c>
      <c r="AQ414" s="271">
        <f t="shared" si="247"/>
        <v>-1286</v>
      </c>
      <c r="AR414" s="276"/>
      <c r="AS414" s="271">
        <v>26180254</v>
      </c>
      <c r="AT414" s="276"/>
      <c r="AU414" s="295">
        <f t="shared" si="262"/>
        <v>12.291199061032863</v>
      </c>
      <c r="AV414" s="276"/>
      <c r="AW414" s="271">
        <f t="shared" si="263"/>
        <v>155701</v>
      </c>
      <c r="AX414" s="271">
        <f t="shared" si="272"/>
        <v>413429.28571428574</v>
      </c>
      <c r="AY414" s="276"/>
      <c r="AZ414" s="275">
        <f t="shared" si="268"/>
        <v>4.3870363717517451</v>
      </c>
      <c r="BA414" s="275"/>
    </row>
    <row r="415" spans="1:53" s="296" customFormat="1" ht="15.75" customHeight="1" x14ac:dyDescent="0.25">
      <c r="A415" s="327">
        <v>19</v>
      </c>
      <c r="B415" s="291">
        <v>375049</v>
      </c>
      <c r="C415" s="292">
        <f t="shared" si="245"/>
        <v>1.0043032117437245</v>
      </c>
      <c r="D415" s="293">
        <f t="shared" si="254"/>
        <v>1.0078697458445076</v>
      </c>
      <c r="E415" s="293"/>
      <c r="F415" s="291">
        <f t="shared" si="252"/>
        <v>1607</v>
      </c>
      <c r="G415" s="294">
        <f t="shared" si="255"/>
        <v>1.034771410173857</v>
      </c>
      <c r="H415" s="291">
        <f t="shared" si="253"/>
        <v>2859.7142857142858</v>
      </c>
      <c r="I415" s="295">
        <f t="shared" si="270"/>
        <v>0.99349843664698001</v>
      </c>
      <c r="K415" s="291">
        <v>13977713</v>
      </c>
      <c r="L415" s="337">
        <f t="shared" si="271"/>
        <v>1.0025739092463342</v>
      </c>
      <c r="M415" s="338"/>
      <c r="N415" s="291">
        <f t="shared" si="266"/>
        <v>35885</v>
      </c>
      <c r="O415" s="337">
        <f t="shared" si="261"/>
        <v>0.8606753969396076</v>
      </c>
      <c r="P415" s="291">
        <f t="shared" si="269"/>
        <v>65186.285714285717</v>
      </c>
      <c r="Q415" s="337"/>
      <c r="R415" s="337">
        <f t="shared" si="267"/>
        <v>2.683192879979722</v>
      </c>
      <c r="S415" s="1">
        <f t="shared" si="249"/>
        <v>1.0017248628569344</v>
      </c>
      <c r="T415" s="337"/>
      <c r="U415" s="342">
        <v>122</v>
      </c>
      <c r="V415" s="341"/>
      <c r="W415" s="342">
        <v>125</v>
      </c>
      <c r="X415" s="337"/>
      <c r="Y415" s="36">
        <f t="shared" si="243"/>
        <v>0.17607934272300468</v>
      </c>
      <c r="Z415" s="337"/>
      <c r="AA415" s="37">
        <f t="shared" si="264"/>
        <v>176.07934272300469</v>
      </c>
      <c r="AB415" s="337"/>
      <c r="AC415" s="299">
        <f t="shared" si="273"/>
        <v>6656.0538095238098</v>
      </c>
      <c r="AE415" s="309">
        <v>12460712</v>
      </c>
      <c r="AG415" s="309">
        <v>1138301</v>
      </c>
      <c r="AI415" s="298" t="s">
        <v>107</v>
      </c>
      <c r="AK415" s="291">
        <v>374682</v>
      </c>
      <c r="AM415" s="291">
        <v>13973695</v>
      </c>
      <c r="AO415" s="309">
        <f t="shared" si="274"/>
        <v>30624</v>
      </c>
      <c r="AP415" s="291">
        <f t="shared" si="246"/>
        <v>-260</v>
      </c>
      <c r="AQ415" s="291">
        <f t="shared" si="247"/>
        <v>5261</v>
      </c>
      <c r="AS415" s="291">
        <v>26654459</v>
      </c>
      <c r="AU415" s="295">
        <f t="shared" si="262"/>
        <v>12.513830516431925</v>
      </c>
      <c r="AW415" s="291">
        <f t="shared" si="263"/>
        <v>474205</v>
      </c>
      <c r="AX415" s="291">
        <f t="shared" si="272"/>
        <v>400952.42857142858</v>
      </c>
      <c r="AZ415" s="295">
        <f t="shared" si="268"/>
        <v>4.3869876222868962</v>
      </c>
      <c r="BA415" s="295"/>
    </row>
    <row r="416" spans="1:53" s="296" customFormat="1" ht="15.75" customHeight="1" x14ac:dyDescent="0.25">
      <c r="A416" s="327">
        <v>20</v>
      </c>
      <c r="B416" s="291">
        <v>378530</v>
      </c>
      <c r="C416" s="292">
        <f t="shared" si="245"/>
        <v>1.009281453890025</v>
      </c>
      <c r="D416" s="293">
        <f t="shared" si="254"/>
        <v>1.0077120951669327</v>
      </c>
      <c r="E416" s="293"/>
      <c r="F416" s="291">
        <f t="shared" si="252"/>
        <v>3481</v>
      </c>
      <c r="G416" s="294">
        <f t="shared" si="255"/>
        <v>2.166148102053516</v>
      </c>
      <c r="H416" s="291">
        <f t="shared" si="253"/>
        <v>2830.2857142857142</v>
      </c>
      <c r="I416" s="295">
        <f t="shared" si="270"/>
        <v>0.9897092616645019</v>
      </c>
      <c r="K416" s="291">
        <v>14050885</v>
      </c>
      <c r="L416" s="337">
        <f t="shared" si="271"/>
        <v>1.005234905023447</v>
      </c>
      <c r="M416" s="338"/>
      <c r="N416" s="291">
        <f t="shared" si="266"/>
        <v>73172</v>
      </c>
      <c r="O416" s="337">
        <f t="shared" si="261"/>
        <v>2.0390692489898288</v>
      </c>
      <c r="P416" s="291">
        <f t="shared" si="269"/>
        <v>64188.428571428572</v>
      </c>
      <c r="Q416" s="337"/>
      <c r="R416" s="337">
        <f t="shared" si="267"/>
        <v>2.6939940082066003</v>
      </c>
      <c r="S416" s="1">
        <f t="shared" si="249"/>
        <v>1.0040254758826581</v>
      </c>
      <c r="T416" s="337"/>
      <c r="U416" s="342">
        <v>116</v>
      </c>
      <c r="V416" s="341"/>
      <c r="W416" s="342">
        <v>126</v>
      </c>
      <c r="X416" s="337"/>
      <c r="Y416" s="36">
        <f t="shared" ref="Y416:Y479" si="275">100*B416/213000000</f>
        <v>0.17771361502347419</v>
      </c>
      <c r="Z416" s="337"/>
      <c r="AA416" s="37">
        <f t="shared" si="264"/>
        <v>177.71361502347418</v>
      </c>
      <c r="AB416" s="337"/>
      <c r="AC416" s="299">
        <f t="shared" si="273"/>
        <v>6690.8976190476187</v>
      </c>
      <c r="AE416" s="309">
        <v>12561689</v>
      </c>
      <c r="AG416" s="309">
        <v>1103384</v>
      </c>
      <c r="AI416" s="298" t="s">
        <v>56</v>
      </c>
      <c r="AK416" s="291">
        <v>378003</v>
      </c>
      <c r="AM416" s="291">
        <v>14043076</v>
      </c>
      <c r="AO416" s="309">
        <f t="shared" si="274"/>
        <v>69381</v>
      </c>
      <c r="AP416" s="291">
        <f t="shared" si="246"/>
        <v>-160</v>
      </c>
      <c r="AQ416" s="291">
        <f t="shared" si="247"/>
        <v>3791</v>
      </c>
      <c r="AS416" s="291">
        <v>27173331</v>
      </c>
      <c r="AU416" s="295">
        <f t="shared" si="262"/>
        <v>12.757432394366198</v>
      </c>
      <c r="AW416" s="291">
        <f t="shared" si="263"/>
        <v>518872</v>
      </c>
      <c r="AX416" s="291">
        <f t="shared" si="272"/>
        <v>391338.14285714284</v>
      </c>
      <c r="AZ416" s="295">
        <f t="shared" si="268"/>
        <v>4.4093394670601507</v>
      </c>
      <c r="BA416" s="295"/>
    </row>
    <row r="417" spans="1:53" s="296" customFormat="1" ht="15.75" customHeight="1" x14ac:dyDescent="0.25">
      <c r="A417" s="327">
        <v>21</v>
      </c>
      <c r="B417" s="291">
        <v>381687</v>
      </c>
      <c r="C417" s="292">
        <f t="shared" si="245"/>
        <v>1.0083401579795526</v>
      </c>
      <c r="D417" s="293">
        <f t="shared" si="254"/>
        <v>1.0075248270104538</v>
      </c>
      <c r="E417" s="293"/>
      <c r="F417" s="291">
        <f t="shared" si="252"/>
        <v>3157</v>
      </c>
      <c r="G417" s="294">
        <f t="shared" si="255"/>
        <v>0.90692329790290149</v>
      </c>
      <c r="H417" s="291">
        <f t="shared" si="253"/>
        <v>2786.7142857142858</v>
      </c>
      <c r="I417" s="295">
        <f t="shared" si="270"/>
        <v>0.9846052897234</v>
      </c>
      <c r="K417" s="291">
        <v>14122116</v>
      </c>
      <c r="L417" s="337">
        <f t="shared" si="271"/>
        <v>1.0050695027395071</v>
      </c>
      <c r="M417" s="338"/>
      <c r="N417" s="291">
        <f t="shared" si="266"/>
        <v>71231</v>
      </c>
      <c r="O417" s="337">
        <f t="shared" si="261"/>
        <v>0.97347345979336353</v>
      </c>
      <c r="P417" s="291">
        <f t="shared" si="269"/>
        <v>63507.428571428572</v>
      </c>
      <c r="Q417" s="337"/>
      <c r="R417" s="337">
        <f t="shared" si="267"/>
        <v>2.7027606911032311</v>
      </c>
      <c r="S417" s="1">
        <f t="shared" si="249"/>
        <v>1.0032541582757517</v>
      </c>
      <c r="T417" s="337"/>
      <c r="U417" s="342">
        <v>115</v>
      </c>
      <c r="V417" s="341"/>
      <c r="W417" s="342">
        <v>126</v>
      </c>
      <c r="X417" s="337"/>
      <c r="Y417" s="36">
        <f t="shared" si="275"/>
        <v>0.17919577464788733</v>
      </c>
      <c r="Z417" s="337"/>
      <c r="AA417" s="37">
        <f t="shared" si="264"/>
        <v>179.19577464788733</v>
      </c>
      <c r="AB417" s="337"/>
      <c r="AC417" s="299">
        <f t="shared" si="273"/>
        <v>6724.8171428571432</v>
      </c>
      <c r="AE417" s="309">
        <v>12646132</v>
      </c>
      <c r="AG417" s="309">
        <v>1095188</v>
      </c>
      <c r="AI417" s="298" t="s">
        <v>56</v>
      </c>
      <c r="AK417" s="291">
        <v>381475</v>
      </c>
      <c r="AM417" s="291">
        <v>14122795</v>
      </c>
      <c r="AO417" s="309">
        <f t="shared" si="274"/>
        <v>79719</v>
      </c>
      <c r="AP417" s="291">
        <f t="shared" si="246"/>
        <v>315</v>
      </c>
      <c r="AQ417" s="291">
        <f t="shared" si="247"/>
        <v>-8488</v>
      </c>
      <c r="AS417" s="291">
        <v>27523231</v>
      </c>
      <c r="AU417" s="295">
        <f t="shared" si="262"/>
        <v>12.921704694835681</v>
      </c>
      <c r="AW417" s="291">
        <f t="shared" si="263"/>
        <v>349900</v>
      </c>
      <c r="AX417" s="291">
        <f t="shared" si="272"/>
        <v>366708.42857142858</v>
      </c>
      <c r="AZ417" s="295">
        <f t="shared" si="268"/>
        <v>4.3880131008295997</v>
      </c>
      <c r="BA417" s="295"/>
    </row>
    <row r="418" spans="1:53" s="296" customFormat="1" ht="15.75" customHeight="1" x14ac:dyDescent="0.25">
      <c r="A418" s="327">
        <v>22</v>
      </c>
      <c r="B418" s="291">
        <v>383757</v>
      </c>
      <c r="C418" s="292">
        <f t="shared" si="245"/>
        <v>1.0054232918595603</v>
      </c>
      <c r="D418" s="293">
        <f t="shared" si="254"/>
        <v>1.0068109782713484</v>
      </c>
      <c r="E418" s="293"/>
      <c r="F418" s="291">
        <f t="shared" si="252"/>
        <v>2070</v>
      </c>
      <c r="G418" s="294">
        <f t="shared" si="255"/>
        <v>0.6556857776369972</v>
      </c>
      <c r="H418" s="291">
        <f t="shared" si="253"/>
        <v>2543.2857142857142</v>
      </c>
      <c r="I418" s="295">
        <f t="shared" si="270"/>
        <v>0.91264674219510944</v>
      </c>
      <c r="K418" s="291">
        <v>14172139</v>
      </c>
      <c r="L418" s="337">
        <f t="shared" si="271"/>
        <v>1.0035421745579769</v>
      </c>
      <c r="M418" s="338"/>
      <c r="N418" s="291">
        <f t="shared" si="266"/>
        <v>50023</v>
      </c>
      <c r="O418" s="337">
        <f t="shared" si="261"/>
        <v>0.70226446350605776</v>
      </c>
      <c r="P418" s="291">
        <f t="shared" si="269"/>
        <v>59149.428571428572</v>
      </c>
      <c r="Q418" s="337"/>
      <c r="R418" s="337">
        <f t="shared" si="267"/>
        <v>2.7078269554087777</v>
      </c>
      <c r="S418" s="1">
        <f t="shared" si="249"/>
        <v>1.0018744775748083</v>
      </c>
      <c r="T418" s="337"/>
      <c r="U418" s="342">
        <v>115</v>
      </c>
      <c r="V418" s="341"/>
      <c r="W418" s="342">
        <v>127</v>
      </c>
      <c r="X418" s="337"/>
      <c r="Y418" s="36">
        <f t="shared" si="275"/>
        <v>0.18016760563380282</v>
      </c>
      <c r="Z418" s="337"/>
      <c r="AA418" s="37">
        <f t="shared" si="264"/>
        <v>180.16760563380282</v>
      </c>
      <c r="AB418" s="337"/>
      <c r="AC418" s="299">
        <f t="shared" si="273"/>
        <v>6748.6376190476194</v>
      </c>
      <c r="AE418" s="309">
        <v>12673785</v>
      </c>
      <c r="AG418" s="309">
        <v>1110686</v>
      </c>
      <c r="AI418" s="298" t="s">
        <v>122</v>
      </c>
      <c r="AK418" s="291">
        <v>383502</v>
      </c>
      <c r="AM418" s="291">
        <v>14167973</v>
      </c>
      <c r="AO418" s="309">
        <f t="shared" si="274"/>
        <v>45178</v>
      </c>
      <c r="AP418" s="291">
        <f t="shared" si="246"/>
        <v>-43</v>
      </c>
      <c r="AQ418" s="291">
        <f t="shared" si="247"/>
        <v>4845</v>
      </c>
      <c r="AS418" s="291">
        <v>27945152</v>
      </c>
      <c r="AU418" s="295">
        <f t="shared" si="262"/>
        <v>13.119789671361502</v>
      </c>
      <c r="AW418" s="291">
        <f t="shared" si="263"/>
        <v>421921</v>
      </c>
      <c r="AX418" s="291">
        <f t="shared" si="272"/>
        <v>355007.71428571426</v>
      </c>
      <c r="AZ418" s="295">
        <f t="shared" si="268"/>
        <v>4.299763794361013</v>
      </c>
      <c r="BA418" s="295"/>
    </row>
    <row r="419" spans="1:53" s="296" customFormat="1" ht="15.75" customHeight="1" x14ac:dyDescent="0.25">
      <c r="A419" s="327">
        <v>23</v>
      </c>
      <c r="B419" s="291">
        <v>386623</v>
      </c>
      <c r="C419" s="292">
        <f t="shared" si="245"/>
        <v>1.0074682676798079</v>
      </c>
      <c r="D419" s="293">
        <f t="shared" si="254"/>
        <v>1.0066794404396993</v>
      </c>
      <c r="E419" s="293"/>
      <c r="F419" s="291">
        <f t="shared" si="252"/>
        <v>2866</v>
      </c>
      <c r="G419" s="294">
        <f t="shared" si="255"/>
        <v>1.3845410628019323</v>
      </c>
      <c r="H419" s="291">
        <f t="shared" si="253"/>
        <v>2514.1428571428573</v>
      </c>
      <c r="I419" s="295">
        <f t="shared" si="270"/>
        <v>0.98854125709150154</v>
      </c>
      <c r="K419" s="291">
        <v>14238110</v>
      </c>
      <c r="L419" s="337">
        <f t="shared" si="271"/>
        <v>1.0046549783346042</v>
      </c>
      <c r="M419" s="338"/>
      <c r="N419" s="291">
        <f t="shared" si="266"/>
        <v>65971</v>
      </c>
      <c r="O419" s="337">
        <f t="shared" si="261"/>
        <v>1.3188133458609039</v>
      </c>
      <c r="P419" s="291">
        <f t="shared" si="269"/>
        <v>57681.142857142855</v>
      </c>
      <c r="Q419" s="337"/>
      <c r="R419" s="337">
        <f t="shared" si="267"/>
        <v>2.7154095592743701</v>
      </c>
      <c r="S419" s="1">
        <f t="shared" si="249"/>
        <v>1.0028002542224665</v>
      </c>
      <c r="T419" s="337"/>
      <c r="U419" s="342">
        <v>114</v>
      </c>
      <c r="V419" s="341"/>
      <c r="W419" s="342">
        <v>127</v>
      </c>
      <c r="X419" s="337"/>
      <c r="Y419" s="36">
        <f t="shared" si="275"/>
        <v>0.18151314553990611</v>
      </c>
      <c r="Z419" s="337"/>
      <c r="AA419" s="37">
        <f t="shared" si="264"/>
        <v>181.51314553990611</v>
      </c>
      <c r="AB419" s="337"/>
      <c r="AC419" s="299">
        <f t="shared" si="273"/>
        <v>6780.0523809523811</v>
      </c>
      <c r="AE419" s="309">
        <v>12711103</v>
      </c>
      <c r="AG419" s="309">
        <v>1139559</v>
      </c>
      <c r="AI419" s="298" t="s">
        <v>122</v>
      </c>
      <c r="AK419" s="291">
        <v>386416</v>
      </c>
      <c r="AM419" s="291">
        <v>14237078</v>
      </c>
      <c r="AO419" s="309">
        <f t="shared" si="274"/>
        <v>69105</v>
      </c>
      <c r="AP419" s="291">
        <f t="shared" si="246"/>
        <v>48</v>
      </c>
      <c r="AQ419" s="291">
        <f t="shared" si="247"/>
        <v>-3134</v>
      </c>
      <c r="AS419" s="291">
        <v>28765257</v>
      </c>
      <c r="AU419" s="295">
        <f t="shared" si="262"/>
        <v>13.504815492957746</v>
      </c>
      <c r="AW419" s="291">
        <f t="shared" si="263"/>
        <v>820105</v>
      </c>
      <c r="AX419" s="291">
        <f t="shared" si="272"/>
        <v>426759.14285714284</v>
      </c>
      <c r="AZ419" s="295">
        <f t="shared" si="268"/>
        <v>4.3586911295595501</v>
      </c>
      <c r="BA419" s="295"/>
    </row>
    <row r="420" spans="1:53" s="296" customFormat="1" ht="15.75" customHeight="1" x14ac:dyDescent="0.25">
      <c r="A420" s="335">
        <v>24</v>
      </c>
      <c r="B420" s="291">
        <v>389609</v>
      </c>
      <c r="C420" s="292">
        <f t="shared" si="245"/>
        <v>1.0077232859917802</v>
      </c>
      <c r="D420" s="293">
        <f t="shared" si="254"/>
        <v>1.0066736637692817</v>
      </c>
      <c r="E420" s="293"/>
      <c r="F420" s="291">
        <f t="shared" si="252"/>
        <v>2986</v>
      </c>
      <c r="G420" s="294">
        <f t="shared" si="255"/>
        <v>1.0418702023726447</v>
      </c>
      <c r="H420" s="291">
        <f t="shared" si="253"/>
        <v>2531.4285714285716</v>
      </c>
      <c r="I420" s="295">
        <f t="shared" si="270"/>
        <v>1.0068753906471959</v>
      </c>
      <c r="K420" s="291">
        <v>14307412</v>
      </c>
      <c r="L420" s="337">
        <f t="shared" si="271"/>
        <v>1.0048673595020687</v>
      </c>
      <c r="M420" s="338"/>
      <c r="N420" s="291">
        <f t="shared" si="266"/>
        <v>69302</v>
      </c>
      <c r="O420" s="337">
        <f t="shared" si="261"/>
        <v>1.0504918827969865</v>
      </c>
      <c r="P420" s="291">
        <f t="shared" si="269"/>
        <v>58182.571428571428</v>
      </c>
      <c r="Q420" s="337"/>
      <c r="R420" s="337">
        <f t="shared" si="267"/>
        <v>2.7231270057785433</v>
      </c>
      <c r="S420" s="1">
        <f t="shared" si="249"/>
        <v>1.0028420930013355</v>
      </c>
      <c r="T420" s="337"/>
      <c r="U420" s="342">
        <v>114</v>
      </c>
      <c r="V420" s="341"/>
      <c r="W420" s="342">
        <v>128</v>
      </c>
      <c r="X420" s="337"/>
      <c r="Y420" s="369">
        <f t="shared" si="275"/>
        <v>0.1829150234741784</v>
      </c>
      <c r="Z420" s="337"/>
      <c r="AA420" s="337">
        <f t="shared" si="264"/>
        <v>182.91502347417841</v>
      </c>
      <c r="AB420" s="337"/>
      <c r="AC420" s="299">
        <f t="shared" si="273"/>
        <v>6813.0533333333333</v>
      </c>
      <c r="AE420" s="309">
        <v>12766772</v>
      </c>
      <c r="AG420" s="309">
        <v>1151951</v>
      </c>
      <c r="AI420" s="298" t="s">
        <v>96</v>
      </c>
      <c r="AK420" s="291">
        <v>389492</v>
      </c>
      <c r="AM420" s="291">
        <v>14308215</v>
      </c>
      <c r="AO420" s="309">
        <f t="shared" si="274"/>
        <v>71137</v>
      </c>
      <c r="AP420" s="291">
        <f t="shared" si="246"/>
        <v>90</v>
      </c>
      <c r="AQ420" s="291">
        <f t="shared" si="247"/>
        <v>-1835</v>
      </c>
      <c r="AS420" s="291">
        <v>28969324</v>
      </c>
      <c r="AU420" s="295">
        <f t="shared" si="262"/>
        <v>13.600621596244132</v>
      </c>
      <c r="AW420" s="291">
        <f t="shared" si="263"/>
        <v>204067</v>
      </c>
      <c r="AX420" s="291">
        <f t="shared" si="272"/>
        <v>420681.57142857142</v>
      </c>
      <c r="AZ420" s="295">
        <f t="shared" si="268"/>
        <v>4.3508365293485047</v>
      </c>
      <c r="BA420" s="295"/>
    </row>
    <row r="421" spans="1:53" s="296" customFormat="1" ht="15.75" customHeight="1" x14ac:dyDescent="0.25">
      <c r="A421" s="277">
        <v>25</v>
      </c>
      <c r="B421" s="271">
        <v>390925</v>
      </c>
      <c r="C421" s="272">
        <f t="shared" si="245"/>
        <v>1.0033777453806252</v>
      </c>
      <c r="D421" s="273">
        <f t="shared" si="254"/>
        <v>1.0065596306464393</v>
      </c>
      <c r="E421" s="273"/>
      <c r="F421" s="271">
        <f t="shared" si="252"/>
        <v>1316</v>
      </c>
      <c r="G421" s="274">
        <f t="shared" si="255"/>
        <v>0.44072337575351639</v>
      </c>
      <c r="H421" s="271">
        <f t="shared" si="253"/>
        <v>2497.5714285714284</v>
      </c>
      <c r="I421" s="275">
        <f t="shared" si="270"/>
        <v>0.98662528216704282</v>
      </c>
      <c r="J421" s="276"/>
      <c r="K421" s="271">
        <v>14339412</v>
      </c>
      <c r="L421" s="282">
        <f t="shared" si="271"/>
        <v>1.0022366029579632</v>
      </c>
      <c r="M421" s="339"/>
      <c r="N421" s="271">
        <f t="shared" si="266"/>
        <v>32000</v>
      </c>
      <c r="O421" s="282">
        <f t="shared" si="261"/>
        <v>0.4617471357247987</v>
      </c>
      <c r="P421" s="271">
        <f t="shared" si="269"/>
        <v>56797.714285714283</v>
      </c>
      <c r="Q421" s="282"/>
      <c r="R421" s="282">
        <f t="shared" si="267"/>
        <v>2.7262275468478068</v>
      </c>
      <c r="S421" s="274">
        <f t="shared" si="249"/>
        <v>1.0011385958358476</v>
      </c>
      <c r="T421" s="282"/>
      <c r="U421" s="344">
        <v>114</v>
      </c>
      <c r="V421" s="343"/>
      <c r="W421" s="344">
        <v>129</v>
      </c>
      <c r="X421" s="282"/>
      <c r="Y421" s="279">
        <f t="shared" si="275"/>
        <v>0.18353286384976525</v>
      </c>
      <c r="Z421" s="282"/>
      <c r="AA421" s="282">
        <f t="shared" si="264"/>
        <v>183.53286384976525</v>
      </c>
      <c r="AB421" s="282"/>
      <c r="AC421" s="281">
        <f t="shared" si="273"/>
        <v>6828.2914285714287</v>
      </c>
      <c r="AD421" s="276"/>
      <c r="AE421" s="290">
        <v>12809169</v>
      </c>
      <c r="AF421" s="276"/>
      <c r="AG421" s="290">
        <v>1140821</v>
      </c>
      <c r="AH421" s="276"/>
      <c r="AI421" s="278" t="s">
        <v>62</v>
      </c>
      <c r="AJ421" s="276"/>
      <c r="AK421" s="271">
        <v>390797</v>
      </c>
      <c r="AL421" s="276"/>
      <c r="AM421" s="271">
        <v>14340787</v>
      </c>
      <c r="AN421" s="276"/>
      <c r="AO421" s="290">
        <f t="shared" si="274"/>
        <v>32572</v>
      </c>
      <c r="AP421" s="271">
        <f t="shared" si="246"/>
        <v>-11</v>
      </c>
      <c r="AQ421" s="271">
        <f t="shared" si="247"/>
        <v>-572</v>
      </c>
      <c r="AR421" s="276"/>
      <c r="AS421" s="271">
        <v>29031874</v>
      </c>
      <c r="AT421" s="276"/>
      <c r="AU421" s="295">
        <f t="shared" si="262"/>
        <v>13.62998779342723</v>
      </c>
      <c r="AV421" s="276"/>
      <c r="AW421" s="271">
        <f t="shared" si="263"/>
        <v>62550</v>
      </c>
      <c r="AX421" s="271">
        <f t="shared" si="272"/>
        <v>407374.28571428574</v>
      </c>
      <c r="AY421" s="276"/>
      <c r="AZ421" s="275">
        <f t="shared" si="268"/>
        <v>4.397309750895408</v>
      </c>
      <c r="BA421" s="275"/>
    </row>
    <row r="422" spans="1:53" s="296" customFormat="1" ht="15.75" customHeight="1" x14ac:dyDescent="0.25">
      <c r="A422" s="327">
        <v>26</v>
      </c>
      <c r="B422" s="291">
        <v>392204</v>
      </c>
      <c r="C422" s="292">
        <f t="shared" si="245"/>
        <v>1.0032717273134233</v>
      </c>
      <c r="D422" s="293">
        <f t="shared" si="254"/>
        <v>1.0064122757278249</v>
      </c>
      <c r="E422" s="293"/>
      <c r="F422" s="291">
        <f t="shared" si="252"/>
        <v>1279</v>
      </c>
      <c r="G422" s="294">
        <f t="shared" si="255"/>
        <v>0.97188449848024316</v>
      </c>
      <c r="H422" s="291">
        <f t="shared" si="253"/>
        <v>2450.7142857142858</v>
      </c>
      <c r="I422" s="295">
        <f t="shared" si="270"/>
        <v>0.98123891780586858</v>
      </c>
      <c r="K422" s="291">
        <v>14370456</v>
      </c>
      <c r="L422" s="337">
        <f t="shared" si="271"/>
        <v>1.0021649423281791</v>
      </c>
      <c r="M422" s="338"/>
      <c r="N422" s="291">
        <f t="shared" si="266"/>
        <v>31044</v>
      </c>
      <c r="O422" s="337">
        <f t="shared" si="261"/>
        <v>0.97012500000000002</v>
      </c>
      <c r="P422" s="291">
        <f t="shared" si="269"/>
        <v>56106.142857142855</v>
      </c>
      <c r="Q422" s="337"/>
      <c r="R422" s="337">
        <f t="shared" si="267"/>
        <v>2.7292383762909123</v>
      </c>
      <c r="S422" s="1">
        <f t="shared" si="249"/>
        <v>1.0011043940358488</v>
      </c>
      <c r="T422" s="337"/>
      <c r="U422" s="342">
        <v>115</v>
      </c>
      <c r="V422" s="341"/>
      <c r="W422" s="342">
        <v>129</v>
      </c>
      <c r="X422" s="337"/>
      <c r="Y422" s="36">
        <f t="shared" si="275"/>
        <v>0.18413333333333334</v>
      </c>
      <c r="Z422" s="337"/>
      <c r="AA422" s="37">
        <f t="shared" si="264"/>
        <v>184.13333333333333</v>
      </c>
      <c r="AB422" s="337"/>
      <c r="AC422" s="299">
        <f t="shared" si="273"/>
        <v>6843.0742857142859</v>
      </c>
      <c r="AE422" s="309">
        <v>12879051</v>
      </c>
      <c r="AG422" s="309">
        <v>1098436</v>
      </c>
      <c r="AI422" s="298" t="s">
        <v>123</v>
      </c>
      <c r="AK422" s="291">
        <v>391936</v>
      </c>
      <c r="AM422" s="291">
        <v>14369423</v>
      </c>
      <c r="AO422" s="309">
        <f t="shared" si="274"/>
        <v>28636</v>
      </c>
      <c r="AP422" s="291">
        <f t="shared" si="246"/>
        <v>-140</v>
      </c>
      <c r="AQ422" s="291">
        <f t="shared" si="247"/>
        <v>2408</v>
      </c>
      <c r="AS422" s="291">
        <v>29554723</v>
      </c>
      <c r="AU422" s="295">
        <f t="shared" si="262"/>
        <v>13.875456807511737</v>
      </c>
      <c r="AW422" s="291">
        <f t="shared" si="263"/>
        <v>522849</v>
      </c>
      <c r="AX422" s="291">
        <f t="shared" si="272"/>
        <v>414323.42857142858</v>
      </c>
      <c r="AZ422" s="295">
        <f t="shared" si="268"/>
        <v>4.3679963742192731</v>
      </c>
      <c r="BA422" s="295"/>
    </row>
    <row r="423" spans="1:53" s="296" customFormat="1" ht="15.75" customHeight="1" x14ac:dyDescent="0.25">
      <c r="A423" s="327">
        <v>27</v>
      </c>
      <c r="B423" s="291">
        <v>395324</v>
      </c>
      <c r="C423" s="292">
        <f t="shared" si="245"/>
        <v>1.0079550438037348</v>
      </c>
      <c r="D423" s="293">
        <f t="shared" si="254"/>
        <v>1.0062227885726407</v>
      </c>
      <c r="E423" s="293"/>
      <c r="F423" s="291">
        <f t="shared" si="252"/>
        <v>3120</v>
      </c>
      <c r="G423" s="294">
        <f t="shared" si="255"/>
        <v>2.4394057857701328</v>
      </c>
      <c r="H423" s="291">
        <f t="shared" si="253"/>
        <v>2399.1428571428573</v>
      </c>
      <c r="I423" s="295">
        <f t="shared" si="270"/>
        <v>0.9789565724278636</v>
      </c>
      <c r="K423" s="291">
        <v>14446541</v>
      </c>
      <c r="L423" s="337">
        <f t="shared" si="271"/>
        <v>1.0052945431933407</v>
      </c>
      <c r="M423" s="338"/>
      <c r="N423" s="291">
        <f t="shared" si="266"/>
        <v>76085</v>
      </c>
      <c r="O423" s="337">
        <f t="shared" si="261"/>
        <v>2.4508761757505475</v>
      </c>
      <c r="P423" s="291">
        <f t="shared" si="269"/>
        <v>56522.285714285717</v>
      </c>
      <c r="Q423" s="337"/>
      <c r="R423" s="337">
        <f t="shared" si="267"/>
        <v>2.7364612747092885</v>
      </c>
      <c r="S423" s="1">
        <f t="shared" si="249"/>
        <v>1.0026464886618633</v>
      </c>
      <c r="T423" s="337"/>
      <c r="U423" s="342">
        <v>112</v>
      </c>
      <c r="V423" s="341"/>
      <c r="W423" s="342">
        <v>128</v>
      </c>
      <c r="X423" s="337"/>
      <c r="Y423" s="36">
        <f t="shared" si="275"/>
        <v>0.18559812206572771</v>
      </c>
      <c r="Z423" s="337"/>
      <c r="AA423" s="37">
        <f t="shared" si="264"/>
        <v>185.59812206572769</v>
      </c>
      <c r="AB423" s="337"/>
      <c r="AC423" s="299">
        <f t="shared" si="273"/>
        <v>6879.3052380952377</v>
      </c>
      <c r="AE423" s="309">
        <v>12992442</v>
      </c>
      <c r="AG423" s="309">
        <v>1054099</v>
      </c>
      <c r="AI423" s="298" t="s">
        <v>68</v>
      </c>
      <c r="AK423" s="291">
        <v>395022</v>
      </c>
      <c r="AM423" s="291">
        <v>14441563</v>
      </c>
      <c r="AO423" s="309">
        <f t="shared" si="274"/>
        <v>72140</v>
      </c>
      <c r="AP423" s="291">
        <f t="shared" si="246"/>
        <v>-34</v>
      </c>
      <c r="AQ423" s="291">
        <f t="shared" si="247"/>
        <v>3945</v>
      </c>
      <c r="AS423" s="291">
        <v>30259475</v>
      </c>
      <c r="AU423" s="295">
        <f t="shared" si="262"/>
        <v>14.206326291079812</v>
      </c>
      <c r="AW423" s="291">
        <f t="shared" si="263"/>
        <v>704752</v>
      </c>
      <c r="AX423" s="291">
        <f t="shared" si="272"/>
        <v>440877.71428571426</v>
      </c>
      <c r="AZ423" s="295">
        <f t="shared" ref="AZ423:AZ434" si="276">100*H423/P423</f>
        <v>4.2445963159916698</v>
      </c>
      <c r="BA423" s="295"/>
    </row>
    <row r="424" spans="1:53" s="296" customFormat="1" ht="15.75" customHeight="1" x14ac:dyDescent="0.25">
      <c r="A424" s="327">
        <v>28</v>
      </c>
      <c r="B424" s="291">
        <v>398343</v>
      </c>
      <c r="C424" s="292">
        <f t="shared" si="245"/>
        <v>1.007636773886736</v>
      </c>
      <c r="D424" s="293">
        <f t="shared" si="254"/>
        <v>1.0061223051308097</v>
      </c>
      <c r="E424" s="293"/>
      <c r="F424" s="291">
        <f t="shared" si="252"/>
        <v>3019</v>
      </c>
      <c r="G424" s="294">
        <f t="shared" si="255"/>
        <v>0.96762820512820513</v>
      </c>
      <c r="H424" s="291">
        <f t="shared" si="253"/>
        <v>2379.4285714285716</v>
      </c>
      <c r="I424" s="295">
        <f t="shared" si="270"/>
        <v>0.99178277956412997</v>
      </c>
      <c r="K424" s="291">
        <v>14523807</v>
      </c>
      <c r="L424" s="337">
        <f t="shared" si="271"/>
        <v>1.0053484083144886</v>
      </c>
      <c r="M424" s="338"/>
      <c r="N424" s="291">
        <f t="shared" si="266"/>
        <v>77266</v>
      </c>
      <c r="O424" s="337">
        <f t="shared" si="261"/>
        <v>1.0155221134257737</v>
      </c>
      <c r="P424" s="291">
        <f t="shared" si="269"/>
        <v>57384.428571428572</v>
      </c>
      <c r="Q424" s="337"/>
      <c r="R424" s="337">
        <f t="shared" si="267"/>
        <v>2.7426899847953088</v>
      </c>
      <c r="S424" s="1">
        <f t="shared" si="249"/>
        <v>1.0022761915703273</v>
      </c>
      <c r="T424" s="337"/>
      <c r="U424" s="342">
        <v>112</v>
      </c>
      <c r="V424" s="341"/>
      <c r="W424" s="342">
        <v>128</v>
      </c>
      <c r="X424" s="337"/>
      <c r="Y424" s="36">
        <f t="shared" si="275"/>
        <v>0.18701549295774647</v>
      </c>
      <c r="Z424" s="337"/>
      <c r="AA424" s="37">
        <f t="shared" si="264"/>
        <v>187.01549295774649</v>
      </c>
      <c r="AB424" s="337"/>
      <c r="AC424" s="299">
        <f t="shared" si="273"/>
        <v>6916.0985714285716</v>
      </c>
      <c r="AE424" s="309">
        <v>13091714</v>
      </c>
      <c r="AG424" s="309">
        <v>1031390</v>
      </c>
      <c r="AI424" s="298" t="s">
        <v>124</v>
      </c>
      <c r="AK424" s="291">
        <v>398185</v>
      </c>
      <c r="AM424" s="291">
        <v>14521289</v>
      </c>
      <c r="AO424" s="309">
        <f t="shared" si="274"/>
        <v>79726</v>
      </c>
      <c r="AP424" s="291">
        <f t="shared" si="246"/>
        <v>144</v>
      </c>
      <c r="AQ424" s="291">
        <f t="shared" si="247"/>
        <v>-2460</v>
      </c>
      <c r="AS424" s="291">
        <v>30740811</v>
      </c>
      <c r="AU424" s="295">
        <f t="shared" si="262"/>
        <v>14.432305633802818</v>
      </c>
      <c r="AW424" s="291">
        <f t="shared" si="263"/>
        <v>481336</v>
      </c>
      <c r="AX424" s="291">
        <f t="shared" si="272"/>
        <v>459654.28571428574</v>
      </c>
      <c r="AZ424" s="295">
        <f t="shared" si="276"/>
        <v>4.1464707947153414</v>
      </c>
      <c r="BA424" s="295"/>
    </row>
    <row r="425" spans="1:53" s="296" customFormat="1" ht="15.75" customHeight="1" x14ac:dyDescent="0.25">
      <c r="A425" s="327">
        <v>29</v>
      </c>
      <c r="B425" s="291">
        <v>401417</v>
      </c>
      <c r="C425" s="292">
        <f t="shared" ref="C425:C449" si="277">B425/B424</f>
        <v>1.0077169675380262</v>
      </c>
      <c r="D425" s="293">
        <f t="shared" si="254"/>
        <v>1.0064499730848762</v>
      </c>
      <c r="E425" s="293"/>
      <c r="F425" s="291">
        <f t="shared" si="252"/>
        <v>3074</v>
      </c>
      <c r="G425" s="294">
        <f t="shared" si="255"/>
        <v>1.0182179529645579</v>
      </c>
      <c r="H425" s="291">
        <f t="shared" si="253"/>
        <v>2522.8571428571427</v>
      </c>
      <c r="I425" s="295">
        <f t="shared" si="270"/>
        <v>1.0602785782901056</v>
      </c>
      <c r="K425" s="291">
        <v>14592886</v>
      </c>
      <c r="L425" s="337">
        <f t="shared" si="271"/>
        <v>1.004756259842891</v>
      </c>
      <c r="M425" s="338"/>
      <c r="N425" s="291">
        <f t="shared" si="266"/>
        <v>69079</v>
      </c>
      <c r="O425" s="337">
        <f t="shared" si="261"/>
        <v>0.89404136360106645</v>
      </c>
      <c r="P425" s="291">
        <f t="shared" si="269"/>
        <v>60106.714285714283</v>
      </c>
      <c r="Q425" s="337"/>
      <c r="R425" s="337">
        <f t="shared" si="267"/>
        <v>2.7507718486939456</v>
      </c>
      <c r="S425" s="1">
        <f t="shared" si="249"/>
        <v>1.0029466924601178</v>
      </c>
      <c r="T425" s="337"/>
      <c r="U425" s="342">
        <v>111</v>
      </c>
      <c r="V425" s="341"/>
      <c r="W425" s="342">
        <v>129</v>
      </c>
      <c r="X425" s="337"/>
      <c r="Y425" s="36">
        <f t="shared" si="275"/>
        <v>0.18845868544600938</v>
      </c>
      <c r="Z425" s="337"/>
      <c r="AA425" s="37">
        <f t="shared" si="264"/>
        <v>188.45868544600938</v>
      </c>
      <c r="AB425" s="337"/>
      <c r="AC425" s="299">
        <f t="shared" si="273"/>
        <v>6948.9933333333329</v>
      </c>
      <c r="AE425" s="309">
        <v>13152118</v>
      </c>
      <c r="AG425" s="309">
        <v>1037374</v>
      </c>
      <c r="AI425" s="298" t="s">
        <v>125</v>
      </c>
      <c r="AK425" s="291">
        <v>401186</v>
      </c>
      <c r="AM425" s="291">
        <v>14590678</v>
      </c>
      <c r="AO425" s="309">
        <f t="shared" si="274"/>
        <v>69389</v>
      </c>
      <c r="AP425" s="291">
        <f t="shared" si="246"/>
        <v>-73</v>
      </c>
      <c r="AQ425" s="291">
        <f t="shared" si="247"/>
        <v>-310</v>
      </c>
      <c r="AS425" s="291">
        <v>31208111</v>
      </c>
      <c r="AU425" s="295">
        <f t="shared" si="262"/>
        <v>14.651695305164319</v>
      </c>
      <c r="AW425" s="291">
        <f t="shared" si="263"/>
        <v>467300</v>
      </c>
      <c r="AX425" s="291">
        <f t="shared" si="272"/>
        <v>466137</v>
      </c>
      <c r="AZ425" s="295">
        <f t="shared" si="276"/>
        <v>4.1972967127513678</v>
      </c>
      <c r="BA425" s="295"/>
    </row>
    <row r="426" spans="1:53" s="296" customFormat="1" ht="15.75" customHeight="1" x14ac:dyDescent="0.25">
      <c r="A426" s="327">
        <v>30</v>
      </c>
      <c r="B426" s="291">
        <v>404287</v>
      </c>
      <c r="C426" s="292">
        <f t="shared" si="277"/>
        <v>1.007149672285927</v>
      </c>
      <c r="D426" s="293">
        <f t="shared" si="254"/>
        <v>1.006404459457179</v>
      </c>
      <c r="E426" s="293"/>
      <c r="F426" s="291">
        <f t="shared" si="252"/>
        <v>2870</v>
      </c>
      <c r="G426" s="294">
        <f t="shared" si="255"/>
        <v>0.93363695510735201</v>
      </c>
      <c r="H426" s="291">
        <f t="shared" si="253"/>
        <v>2523.4285714285716</v>
      </c>
      <c r="I426" s="295">
        <f t="shared" si="270"/>
        <v>1.0002265005662516</v>
      </c>
      <c r="K426" s="291">
        <v>14665962</v>
      </c>
      <c r="L426" s="337">
        <f t="shared" si="271"/>
        <v>1.0050076455061734</v>
      </c>
      <c r="M426" s="338"/>
      <c r="N426" s="291">
        <f t="shared" si="266"/>
        <v>73076</v>
      </c>
      <c r="O426" s="337">
        <f t="shared" si="261"/>
        <v>1.0578612892485415</v>
      </c>
      <c r="P426" s="291">
        <f t="shared" si="269"/>
        <v>61121.714285714283</v>
      </c>
      <c r="Q426" s="337"/>
      <c r="R426" s="337">
        <f t="shared" si="267"/>
        <v>2.7566347164952427</v>
      </c>
      <c r="S426" s="1">
        <f t="shared" si="249"/>
        <v>1.0021313537158965</v>
      </c>
      <c r="T426" s="337"/>
      <c r="U426" s="342">
        <v>110</v>
      </c>
      <c r="V426" s="341"/>
      <c r="W426" s="342">
        <v>129</v>
      </c>
      <c r="X426" s="337"/>
      <c r="Y426" s="36">
        <f t="shared" si="275"/>
        <v>0.18980610328638498</v>
      </c>
      <c r="Z426" s="337"/>
      <c r="AA426" s="37">
        <f t="shared" si="264"/>
        <v>189.80610328638497</v>
      </c>
      <c r="AB426" s="337"/>
      <c r="AC426" s="299">
        <f t="shared" si="273"/>
        <v>6983.7914285714287</v>
      </c>
      <c r="AE426" s="309">
        <v>13194538</v>
      </c>
      <c r="AG426" s="309">
        <v>1060692</v>
      </c>
      <c r="AI426" s="298" t="s">
        <v>42</v>
      </c>
      <c r="AK426" s="291">
        <v>403781</v>
      </c>
      <c r="AM426" s="291">
        <v>14659011</v>
      </c>
      <c r="AO426" s="309">
        <f t="shared" si="274"/>
        <v>68333</v>
      </c>
      <c r="AP426" s="291">
        <f t="shared" ref="AP426:AP489" si="278">AK426-AK425-F426</f>
        <v>-275</v>
      </c>
      <c r="AQ426" s="291">
        <f t="shared" ref="AQ426:AQ489" si="279">N426-AO426</f>
        <v>4743</v>
      </c>
      <c r="AS426" s="291">
        <v>31667346</v>
      </c>
      <c r="AU426" s="295">
        <f t="shared" si="262"/>
        <v>14.867298591549297</v>
      </c>
      <c r="AW426" s="291">
        <f t="shared" si="263"/>
        <v>459235</v>
      </c>
      <c r="AX426" s="291">
        <f t="shared" si="272"/>
        <v>414584.14285714284</v>
      </c>
      <c r="AZ426" s="295">
        <f t="shared" si="276"/>
        <v>4.1285304264091325</v>
      </c>
      <c r="BA426" s="295"/>
    </row>
    <row r="427" spans="1:53" s="296" customFormat="1" ht="15.75" customHeight="1" x14ac:dyDescent="0.25">
      <c r="A427" s="328">
        <v>105</v>
      </c>
      <c r="B427" s="291">
        <v>406565</v>
      </c>
      <c r="C427" s="293">
        <f t="shared" si="277"/>
        <v>1.0056346110560073</v>
      </c>
      <c r="D427" s="293">
        <f t="shared" si="254"/>
        <v>1.0061060773234971</v>
      </c>
      <c r="E427" s="293"/>
      <c r="F427" s="291">
        <f t="shared" si="252"/>
        <v>2278</v>
      </c>
      <c r="G427" s="294">
        <f t="shared" si="255"/>
        <v>0.79372822299651569</v>
      </c>
      <c r="H427" s="291">
        <f t="shared" si="253"/>
        <v>2422.2857142857142</v>
      </c>
      <c r="I427" s="295">
        <f t="shared" si="270"/>
        <v>0.95991847826086951</v>
      </c>
      <c r="K427" s="291">
        <v>14725490</v>
      </c>
      <c r="L427" s="337">
        <f t="shared" si="271"/>
        <v>1.0040589222854934</v>
      </c>
      <c r="M427" s="338"/>
      <c r="N427" s="291">
        <f t="shared" si="266"/>
        <v>59528</v>
      </c>
      <c r="O427" s="337">
        <f t="shared" si="261"/>
        <v>0.814603973944934</v>
      </c>
      <c r="P427" s="291">
        <f t="shared" si="269"/>
        <v>59725.428571428572</v>
      </c>
      <c r="Q427" s="337"/>
      <c r="R427" s="337">
        <f t="shared" si="267"/>
        <v>2.7609607558050699</v>
      </c>
      <c r="S427" s="1">
        <f t="shared" si="249"/>
        <v>1.0015693190265438</v>
      </c>
      <c r="T427" s="337"/>
      <c r="U427" s="342">
        <v>111</v>
      </c>
      <c r="V427" s="341"/>
      <c r="W427" s="342">
        <v>130</v>
      </c>
      <c r="X427" s="337"/>
      <c r="Y427" s="369">
        <f t="shared" si="275"/>
        <v>0.1908755868544601</v>
      </c>
      <c r="Z427" s="337"/>
      <c r="AA427" s="337">
        <f t="shared" si="264"/>
        <v>190.8755868544601</v>
      </c>
      <c r="AB427" s="337"/>
      <c r="AC427" s="299">
        <f t="shared" si="273"/>
        <v>7012.138095238095</v>
      </c>
      <c r="AE427" s="309">
        <v>13242665</v>
      </c>
      <c r="AG427" s="309">
        <v>1076873</v>
      </c>
      <c r="AI427" s="298" t="s">
        <v>123</v>
      </c>
      <c r="AK427" s="291">
        <v>406437</v>
      </c>
      <c r="AM427" s="291">
        <v>14725975</v>
      </c>
      <c r="AO427" s="309">
        <f t="shared" si="274"/>
        <v>66964</v>
      </c>
      <c r="AP427" s="291">
        <f t="shared" si="278"/>
        <v>378</v>
      </c>
      <c r="AQ427" s="291">
        <f t="shared" si="279"/>
        <v>-7436</v>
      </c>
      <c r="AS427" s="291">
        <v>31812086</v>
      </c>
      <c r="AU427" s="295">
        <f t="shared" si="262"/>
        <v>14.935251643192489</v>
      </c>
      <c r="AW427" s="291">
        <f t="shared" si="263"/>
        <v>144740</v>
      </c>
      <c r="AX427" s="291">
        <f t="shared" si="272"/>
        <v>406108.85714285716</v>
      </c>
      <c r="AZ427" s="295">
        <f t="shared" si="276"/>
        <v>4.0557025244093206</v>
      </c>
      <c r="BA427" s="295"/>
    </row>
    <row r="428" spans="1:53" s="296" customFormat="1" ht="15.75" customHeight="1" x14ac:dyDescent="0.25">
      <c r="A428" s="277">
        <v>205</v>
      </c>
      <c r="B428" s="271">
        <v>407775</v>
      </c>
      <c r="C428" s="272">
        <f t="shared" si="277"/>
        <v>1.0029761538745343</v>
      </c>
      <c r="D428" s="273">
        <f t="shared" si="254"/>
        <v>1.0060487071083413</v>
      </c>
      <c r="E428" s="273"/>
      <c r="F428" s="271">
        <f t="shared" si="252"/>
        <v>1210</v>
      </c>
      <c r="G428" s="274">
        <f t="shared" si="255"/>
        <v>0.5311676909569798</v>
      </c>
      <c r="H428" s="271">
        <f t="shared" si="253"/>
        <v>2407.1428571428573</v>
      </c>
      <c r="I428" s="275">
        <f t="shared" si="270"/>
        <v>0.99374852559565952</v>
      </c>
      <c r="J428" s="276"/>
      <c r="K428" s="271">
        <v>14753983</v>
      </c>
      <c r="L428" s="282">
        <f t="shared" si="271"/>
        <v>1.0019349441003322</v>
      </c>
      <c r="M428" s="339"/>
      <c r="N428" s="271">
        <f t="shared" si="266"/>
        <v>28493</v>
      </c>
      <c r="O428" s="282">
        <f t="shared" si="261"/>
        <v>0.47864870313129954</v>
      </c>
      <c r="P428" s="271">
        <f t="shared" si="269"/>
        <v>59224.428571428572</v>
      </c>
      <c r="Q428" s="282"/>
      <c r="R428" s="282">
        <f t="shared" si="267"/>
        <v>2.7638299434125688</v>
      </c>
      <c r="S428" s="274">
        <f t="shared" si="249"/>
        <v>1.0010391989822622</v>
      </c>
      <c r="T428" s="282"/>
      <c r="U428" s="344">
        <v>111</v>
      </c>
      <c r="V428" s="343"/>
      <c r="W428" s="344">
        <v>130</v>
      </c>
      <c r="X428" s="282"/>
      <c r="Y428" s="279">
        <f t="shared" si="275"/>
        <v>0.19144366197183099</v>
      </c>
      <c r="Z428" s="282"/>
      <c r="AA428" s="282">
        <f t="shared" si="264"/>
        <v>191.44366197183098</v>
      </c>
      <c r="AB428" s="282"/>
      <c r="AC428" s="281">
        <f t="shared" si="273"/>
        <v>7025.7061904761904</v>
      </c>
      <c r="AD428" s="276"/>
      <c r="AE428" s="290">
        <v>13278718</v>
      </c>
      <c r="AF428" s="276"/>
      <c r="AG428" s="290">
        <v>1068553</v>
      </c>
      <c r="AH428" s="276"/>
      <c r="AI428" s="278" t="s">
        <v>107</v>
      </c>
      <c r="AJ428" s="276"/>
      <c r="AK428" s="271">
        <v>407639</v>
      </c>
      <c r="AL428" s="276"/>
      <c r="AM428" s="271">
        <v>14754910</v>
      </c>
      <c r="AN428" s="276"/>
      <c r="AO428" s="290">
        <f t="shared" si="274"/>
        <v>28935</v>
      </c>
      <c r="AP428" s="271">
        <f t="shared" si="278"/>
        <v>-8</v>
      </c>
      <c r="AQ428" s="271">
        <f t="shared" si="279"/>
        <v>-442</v>
      </c>
      <c r="AR428" s="276"/>
      <c r="AS428" s="271">
        <v>31875681</v>
      </c>
      <c r="AT428" s="276"/>
      <c r="AU428" s="295">
        <f t="shared" si="262"/>
        <v>14.965108450704225</v>
      </c>
      <c r="AV428" s="276"/>
      <c r="AW428" s="271">
        <f t="shared" si="263"/>
        <v>63595</v>
      </c>
      <c r="AX428" s="271">
        <f t="shared" si="272"/>
        <v>406258.14285714284</v>
      </c>
      <c r="AY428" s="276"/>
      <c r="AZ428" s="275">
        <f t="shared" si="276"/>
        <v>4.0644425200990906</v>
      </c>
      <c r="BA428" s="275"/>
    </row>
    <row r="429" spans="1:53" s="296" customFormat="1" ht="15.75" customHeight="1" x14ac:dyDescent="0.25">
      <c r="A429" s="327">
        <v>305</v>
      </c>
      <c r="B429" s="291">
        <v>408829</v>
      </c>
      <c r="C429" s="292">
        <f t="shared" si="277"/>
        <v>1.0025847587517627</v>
      </c>
      <c r="D429" s="293">
        <f t="shared" si="254"/>
        <v>1.0059505687423898</v>
      </c>
      <c r="E429" s="293"/>
      <c r="F429" s="291">
        <f t="shared" si="252"/>
        <v>1054</v>
      </c>
      <c r="G429" s="294">
        <f t="shared" si="255"/>
        <v>0.87107438016528926</v>
      </c>
      <c r="H429" s="291">
        <f t="shared" si="253"/>
        <v>2375</v>
      </c>
      <c r="I429" s="295">
        <f t="shared" si="270"/>
        <v>0.98664688427299696</v>
      </c>
      <c r="K429" s="291">
        <v>14791434</v>
      </c>
      <c r="L429" s="337">
        <f t="shared" si="271"/>
        <v>1.0025383654027527</v>
      </c>
      <c r="M429" s="338"/>
      <c r="N429" s="291">
        <f t="shared" si="266"/>
        <v>37451</v>
      </c>
      <c r="O429" s="337">
        <f t="shared" si="261"/>
        <v>1.3143930088091813</v>
      </c>
      <c r="P429" s="291">
        <f t="shared" si="269"/>
        <v>60139.714285714283</v>
      </c>
      <c r="Q429" s="337"/>
      <c r="R429" s="337">
        <f t="shared" si="267"/>
        <v>2.7639578420861697</v>
      </c>
      <c r="S429" s="1">
        <f t="shared" si="249"/>
        <v>1.0000462758839073</v>
      </c>
      <c r="T429" s="337"/>
      <c r="U429" s="342">
        <v>111</v>
      </c>
      <c r="V429" s="341"/>
      <c r="W429" s="342">
        <v>131</v>
      </c>
      <c r="X429" s="337"/>
      <c r="Y429" s="36">
        <f t="shared" si="275"/>
        <v>0.19193849765258217</v>
      </c>
      <c r="Z429" s="337"/>
      <c r="AA429" s="37">
        <f t="shared" si="264"/>
        <v>191.93849765258216</v>
      </c>
      <c r="AB429" s="337"/>
      <c r="AC429" s="299">
        <f t="shared" si="273"/>
        <v>7043.54</v>
      </c>
      <c r="AE429" s="309">
        <v>13336476</v>
      </c>
      <c r="AG429" s="309">
        <v>1034431</v>
      </c>
      <c r="AI429" s="298" t="s">
        <v>62</v>
      </c>
      <c r="AK429" s="291">
        <v>408622</v>
      </c>
      <c r="AM429" s="291">
        <v>14779529</v>
      </c>
      <c r="AO429" s="309">
        <f t="shared" si="274"/>
        <v>24619</v>
      </c>
      <c r="AP429" s="291">
        <f t="shared" si="278"/>
        <v>-71</v>
      </c>
      <c r="AQ429" s="291">
        <f t="shared" si="279"/>
        <v>12832</v>
      </c>
      <c r="AS429" s="291">
        <v>32316507</v>
      </c>
      <c r="AU429" s="295">
        <f t="shared" si="262"/>
        <v>15.172069014084506</v>
      </c>
      <c r="AW429" s="291">
        <f t="shared" si="263"/>
        <v>440826</v>
      </c>
      <c r="AX429" s="291">
        <f t="shared" si="272"/>
        <v>394540.57142857142</v>
      </c>
      <c r="AZ429" s="295">
        <f t="shared" si="276"/>
        <v>3.9491374846191492</v>
      </c>
      <c r="BA429" s="295"/>
    </row>
    <row r="430" spans="1:53" s="296" customFormat="1" ht="15.75" customHeight="1" x14ac:dyDescent="0.25">
      <c r="A430" s="327">
        <v>4</v>
      </c>
      <c r="B430" s="291">
        <v>411854</v>
      </c>
      <c r="C430" s="292">
        <f t="shared" si="277"/>
        <v>1.0073991815649086</v>
      </c>
      <c r="D430" s="293">
        <f t="shared" si="254"/>
        <v>1.0058711598511287</v>
      </c>
      <c r="E430" s="293"/>
      <c r="F430" s="291">
        <f t="shared" si="252"/>
        <v>3025</v>
      </c>
      <c r="G430" s="294">
        <f t="shared" si="255"/>
        <v>2.8700189753320684</v>
      </c>
      <c r="H430" s="291">
        <f t="shared" si="253"/>
        <v>2361.4285714285716</v>
      </c>
      <c r="I430" s="295">
        <f t="shared" si="270"/>
        <v>0.99428571428571433</v>
      </c>
      <c r="K430" s="291">
        <v>14860812</v>
      </c>
      <c r="L430" s="337">
        <f t="shared" si="271"/>
        <v>1.0046904174402562</v>
      </c>
      <c r="M430" s="338"/>
      <c r="N430" s="291">
        <f t="shared" si="266"/>
        <v>69378</v>
      </c>
      <c r="O430" s="337">
        <f t="shared" si="261"/>
        <v>1.8525006007850258</v>
      </c>
      <c r="P430" s="291">
        <f t="shared" si="269"/>
        <v>59181.571428571428</v>
      </c>
      <c r="Q430" s="337"/>
      <c r="R430" s="337">
        <f t="shared" si="267"/>
        <v>2.7714097991415274</v>
      </c>
      <c r="S430" s="1">
        <f t="shared" si="249"/>
        <v>1.0026961182048035</v>
      </c>
      <c r="T430" s="337"/>
      <c r="U430" s="342">
        <v>111</v>
      </c>
      <c r="V430" s="341"/>
      <c r="W430" s="342">
        <v>130</v>
      </c>
      <c r="X430" s="337"/>
      <c r="Y430" s="36">
        <f t="shared" si="275"/>
        <v>0.1933586854460094</v>
      </c>
      <c r="Z430" s="337"/>
      <c r="AA430" s="37">
        <f t="shared" si="264"/>
        <v>193.35868544600939</v>
      </c>
      <c r="AB430" s="337"/>
      <c r="AC430" s="299">
        <f t="shared" si="273"/>
        <v>7076.5771428571425</v>
      </c>
      <c r="AE430" s="309">
        <v>13442996</v>
      </c>
      <c r="AG430" s="307" t="s">
        <v>33</v>
      </c>
      <c r="AI430" s="298" t="s">
        <v>126</v>
      </c>
      <c r="AK430" s="291">
        <v>408622</v>
      </c>
      <c r="AM430" s="291">
        <v>14856888</v>
      </c>
      <c r="AO430" s="309">
        <f t="shared" si="274"/>
        <v>77359</v>
      </c>
      <c r="AP430" s="291">
        <f t="shared" si="278"/>
        <v>-3025</v>
      </c>
      <c r="AQ430" s="291">
        <f t="shared" si="279"/>
        <v>-7981</v>
      </c>
      <c r="AS430" s="291">
        <v>32881289</v>
      </c>
      <c r="AU430" s="295">
        <f t="shared" si="262"/>
        <v>15.437224882629108</v>
      </c>
      <c r="AW430" s="291">
        <f t="shared" si="263"/>
        <v>564782</v>
      </c>
      <c r="AX430" s="291">
        <f t="shared" si="272"/>
        <v>374544.85714285716</v>
      </c>
      <c r="AZ430" s="295">
        <f t="shared" si="276"/>
        <v>3.9901417188265658</v>
      </c>
      <c r="BA430" s="295"/>
    </row>
    <row r="431" spans="1:53" s="296" customFormat="1" ht="15.75" customHeight="1" x14ac:dyDescent="0.25">
      <c r="A431" s="327">
        <v>5</v>
      </c>
      <c r="B431" s="291">
        <v>414645</v>
      </c>
      <c r="C431" s="292">
        <f t="shared" si="277"/>
        <v>1.0067766732871357</v>
      </c>
      <c r="D431" s="293">
        <f t="shared" si="254"/>
        <v>1.0057482883369002</v>
      </c>
      <c r="E431" s="293"/>
      <c r="F431" s="291">
        <f t="shared" si="252"/>
        <v>2791</v>
      </c>
      <c r="G431" s="294">
        <f t="shared" si="255"/>
        <v>0.92264462809917358</v>
      </c>
      <c r="H431" s="291">
        <f t="shared" si="253"/>
        <v>2328.8571428571427</v>
      </c>
      <c r="I431" s="295">
        <f t="shared" si="270"/>
        <v>0.986206896551724</v>
      </c>
      <c r="K431" s="291">
        <v>14936464</v>
      </c>
      <c r="L431" s="337">
        <f t="shared" si="271"/>
        <v>1.0050907043302884</v>
      </c>
      <c r="M431" s="338"/>
      <c r="N431" s="291">
        <f t="shared" si="266"/>
        <v>75652</v>
      </c>
      <c r="O431" s="337">
        <f t="shared" si="261"/>
        <v>1.0904321254576379</v>
      </c>
      <c r="P431" s="291">
        <f t="shared" si="269"/>
        <v>58951</v>
      </c>
      <c r="Q431" s="337"/>
      <c r="R431" s="337">
        <f t="shared" si="267"/>
        <v>2.7760586441342476</v>
      </c>
      <c r="S431" s="1">
        <f t="shared" si="249"/>
        <v>1.0016774296584217</v>
      </c>
      <c r="T431" s="337"/>
      <c r="U431" s="342">
        <v>111</v>
      </c>
      <c r="V431" s="341"/>
      <c r="W431" s="342">
        <v>129</v>
      </c>
      <c r="X431" s="337"/>
      <c r="Y431" s="36">
        <f t="shared" si="275"/>
        <v>0.19466901408450704</v>
      </c>
      <c r="Z431" s="337"/>
      <c r="AA431" s="37">
        <f t="shared" si="264"/>
        <v>194.66901408450704</v>
      </c>
      <c r="AB431" s="337"/>
      <c r="AC431" s="299">
        <f t="shared" si="273"/>
        <v>7112.6019047619047</v>
      </c>
      <c r="AE431" s="309">
        <v>13529572</v>
      </c>
      <c r="AG431" s="309">
        <v>986212</v>
      </c>
      <c r="AI431" s="298" t="s">
        <v>54</v>
      </c>
      <c r="AK431" s="291">
        <v>414399</v>
      </c>
      <c r="AM431" s="291">
        <v>14930183</v>
      </c>
      <c r="AO431" s="309">
        <f t="shared" si="274"/>
        <v>73295</v>
      </c>
      <c r="AP431" s="291">
        <f t="shared" si="278"/>
        <v>2986</v>
      </c>
      <c r="AQ431" s="291">
        <f t="shared" si="279"/>
        <v>2357</v>
      </c>
      <c r="AS431" s="291">
        <v>33404333</v>
      </c>
      <c r="AU431" s="295">
        <f t="shared" si="262"/>
        <v>15.68278544600939</v>
      </c>
      <c r="AW431" s="291">
        <f t="shared" si="263"/>
        <v>523044</v>
      </c>
      <c r="AX431" s="291">
        <f t="shared" si="272"/>
        <v>380503.14285714284</v>
      </c>
      <c r="AZ431" s="295">
        <f t="shared" si="276"/>
        <v>3.9504964171212409</v>
      </c>
      <c r="BA431" s="295"/>
    </row>
    <row r="432" spans="1:53" s="296" customFormat="1" ht="15.75" customHeight="1" x14ac:dyDescent="0.25">
      <c r="A432" s="327">
        <v>6</v>
      </c>
      <c r="B432" s="291">
        <v>417176</v>
      </c>
      <c r="C432" s="292">
        <f t="shared" si="277"/>
        <v>1.006104016688975</v>
      </c>
      <c r="D432" s="293">
        <f t="shared" si="254"/>
        <v>1.0055178667870357</v>
      </c>
      <c r="E432" s="293"/>
      <c r="F432" s="291">
        <f t="shared" si="252"/>
        <v>2531</v>
      </c>
      <c r="G432" s="294">
        <f t="shared" si="255"/>
        <v>0.90684342529559303</v>
      </c>
      <c r="H432" s="291">
        <f t="shared" si="253"/>
        <v>2251.2857142857142</v>
      </c>
      <c r="I432" s="295">
        <f t="shared" si="270"/>
        <v>0.96669120353330884</v>
      </c>
      <c r="K432" s="291">
        <v>15009023</v>
      </c>
      <c r="L432" s="337">
        <f t="shared" si="271"/>
        <v>1.0048578431950159</v>
      </c>
      <c r="M432" s="338"/>
      <c r="N432" s="291">
        <f t="shared" si="266"/>
        <v>72559</v>
      </c>
      <c r="O432" s="337">
        <f t="shared" si="261"/>
        <v>0.95911542325384658</v>
      </c>
      <c r="P432" s="291">
        <f t="shared" si="269"/>
        <v>59448.142857142855</v>
      </c>
      <c r="Q432" s="337"/>
      <c r="R432" s="337">
        <f t="shared" si="267"/>
        <v>2.7795013706088665</v>
      </c>
      <c r="S432" s="1">
        <f t="shared" si="249"/>
        <v>1.001240149044363</v>
      </c>
      <c r="T432" s="337"/>
      <c r="U432" s="342">
        <v>110</v>
      </c>
      <c r="V432" s="341"/>
      <c r="W432" s="342">
        <v>129</v>
      </c>
      <c r="X432" s="337"/>
      <c r="Y432" s="36">
        <f t="shared" si="275"/>
        <v>0.19585727699530517</v>
      </c>
      <c r="Z432" s="337"/>
      <c r="AA432" s="37">
        <f t="shared" si="264"/>
        <v>195.85727699530517</v>
      </c>
      <c r="AB432" s="337"/>
      <c r="AC432" s="299">
        <f t="shared" si="273"/>
        <v>7147.1538095238093</v>
      </c>
      <c r="AE432" s="309">
        <v>13591335</v>
      </c>
      <c r="AG432" s="309">
        <v>995279</v>
      </c>
      <c r="AI432" s="298" t="s">
        <v>51</v>
      </c>
      <c r="AK432" s="291">
        <v>416949</v>
      </c>
      <c r="AM432" s="291">
        <v>15003563</v>
      </c>
      <c r="AO432" s="309">
        <f t="shared" si="274"/>
        <v>73380</v>
      </c>
      <c r="AP432" s="291">
        <f t="shared" si="278"/>
        <v>19</v>
      </c>
      <c r="AQ432" s="291">
        <f t="shared" si="279"/>
        <v>-821</v>
      </c>
      <c r="AS432" s="291">
        <v>34220432</v>
      </c>
      <c r="AU432" s="295">
        <f t="shared" si="262"/>
        <v>16.065930516431926</v>
      </c>
      <c r="AW432" s="291">
        <f t="shared" si="263"/>
        <v>816099</v>
      </c>
      <c r="AX432" s="291">
        <f t="shared" si="272"/>
        <v>430331.57142857142</v>
      </c>
      <c r="AZ432" s="295">
        <f t="shared" si="276"/>
        <v>3.7869740013505169</v>
      </c>
      <c r="BA432" s="295"/>
    </row>
    <row r="433" spans="1:53" s="296" customFormat="1" ht="15.75" customHeight="1" x14ac:dyDescent="0.25">
      <c r="A433" s="327">
        <v>7</v>
      </c>
      <c r="B433" s="291">
        <v>419393</v>
      </c>
      <c r="C433" s="292">
        <f t="shared" si="277"/>
        <v>1.0053143037950409</v>
      </c>
      <c r="D433" s="293">
        <f t="shared" si="254"/>
        <v>1.0052556712883378</v>
      </c>
      <c r="E433" s="293"/>
      <c r="F433" s="291">
        <f t="shared" si="252"/>
        <v>2217</v>
      </c>
      <c r="G433" s="294">
        <f t="shared" si="255"/>
        <v>0.87593836428289218</v>
      </c>
      <c r="H433" s="291">
        <f t="shared" si="253"/>
        <v>2158</v>
      </c>
      <c r="I433" s="295">
        <f t="shared" si="270"/>
        <v>0.95856336061932867</v>
      </c>
      <c r="K433" s="291">
        <v>15087360</v>
      </c>
      <c r="L433" s="337">
        <f t="shared" si="271"/>
        <v>1.0052193270674581</v>
      </c>
      <c r="M433" s="338"/>
      <c r="N433" s="291">
        <f t="shared" si="266"/>
        <v>78337</v>
      </c>
      <c r="O433" s="337">
        <f t="shared" si="261"/>
        <v>1.0796317479568351</v>
      </c>
      <c r="P433" s="291">
        <f t="shared" si="269"/>
        <v>60199.714285714283</v>
      </c>
      <c r="Q433" s="337"/>
      <c r="R433" s="337">
        <f t="shared" si="267"/>
        <v>2.7797639878679901</v>
      </c>
      <c r="S433" s="1">
        <f t="shared" si="249"/>
        <v>1.0000944835868406</v>
      </c>
      <c r="T433" s="337"/>
      <c r="U433" s="342">
        <v>110</v>
      </c>
      <c r="V433" s="341"/>
      <c r="W433" s="342">
        <v>130</v>
      </c>
      <c r="X433" s="337"/>
      <c r="Y433" s="36">
        <f t="shared" si="275"/>
        <v>0.19689812206572771</v>
      </c>
      <c r="Z433" s="337"/>
      <c r="AA433" s="37">
        <f t="shared" si="264"/>
        <v>196.8981220657277</v>
      </c>
      <c r="AB433" s="337"/>
      <c r="AC433" s="299">
        <f t="shared" si="273"/>
        <v>7184.4571428571426</v>
      </c>
      <c r="AE433" s="309">
        <v>13640478</v>
      </c>
      <c r="AG433" s="309">
        <v>1022857</v>
      </c>
      <c r="AI433" s="298" t="s">
        <v>54</v>
      </c>
      <c r="AK433" s="291">
        <v>419114</v>
      </c>
      <c r="AM433" s="291">
        <v>15082449</v>
      </c>
      <c r="AO433" s="309">
        <f t="shared" si="274"/>
        <v>78886</v>
      </c>
      <c r="AP433" s="291">
        <f t="shared" si="278"/>
        <v>-52</v>
      </c>
      <c r="AQ433" s="291">
        <f t="shared" si="279"/>
        <v>-549</v>
      </c>
      <c r="AS433" s="291">
        <v>34914631</v>
      </c>
      <c r="AU433" s="295">
        <f t="shared" si="262"/>
        <v>16.391845539906104</v>
      </c>
      <c r="AW433" s="291">
        <f t="shared" si="263"/>
        <v>694199</v>
      </c>
      <c r="AX433" s="291">
        <f t="shared" si="272"/>
        <v>463897.85714285716</v>
      </c>
      <c r="AZ433" s="295">
        <f t="shared" si="276"/>
        <v>3.584734621426775</v>
      </c>
      <c r="BA433" s="295"/>
    </row>
    <row r="434" spans="1:53" s="296" customFormat="1" ht="15.75" customHeight="1" x14ac:dyDescent="0.25">
      <c r="A434" s="335">
        <v>8</v>
      </c>
      <c r="B434" s="291">
        <v>421484</v>
      </c>
      <c r="C434" s="293">
        <f t="shared" si="277"/>
        <v>1.004985777063518</v>
      </c>
      <c r="D434" s="293">
        <f t="shared" si="254"/>
        <v>1.0051629807179823</v>
      </c>
      <c r="E434" s="293"/>
      <c r="F434" s="291">
        <f t="shared" si="252"/>
        <v>2091</v>
      </c>
      <c r="G434" s="294">
        <f t="shared" si="255"/>
        <v>0.94316644113667114</v>
      </c>
      <c r="H434" s="291">
        <f t="shared" si="253"/>
        <v>2131.2857142857142</v>
      </c>
      <c r="I434" s="295">
        <f t="shared" si="270"/>
        <v>0.98762081292201775</v>
      </c>
      <c r="K434" s="291">
        <v>15150628</v>
      </c>
      <c r="L434" s="337">
        <f t="shared" si="271"/>
        <v>1.0041934440485281</v>
      </c>
      <c r="M434" s="338"/>
      <c r="N434" s="291">
        <f t="shared" si="266"/>
        <v>63268</v>
      </c>
      <c r="O434" s="337">
        <f t="shared" si="261"/>
        <v>0.80763879137572281</v>
      </c>
      <c r="P434" s="291">
        <f t="shared" si="269"/>
        <v>60734</v>
      </c>
      <c r="Q434" s="337"/>
      <c r="R434" s="337">
        <f t="shared" si="267"/>
        <v>2.781957289163195</v>
      </c>
      <c r="S434" s="1">
        <f t="shared" si="249"/>
        <v>1.0007890242857946</v>
      </c>
      <c r="T434" s="337"/>
      <c r="U434" s="342">
        <v>110</v>
      </c>
      <c r="V434" s="341"/>
      <c r="W434" s="342">
        <v>130</v>
      </c>
      <c r="X434" s="337"/>
      <c r="Y434" s="369">
        <f t="shared" si="275"/>
        <v>0.19787981220657277</v>
      </c>
      <c r="Z434" s="337"/>
      <c r="AA434" s="337">
        <f t="shared" si="264"/>
        <v>197.87981220657278</v>
      </c>
      <c r="AB434" s="337"/>
      <c r="AC434" s="299">
        <f t="shared" si="273"/>
        <v>7214.5847619047618</v>
      </c>
      <c r="AE434" s="309">
        <v>13677668</v>
      </c>
      <c r="AG434" s="309">
        <v>1046895</v>
      </c>
      <c r="AI434" s="298" t="s">
        <v>95</v>
      </c>
      <c r="AK434" s="291">
        <v>421316</v>
      </c>
      <c r="AM434" s="291">
        <v>15145879</v>
      </c>
      <c r="AO434" s="309">
        <f t="shared" si="274"/>
        <v>63430</v>
      </c>
      <c r="AP434" s="291">
        <f t="shared" si="278"/>
        <v>111</v>
      </c>
      <c r="AQ434" s="291">
        <f t="shared" si="279"/>
        <v>-162</v>
      </c>
      <c r="AS434" s="291">
        <v>35235949</v>
      </c>
      <c r="AU434" s="295">
        <f t="shared" si="262"/>
        <v>16.542699061032863</v>
      </c>
      <c r="AW434" s="291">
        <f t="shared" si="263"/>
        <v>321318</v>
      </c>
      <c r="AX434" s="291">
        <f t="shared" si="272"/>
        <v>489123.28571428574</v>
      </c>
      <c r="AZ434" s="295">
        <f t="shared" si="276"/>
        <v>3.5092134789174336</v>
      </c>
      <c r="BA434" s="295"/>
    </row>
    <row r="435" spans="1:53" s="296" customFormat="1" ht="15.75" customHeight="1" x14ac:dyDescent="0.25">
      <c r="A435" s="277">
        <v>9</v>
      </c>
      <c r="B435" s="271">
        <v>422418</v>
      </c>
      <c r="C435" s="272">
        <f t="shared" si="277"/>
        <v>1.002215979728768</v>
      </c>
      <c r="D435" s="273">
        <f t="shared" si="254"/>
        <v>1.0050543844114441</v>
      </c>
      <c r="E435" s="273"/>
      <c r="F435" s="271">
        <f t="shared" si="252"/>
        <v>934</v>
      </c>
      <c r="G435" s="274">
        <f t="shared" si="255"/>
        <v>0.44667623146819702</v>
      </c>
      <c r="H435" s="271">
        <f t="shared" si="253"/>
        <v>2091.8571428571427</v>
      </c>
      <c r="I435" s="275">
        <f t="shared" si="270"/>
        <v>0.9815001005429318</v>
      </c>
      <c r="J435" s="276"/>
      <c r="K435" s="271">
        <v>15182219</v>
      </c>
      <c r="L435" s="282">
        <f t="shared" si="271"/>
        <v>1.0020851280884198</v>
      </c>
      <c r="M435" s="339"/>
      <c r="N435" s="271">
        <f t="shared" si="266"/>
        <v>31591</v>
      </c>
      <c r="O435" s="282">
        <f t="shared" si="261"/>
        <v>0.4993203515205159</v>
      </c>
      <c r="P435" s="271">
        <f t="shared" si="269"/>
        <v>61176.571428571428</v>
      </c>
      <c r="Q435" s="282"/>
      <c r="R435" s="282">
        <f t="shared" si="267"/>
        <v>2.7823205553812653</v>
      </c>
      <c r="S435" s="274">
        <f t="shared" ref="S435:S498" si="280">R435/R434</f>
        <v>1.000130579365645</v>
      </c>
      <c r="T435" s="282"/>
      <c r="U435" s="344">
        <v>111</v>
      </c>
      <c r="V435" s="343"/>
      <c r="W435" s="344">
        <v>131</v>
      </c>
      <c r="X435" s="282"/>
      <c r="Y435" s="279">
        <f t="shared" si="275"/>
        <v>0.19831830985915494</v>
      </c>
      <c r="Z435" s="282"/>
      <c r="AA435" s="282">
        <f t="shared" si="264"/>
        <v>198.31830985915494</v>
      </c>
      <c r="AB435" s="282"/>
      <c r="AC435" s="281">
        <f t="shared" ref="AC435:AC488" si="281">100000*K435/210000000</f>
        <v>7229.6280952380948</v>
      </c>
      <c r="AD435" s="276"/>
      <c r="AE435" s="290">
        <v>13714135</v>
      </c>
      <c r="AF435" s="276"/>
      <c r="AG435" s="290">
        <v>1048315</v>
      </c>
      <c r="AH435" s="276"/>
      <c r="AI435" s="278" t="s">
        <v>62</v>
      </c>
      <c r="AJ435" s="276"/>
      <c r="AK435" s="271">
        <v>422340</v>
      </c>
      <c r="AL435" s="276"/>
      <c r="AM435" s="271">
        <v>15184790</v>
      </c>
      <c r="AN435" s="276"/>
      <c r="AO435" s="290">
        <f t="shared" si="274"/>
        <v>38911</v>
      </c>
      <c r="AP435" s="271">
        <f t="shared" si="278"/>
        <v>90</v>
      </c>
      <c r="AQ435" s="271">
        <f t="shared" si="279"/>
        <v>-7320</v>
      </c>
      <c r="AR435" s="276"/>
      <c r="AS435" s="271">
        <v>35527845</v>
      </c>
      <c r="AT435" s="276"/>
      <c r="AU435" s="295">
        <f t="shared" si="262"/>
        <v>16.67973943661972</v>
      </c>
      <c r="AV435" s="276"/>
      <c r="AW435" s="271">
        <f t="shared" si="263"/>
        <v>291896</v>
      </c>
      <c r="AX435" s="271">
        <f t="shared" si="272"/>
        <v>521737.71428571426</v>
      </c>
      <c r="AY435" s="276"/>
      <c r="AZ435" s="275">
        <f t="shared" ref="AZ435:AZ488" si="282">100*H435/P435</f>
        <v>3.4193762317974197</v>
      </c>
      <c r="BA435" s="275"/>
    </row>
    <row r="436" spans="1:53" s="296" customFormat="1" ht="15.75" customHeight="1" x14ac:dyDescent="0.25">
      <c r="A436" s="327">
        <v>10</v>
      </c>
      <c r="B436" s="291">
        <v>423436</v>
      </c>
      <c r="C436" s="292">
        <f t="shared" si="277"/>
        <v>1.0024099351826863</v>
      </c>
      <c r="D436" s="293">
        <f t="shared" si="254"/>
        <v>1.0050294096158618</v>
      </c>
      <c r="E436" s="293"/>
      <c r="F436" s="291">
        <f t="shared" ref="F436:F499" si="283">B436-B435</f>
        <v>1018</v>
      </c>
      <c r="G436" s="294">
        <f t="shared" si="255"/>
        <v>1.0899357601713062</v>
      </c>
      <c r="H436" s="291">
        <f t="shared" ref="H436:H499" si="284">SUM(F430:F436)/7</f>
        <v>2086.7142857142858</v>
      </c>
      <c r="I436" s="295">
        <f t="shared" si="270"/>
        <v>0.99754148740012305</v>
      </c>
      <c r="K436" s="291">
        <v>15214030</v>
      </c>
      <c r="L436" s="337">
        <f t="shared" si="271"/>
        <v>1.0020952800114398</v>
      </c>
      <c r="M436" s="338"/>
      <c r="N436" s="291">
        <f t="shared" si="266"/>
        <v>31811</v>
      </c>
      <c r="O436" s="337">
        <f t="shared" si="261"/>
        <v>1.0069640087366656</v>
      </c>
      <c r="P436" s="291">
        <f t="shared" si="269"/>
        <v>60370.857142857145</v>
      </c>
      <c r="Q436" s="337"/>
      <c r="R436" s="337">
        <f t="shared" si="267"/>
        <v>2.7831941964094984</v>
      </c>
      <c r="S436" s="1">
        <f t="shared" si="280"/>
        <v>1.0003139972590662</v>
      </c>
      <c r="T436" s="337"/>
      <c r="U436" s="342">
        <v>111</v>
      </c>
      <c r="V436" s="341"/>
      <c r="W436" s="342">
        <v>132</v>
      </c>
      <c r="X436" s="337"/>
      <c r="Y436" s="36">
        <f t="shared" si="275"/>
        <v>0.19879624413145539</v>
      </c>
      <c r="Z436" s="337"/>
      <c r="AA436" s="37">
        <f t="shared" si="264"/>
        <v>198.79624413145541</v>
      </c>
      <c r="AB436" s="337"/>
      <c r="AC436" s="299">
        <f t="shared" si="281"/>
        <v>7244.7761904761901</v>
      </c>
      <c r="AE436" s="309">
        <v>13759125</v>
      </c>
      <c r="AG436" s="309">
        <v>1027636</v>
      </c>
      <c r="AI436" s="298" t="s">
        <v>68</v>
      </c>
      <c r="AK436" s="291">
        <v>423229</v>
      </c>
      <c r="AM436" s="291">
        <v>15209990</v>
      </c>
      <c r="AO436" s="309">
        <f t="shared" si="274"/>
        <v>25200</v>
      </c>
      <c r="AP436" s="291">
        <f t="shared" si="278"/>
        <v>-129</v>
      </c>
      <c r="AQ436" s="291">
        <f t="shared" si="279"/>
        <v>6611</v>
      </c>
      <c r="AS436" s="291">
        <v>35909617</v>
      </c>
      <c r="AU436" s="295">
        <f t="shared" si="262"/>
        <v>16.858975117370893</v>
      </c>
      <c r="AW436" s="291">
        <f t="shared" si="263"/>
        <v>381772</v>
      </c>
      <c r="AX436" s="291">
        <f t="shared" si="272"/>
        <v>513301.42857142858</v>
      </c>
      <c r="AZ436" s="295">
        <f t="shared" si="282"/>
        <v>3.4564927259131655</v>
      </c>
      <c r="BA436" s="295"/>
    </row>
    <row r="437" spans="1:53" s="296" customFormat="1" ht="15.75" customHeight="1" x14ac:dyDescent="0.25">
      <c r="A437" s="327">
        <v>11</v>
      </c>
      <c r="B437" s="291">
        <v>425711</v>
      </c>
      <c r="C437" s="292">
        <f t="shared" si="277"/>
        <v>1.0053727127594252</v>
      </c>
      <c r="D437" s="293">
        <f t="shared" si="254"/>
        <v>1.0047399140722213</v>
      </c>
      <c r="E437" s="293"/>
      <c r="F437" s="291">
        <f t="shared" si="283"/>
        <v>2275</v>
      </c>
      <c r="G437" s="294">
        <f t="shared" si="255"/>
        <v>2.2347740667976423</v>
      </c>
      <c r="H437" s="291">
        <f t="shared" si="284"/>
        <v>1979.5714285714287</v>
      </c>
      <c r="I437" s="295">
        <f t="shared" si="270"/>
        <v>0.94865475456972681</v>
      </c>
      <c r="K437" s="291">
        <v>15285048</v>
      </c>
      <c r="L437" s="337">
        <f t="shared" si="271"/>
        <v>1.0046679282215165</v>
      </c>
      <c r="M437" s="338"/>
      <c r="N437" s="291">
        <f t="shared" si="266"/>
        <v>71018</v>
      </c>
      <c r="O437" s="337">
        <f t="shared" si="261"/>
        <v>2.2324981924491527</v>
      </c>
      <c r="P437" s="291">
        <f t="shared" si="269"/>
        <v>60605.142857142855</v>
      </c>
      <c r="Q437" s="337"/>
      <c r="R437" s="337">
        <f t="shared" si="267"/>
        <v>2.7851466348028477</v>
      </c>
      <c r="S437" s="1">
        <f t="shared" si="280"/>
        <v>1.0007015099398626</v>
      </c>
      <c r="T437" s="337"/>
      <c r="U437" s="342">
        <v>111</v>
      </c>
      <c r="V437" s="341"/>
      <c r="W437" s="342">
        <v>132</v>
      </c>
      <c r="X437" s="337"/>
      <c r="Y437" s="36">
        <f t="shared" si="275"/>
        <v>0.19986431924882628</v>
      </c>
      <c r="Z437" s="337"/>
      <c r="AA437" s="37">
        <f t="shared" si="264"/>
        <v>199.86431924882629</v>
      </c>
      <c r="AB437" s="337"/>
      <c r="AC437" s="299">
        <f t="shared" si="281"/>
        <v>7278.5942857142854</v>
      </c>
      <c r="AE437" s="309">
        <v>13847191</v>
      </c>
      <c r="AG437" s="309">
        <v>1009974</v>
      </c>
      <c r="AI437" s="298" t="s">
        <v>123</v>
      </c>
      <c r="AK437" s="291">
        <v>425540</v>
      </c>
      <c r="AM437" s="291">
        <v>15282705</v>
      </c>
      <c r="AO437" s="309">
        <f t="shared" si="274"/>
        <v>72715</v>
      </c>
      <c r="AP437" s="291">
        <f t="shared" si="278"/>
        <v>36</v>
      </c>
      <c r="AQ437" s="291">
        <f t="shared" si="279"/>
        <v>-1697</v>
      </c>
      <c r="AS437" s="291">
        <v>36502196</v>
      </c>
      <c r="AU437" s="295">
        <f t="shared" si="262"/>
        <v>17.137181220657276</v>
      </c>
      <c r="AW437" s="291">
        <f t="shared" si="263"/>
        <v>592579</v>
      </c>
      <c r="AX437" s="291">
        <f t="shared" si="272"/>
        <v>517272.42857142858</v>
      </c>
      <c r="AZ437" s="295">
        <f t="shared" si="282"/>
        <v>3.2663423188979723</v>
      </c>
      <c r="BA437" s="295"/>
    </row>
    <row r="438" spans="1:53" s="296" customFormat="1" ht="15.75" customHeight="1" x14ac:dyDescent="0.25">
      <c r="A438" s="327">
        <v>12</v>
      </c>
      <c r="B438" s="291">
        <v>428256</v>
      </c>
      <c r="C438" s="292">
        <f t="shared" si="277"/>
        <v>1.0059782340601957</v>
      </c>
      <c r="D438" s="293">
        <f t="shared" si="254"/>
        <v>1.0046258513255155</v>
      </c>
      <c r="E438" s="293"/>
      <c r="F438" s="291">
        <f t="shared" si="283"/>
        <v>2545</v>
      </c>
      <c r="G438" s="294">
        <f t="shared" si="255"/>
        <v>1.1186813186813187</v>
      </c>
      <c r="H438" s="291">
        <f t="shared" si="284"/>
        <v>1944.4285714285713</v>
      </c>
      <c r="I438" s="295">
        <f t="shared" si="270"/>
        <v>0.98224723966226446</v>
      </c>
      <c r="K438" s="291">
        <v>15361686</v>
      </c>
      <c r="L438" s="337">
        <f t="shared" si="271"/>
        <v>1.0050139194852381</v>
      </c>
      <c r="M438" s="338"/>
      <c r="N438" s="291">
        <f t="shared" si="266"/>
        <v>76638</v>
      </c>
      <c r="O438" s="337">
        <f t="shared" si="261"/>
        <v>1.079134867216762</v>
      </c>
      <c r="P438" s="291">
        <f t="shared" si="269"/>
        <v>60746</v>
      </c>
      <c r="Q438" s="337"/>
      <c r="R438" s="337">
        <f t="shared" si="267"/>
        <v>2.7878189933058128</v>
      </c>
      <c r="S438" s="1">
        <f t="shared" si="280"/>
        <v>1.0009595037006567</v>
      </c>
      <c r="T438" s="337"/>
      <c r="U438" s="342">
        <v>111</v>
      </c>
      <c r="V438" s="341"/>
      <c r="W438" s="342">
        <v>131</v>
      </c>
      <c r="X438" s="337"/>
      <c r="Y438" s="36">
        <f t="shared" si="275"/>
        <v>0.20105915492957746</v>
      </c>
      <c r="Z438" s="337"/>
      <c r="AA438" s="37">
        <f t="shared" si="264"/>
        <v>201.05915492957746</v>
      </c>
      <c r="AB438" s="337"/>
      <c r="AC438" s="299">
        <f t="shared" si="281"/>
        <v>7315.0885714285714</v>
      </c>
      <c r="AE438" s="309">
        <v>13924217</v>
      </c>
      <c r="AG438" s="309">
        <v>1007146</v>
      </c>
      <c r="AI438" s="298" t="s">
        <v>51</v>
      </c>
      <c r="AK438" s="291">
        <v>428034</v>
      </c>
      <c r="AM438" s="291">
        <v>15359397</v>
      </c>
      <c r="AO438" s="309">
        <f t="shared" si="274"/>
        <v>76692</v>
      </c>
      <c r="AP438" s="291">
        <f t="shared" si="278"/>
        <v>-51</v>
      </c>
      <c r="AQ438" s="291">
        <f t="shared" si="279"/>
        <v>-54</v>
      </c>
      <c r="AS438" s="291">
        <v>37197671</v>
      </c>
      <c r="AU438" s="295">
        <f t="shared" si="262"/>
        <v>17.463695305164318</v>
      </c>
      <c r="AW438" s="291">
        <f t="shared" si="263"/>
        <v>695475</v>
      </c>
      <c r="AX438" s="291">
        <f t="shared" si="272"/>
        <v>541905.42857142852</v>
      </c>
      <c r="AZ438" s="295">
        <f t="shared" si="282"/>
        <v>3.2009162272883338</v>
      </c>
      <c r="BA438" s="295"/>
    </row>
    <row r="439" spans="1:53" s="296" customFormat="1" ht="15.75" customHeight="1" x14ac:dyDescent="0.25">
      <c r="A439" s="327">
        <v>13</v>
      </c>
      <c r="B439" s="291">
        <v>430596</v>
      </c>
      <c r="C439" s="292">
        <f t="shared" si="277"/>
        <v>1.0054640215198385</v>
      </c>
      <c r="D439" s="293">
        <f t="shared" si="254"/>
        <v>1.0045344234442104</v>
      </c>
      <c r="E439" s="293"/>
      <c r="F439" s="291">
        <f t="shared" si="283"/>
        <v>2340</v>
      </c>
      <c r="G439" s="294">
        <f t="shared" si="255"/>
        <v>0.91944990176817287</v>
      </c>
      <c r="H439" s="291">
        <f t="shared" si="284"/>
        <v>1917.1428571428571</v>
      </c>
      <c r="I439" s="295">
        <f t="shared" si="270"/>
        <v>0.98596723238557049</v>
      </c>
      <c r="K439" s="291">
        <v>15436827</v>
      </c>
      <c r="L439" s="337">
        <f t="shared" si="271"/>
        <v>1.0048914552738548</v>
      </c>
      <c r="M439" s="338"/>
      <c r="N439" s="291">
        <f t="shared" si="266"/>
        <v>75141</v>
      </c>
      <c r="O439" s="337">
        <f t="shared" si="261"/>
        <v>0.98046660925389495</v>
      </c>
      <c r="P439" s="291">
        <f t="shared" si="269"/>
        <v>61114.857142857145</v>
      </c>
      <c r="Q439" s="337"/>
      <c r="R439" s="337">
        <f t="shared" si="267"/>
        <v>2.7894074345718844</v>
      </c>
      <c r="S439" s="1">
        <f t="shared" si="280"/>
        <v>1.000569779196528</v>
      </c>
      <c r="T439" s="337"/>
      <c r="U439" s="342">
        <v>111</v>
      </c>
      <c r="V439" s="341"/>
      <c r="W439" s="342">
        <v>130</v>
      </c>
      <c r="X439" s="337"/>
      <c r="Y439" s="36">
        <f t="shared" si="275"/>
        <v>0.20215774647887325</v>
      </c>
      <c r="Z439" s="337"/>
      <c r="AA439" s="37">
        <f t="shared" si="264"/>
        <v>202.15774647887324</v>
      </c>
      <c r="AB439" s="337"/>
      <c r="AC439" s="299">
        <f t="shared" si="281"/>
        <v>7350.87</v>
      </c>
      <c r="AE439" s="309">
        <v>13979329</v>
      </c>
      <c r="AG439" s="309">
        <v>1024243</v>
      </c>
      <c r="AI439" s="298" t="s">
        <v>123</v>
      </c>
      <c r="AK439" s="291">
        <v>430417</v>
      </c>
      <c r="AM439" s="291">
        <v>15433989</v>
      </c>
      <c r="AO439" s="309">
        <f t="shared" si="274"/>
        <v>74592</v>
      </c>
      <c r="AP439" s="291">
        <f t="shared" si="278"/>
        <v>43</v>
      </c>
      <c r="AQ439" s="291">
        <f t="shared" si="279"/>
        <v>549</v>
      </c>
      <c r="AS439" s="291">
        <v>37744357</v>
      </c>
      <c r="AU439" s="295">
        <f t="shared" si="262"/>
        <v>17.720355399061035</v>
      </c>
      <c r="AW439" s="291">
        <f t="shared" si="263"/>
        <v>546686</v>
      </c>
      <c r="AX439" s="291">
        <f t="shared" si="272"/>
        <v>503417.85714285716</v>
      </c>
      <c r="AZ439" s="295">
        <f t="shared" si="282"/>
        <v>3.1369505661471138</v>
      </c>
      <c r="BA439" s="295"/>
    </row>
    <row r="440" spans="1:53" s="296" customFormat="1" ht="15.75" customHeight="1" x14ac:dyDescent="0.25">
      <c r="A440" s="327">
        <v>14</v>
      </c>
      <c r="B440" s="291">
        <v>432785</v>
      </c>
      <c r="C440" s="292">
        <f t="shared" si="277"/>
        <v>1.005083651496995</v>
      </c>
      <c r="D440" s="293">
        <f t="shared" si="254"/>
        <v>1.0045014731159181</v>
      </c>
      <c r="E440" s="293"/>
      <c r="F440" s="291">
        <f t="shared" si="283"/>
        <v>2189</v>
      </c>
      <c r="G440" s="294">
        <f t="shared" si="255"/>
        <v>0.93547008547008548</v>
      </c>
      <c r="H440" s="291">
        <f t="shared" si="284"/>
        <v>1913.1428571428571</v>
      </c>
      <c r="I440" s="295">
        <f t="shared" si="270"/>
        <v>0.99791356184798807</v>
      </c>
      <c r="K440" s="291">
        <v>15521313</v>
      </c>
      <c r="L440" s="337">
        <f t="shared" si="271"/>
        <v>1.00547301592484</v>
      </c>
      <c r="M440" s="338"/>
      <c r="N440" s="291">
        <f t="shared" si="266"/>
        <v>84486</v>
      </c>
      <c r="O440" s="337">
        <f t="shared" si="261"/>
        <v>1.1243661915598675</v>
      </c>
      <c r="P440" s="291">
        <f t="shared" si="269"/>
        <v>61993.285714285717</v>
      </c>
      <c r="Q440" s="337"/>
      <c r="R440" s="337">
        <f t="shared" si="267"/>
        <v>2.7883272504072303</v>
      </c>
      <c r="S440" s="1">
        <f t="shared" si="280"/>
        <v>0.99961275497036883</v>
      </c>
      <c r="T440" s="337"/>
      <c r="U440" s="342">
        <v>110</v>
      </c>
      <c r="V440" s="341"/>
      <c r="W440" s="342">
        <v>130</v>
      </c>
      <c r="X440" s="337"/>
      <c r="Y440" s="36">
        <f t="shared" si="275"/>
        <v>0.20318544600938968</v>
      </c>
      <c r="Z440" s="337"/>
      <c r="AA440" s="37">
        <f t="shared" si="264"/>
        <v>203.18544600938966</v>
      </c>
      <c r="AB440" s="337"/>
      <c r="AC440" s="299">
        <f t="shared" si="281"/>
        <v>7391.1014285714282</v>
      </c>
      <c r="AE440" s="309">
        <v>14028355</v>
      </c>
      <c r="AG440" s="309">
        <v>1058542</v>
      </c>
      <c r="AI440" s="298" t="s">
        <v>123</v>
      </c>
      <c r="AK440" s="291">
        <v>432628</v>
      </c>
      <c r="AM440" s="291">
        <v>15519525</v>
      </c>
      <c r="AO440" s="309">
        <f t="shared" si="274"/>
        <v>85536</v>
      </c>
      <c r="AP440" s="291">
        <f t="shared" si="278"/>
        <v>22</v>
      </c>
      <c r="AQ440" s="291">
        <f t="shared" si="279"/>
        <v>-1050</v>
      </c>
      <c r="AS440" s="291">
        <v>38320424</v>
      </c>
      <c r="AU440" s="295">
        <f t="shared" si="262"/>
        <v>17.990809389671362</v>
      </c>
      <c r="AW440" s="291">
        <f t="shared" si="263"/>
        <v>576067</v>
      </c>
      <c r="AX440" s="291">
        <f t="shared" si="272"/>
        <v>486541.85714285716</v>
      </c>
      <c r="AZ440" s="295">
        <f t="shared" si="282"/>
        <v>3.0860484891220938</v>
      </c>
      <c r="BA440" s="295"/>
    </row>
    <row r="441" spans="1:53" s="296" customFormat="1" ht="15.75" customHeight="1" x14ac:dyDescent="0.25">
      <c r="A441" s="335">
        <v>15</v>
      </c>
      <c r="B441" s="291">
        <v>434852</v>
      </c>
      <c r="C441" s="293">
        <f t="shared" si="277"/>
        <v>1.0047760435320079</v>
      </c>
      <c r="D441" s="293">
        <f t="shared" si="254"/>
        <v>1.0044715111828453</v>
      </c>
      <c r="E441" s="293"/>
      <c r="F441" s="291">
        <f t="shared" si="283"/>
        <v>2067</v>
      </c>
      <c r="G441" s="294">
        <f t="shared" si="255"/>
        <v>0.94426678848789403</v>
      </c>
      <c r="H441" s="291">
        <f t="shared" si="284"/>
        <v>1909.7142857142858</v>
      </c>
      <c r="I441" s="295">
        <f t="shared" si="270"/>
        <v>0.99820788530465954</v>
      </c>
      <c r="K441" s="291">
        <v>15590613</v>
      </c>
      <c r="L441" s="337">
        <f t="shared" si="271"/>
        <v>1.004464828458778</v>
      </c>
      <c r="M441" s="338"/>
      <c r="N441" s="291">
        <f t="shared" si="266"/>
        <v>69300</v>
      </c>
      <c r="O441" s="337">
        <f t="shared" si="261"/>
        <v>0.82025424330658336</v>
      </c>
      <c r="P441" s="291">
        <f t="shared" si="269"/>
        <v>62855</v>
      </c>
      <c r="Q441" s="337"/>
      <c r="R441" s="337">
        <f t="shared" si="267"/>
        <v>2.7891911626566577</v>
      </c>
      <c r="S441" s="1">
        <f t="shared" si="280"/>
        <v>1.0003098317277146</v>
      </c>
      <c r="T441" s="337"/>
      <c r="U441" s="342">
        <v>111</v>
      </c>
      <c r="V441" s="341"/>
      <c r="W441" s="342">
        <v>131</v>
      </c>
      <c r="X441" s="337"/>
      <c r="Y441" s="369">
        <f t="shared" si="275"/>
        <v>0.20415586854460094</v>
      </c>
      <c r="Z441" s="337"/>
      <c r="AA441" s="337">
        <f t="shared" si="264"/>
        <v>204.15586854460093</v>
      </c>
      <c r="AB441" s="337"/>
      <c r="AC441" s="299">
        <f t="shared" si="281"/>
        <v>7424.1014285714282</v>
      </c>
      <c r="AE441" s="309">
        <v>14062396</v>
      </c>
      <c r="AG441" s="309">
        <v>1089423</v>
      </c>
      <c r="AI441" s="298" t="s">
        <v>96</v>
      </c>
      <c r="AK441" s="291">
        <v>434715</v>
      </c>
      <c r="AM441" s="291">
        <v>15586534</v>
      </c>
      <c r="AO441" s="309">
        <f t="shared" si="274"/>
        <v>67009</v>
      </c>
      <c r="AP441" s="291">
        <f t="shared" si="278"/>
        <v>20</v>
      </c>
      <c r="AQ441" s="291">
        <f t="shared" si="279"/>
        <v>2291</v>
      </c>
      <c r="AS441" s="291">
        <v>38918698</v>
      </c>
      <c r="AT441" s="375" t="s">
        <v>108</v>
      </c>
      <c r="AU441" s="295">
        <f t="shared" si="262"/>
        <v>18.271689201877933</v>
      </c>
      <c r="AW441" s="291">
        <f t="shared" si="263"/>
        <v>598274</v>
      </c>
      <c r="AX441" s="291">
        <f t="shared" si="272"/>
        <v>526107</v>
      </c>
      <c r="AZ441" s="295">
        <f t="shared" si="282"/>
        <v>3.0382853960930487</v>
      </c>
      <c r="BA441" s="295"/>
    </row>
    <row r="442" spans="1:53" s="296" customFormat="1" ht="15.75" customHeight="1" x14ac:dyDescent="0.25">
      <c r="A442" s="277">
        <v>16</v>
      </c>
      <c r="B442" s="271">
        <v>435823</v>
      </c>
      <c r="C442" s="272">
        <f t="shared" si="277"/>
        <v>1.0022329436221979</v>
      </c>
      <c r="D442" s="273">
        <f t="shared" si="254"/>
        <v>1.0044739345961922</v>
      </c>
      <c r="E442" s="273"/>
      <c r="F442" s="271">
        <f t="shared" si="283"/>
        <v>971</v>
      </c>
      <c r="G442" s="274">
        <f t="shared" si="255"/>
        <v>0.46976294146105468</v>
      </c>
      <c r="H442" s="271">
        <f t="shared" si="284"/>
        <v>1915</v>
      </c>
      <c r="I442" s="275">
        <f t="shared" si="270"/>
        <v>1.0027678037103531</v>
      </c>
      <c r="J442" s="276"/>
      <c r="K442" s="271">
        <v>15625218</v>
      </c>
      <c r="L442" s="282">
        <f t="shared" si="271"/>
        <v>1.0022196048352943</v>
      </c>
      <c r="M442" s="339"/>
      <c r="N442" s="271">
        <f t="shared" si="266"/>
        <v>34605</v>
      </c>
      <c r="O442" s="282">
        <f t="shared" si="261"/>
        <v>0.49935064935064938</v>
      </c>
      <c r="P442" s="271">
        <f t="shared" si="269"/>
        <v>63285.571428571428</v>
      </c>
      <c r="Q442" s="282"/>
      <c r="R442" s="282">
        <f t="shared" si="267"/>
        <v>2.7892282846869723</v>
      </c>
      <c r="S442" s="274">
        <f t="shared" si="280"/>
        <v>1.0000133092456378</v>
      </c>
      <c r="T442" s="282"/>
      <c r="U442" s="344">
        <v>111</v>
      </c>
      <c r="V442" s="343"/>
      <c r="W442" s="344">
        <v>132</v>
      </c>
      <c r="X442" s="282"/>
      <c r="Y442" s="279">
        <f t="shared" si="275"/>
        <v>0.20461173708920188</v>
      </c>
      <c r="Z442" s="282"/>
      <c r="AA442" s="282">
        <f t="shared" si="264"/>
        <v>204.61173708920188</v>
      </c>
      <c r="AB442" s="282"/>
      <c r="AC442" s="281">
        <f t="shared" si="281"/>
        <v>7440.58</v>
      </c>
      <c r="AD442" s="276"/>
      <c r="AE442" s="290">
        <v>14097287</v>
      </c>
      <c r="AF442" s="276"/>
      <c r="AG442" s="290">
        <v>1094437</v>
      </c>
      <c r="AH442" s="276"/>
      <c r="AI442" s="278" t="s">
        <v>96</v>
      </c>
      <c r="AJ442" s="276"/>
      <c r="AK442" s="271">
        <v>435751</v>
      </c>
      <c r="AL442" s="276"/>
      <c r="AM442" s="271">
        <v>15627475</v>
      </c>
      <c r="AN442" s="276"/>
      <c r="AO442" s="290">
        <f t="shared" si="274"/>
        <v>40941</v>
      </c>
      <c r="AP442" s="271">
        <f t="shared" si="278"/>
        <v>65</v>
      </c>
      <c r="AQ442" s="271">
        <f t="shared" si="279"/>
        <v>-6336</v>
      </c>
      <c r="AR442" s="276"/>
      <c r="AS442" s="271">
        <v>39091052</v>
      </c>
      <c r="AT442" s="276"/>
      <c r="AU442" s="295">
        <f t="shared" si="262"/>
        <v>18.352606572769954</v>
      </c>
      <c r="AV442" s="276"/>
      <c r="AW442" s="271">
        <f t="shared" si="263"/>
        <v>172354</v>
      </c>
      <c r="AX442" s="271">
        <f t="shared" si="272"/>
        <v>509029.57142857142</v>
      </c>
      <c r="AY442" s="276"/>
      <c r="AZ442" s="275">
        <f t="shared" si="282"/>
        <v>3.0259661985692969</v>
      </c>
      <c r="BA442" s="275"/>
    </row>
    <row r="443" spans="1:53" s="296" customFormat="1" ht="15.75" customHeight="1" x14ac:dyDescent="0.25">
      <c r="A443" s="327">
        <v>17</v>
      </c>
      <c r="B443" s="291">
        <v>436862</v>
      </c>
      <c r="C443" s="292">
        <f t="shared" si="277"/>
        <v>1.0023839953375568</v>
      </c>
      <c r="D443" s="293">
        <f t="shared" si="254"/>
        <v>1.004470228904031</v>
      </c>
      <c r="E443" s="293"/>
      <c r="F443" s="291">
        <f t="shared" si="283"/>
        <v>1039</v>
      </c>
      <c r="G443" s="294">
        <f t="shared" si="255"/>
        <v>1.0700308959835221</v>
      </c>
      <c r="H443" s="291">
        <f t="shared" si="284"/>
        <v>1918</v>
      </c>
      <c r="I443" s="295">
        <f t="shared" si="270"/>
        <v>1.0015665796344648</v>
      </c>
      <c r="K443" s="291">
        <v>15661106</v>
      </c>
      <c r="L443" s="337">
        <f t="shared" si="271"/>
        <v>1.0022967999550469</v>
      </c>
      <c r="M443" s="338"/>
      <c r="N443" s="291">
        <f t="shared" si="266"/>
        <v>35888</v>
      </c>
      <c r="O443" s="337">
        <f t="shared" si="261"/>
        <v>1.0370755671145788</v>
      </c>
      <c r="P443" s="291">
        <f t="shared" si="269"/>
        <v>63868</v>
      </c>
      <c r="Q443" s="337"/>
      <c r="R443" s="337">
        <f t="shared" si="267"/>
        <v>2.7894709351944877</v>
      </c>
      <c r="S443" s="1">
        <f t="shared" si="280"/>
        <v>1.000086995571086</v>
      </c>
      <c r="T443" s="337"/>
      <c r="U443" s="342">
        <v>111</v>
      </c>
      <c r="V443" s="341"/>
      <c r="W443" s="342">
        <v>132</v>
      </c>
      <c r="X443" s="337"/>
      <c r="Y443" s="36">
        <f t="shared" si="275"/>
        <v>0.20509953051643193</v>
      </c>
      <c r="Z443" s="337"/>
      <c r="AA443" s="37">
        <f t="shared" si="264"/>
        <v>205.09953051643191</v>
      </c>
      <c r="AB443" s="337"/>
      <c r="AC443" s="299">
        <f t="shared" si="281"/>
        <v>7457.6695238095235</v>
      </c>
      <c r="AE443" s="309">
        <v>14152433</v>
      </c>
      <c r="AG443" s="309">
        <v>1068421</v>
      </c>
      <c r="AI443" s="298" t="s">
        <v>68</v>
      </c>
      <c r="AK443" s="291">
        <v>436537</v>
      </c>
      <c r="AM443" s="291">
        <v>15657391</v>
      </c>
      <c r="AO443" s="309">
        <f t="shared" si="274"/>
        <v>29916</v>
      </c>
      <c r="AP443" s="291">
        <f t="shared" si="278"/>
        <v>-253</v>
      </c>
      <c r="AQ443" s="291">
        <f t="shared" si="279"/>
        <v>5972</v>
      </c>
      <c r="AS443" s="291">
        <v>39263416</v>
      </c>
      <c r="AU443" s="295">
        <f t="shared" si="262"/>
        <v>18.433528638497652</v>
      </c>
      <c r="AW443" s="291">
        <f t="shared" si="263"/>
        <v>172364</v>
      </c>
      <c r="AX443" s="291">
        <f t="shared" si="272"/>
        <v>479114.14285714284</v>
      </c>
      <c r="AZ443" s="295">
        <f t="shared" si="282"/>
        <v>3.003068829460763</v>
      </c>
      <c r="BA443" s="295"/>
    </row>
    <row r="444" spans="1:53" s="296" customFormat="1" ht="15.75" customHeight="1" x14ac:dyDescent="0.25">
      <c r="A444" s="327">
        <v>18</v>
      </c>
      <c r="B444" s="291">
        <v>439379</v>
      </c>
      <c r="C444" s="292">
        <f t="shared" si="277"/>
        <v>1.0057615448356689</v>
      </c>
      <c r="D444" s="293">
        <f t="shared" ref="D444:D507" si="285">SUM(C438:C444)/7</f>
        <v>1.0045257763434943</v>
      </c>
      <c r="E444" s="293"/>
      <c r="F444" s="291">
        <f t="shared" si="283"/>
        <v>2517</v>
      </c>
      <c r="G444" s="294">
        <f t="shared" ref="G444:G507" si="286">F444/F443</f>
        <v>2.422521655437921</v>
      </c>
      <c r="H444" s="291">
        <f t="shared" si="284"/>
        <v>1952.5714285714287</v>
      </c>
      <c r="I444" s="295">
        <f t="shared" ref="I444:I467" si="287">H444/H443</f>
        <v>1.018024728139431</v>
      </c>
      <c r="K444" s="291">
        <v>15735485</v>
      </c>
      <c r="L444" s="337">
        <f t="shared" si="271"/>
        <v>1.0047492814364452</v>
      </c>
      <c r="M444" s="338"/>
      <c r="N444" s="291">
        <f t="shared" si="266"/>
        <v>74379</v>
      </c>
      <c r="O444" s="337">
        <f t="shared" si="261"/>
        <v>2.0725312082032992</v>
      </c>
      <c r="P444" s="291">
        <f t="shared" si="269"/>
        <v>64348.142857142855</v>
      </c>
      <c r="Q444" s="337"/>
      <c r="R444" s="337">
        <f t="shared" si="267"/>
        <v>2.7922812674664939</v>
      </c>
      <c r="S444" s="1">
        <f t="shared" si="280"/>
        <v>1.001007478599812</v>
      </c>
      <c r="T444" s="337"/>
      <c r="U444" s="342">
        <v>112</v>
      </c>
      <c r="V444" s="341"/>
      <c r="W444" s="342">
        <v>132</v>
      </c>
      <c r="X444" s="337"/>
      <c r="Y444" s="36">
        <f t="shared" si="275"/>
        <v>0.206281220657277</v>
      </c>
      <c r="Z444" s="337"/>
      <c r="AA444" s="37">
        <f t="shared" si="264"/>
        <v>206.281220657277</v>
      </c>
      <c r="AB444" s="337"/>
      <c r="AC444" s="299">
        <f t="shared" si="281"/>
        <v>7493.0880952380949</v>
      </c>
      <c r="AE444" s="309">
        <v>14247609</v>
      </c>
      <c r="AG444" s="309">
        <v>1046177</v>
      </c>
      <c r="AI444" s="298" t="s">
        <v>52</v>
      </c>
      <c r="AK444" s="291">
        <v>439050</v>
      </c>
      <c r="AM444" s="291">
        <v>15732836</v>
      </c>
      <c r="AO444" s="309">
        <f t="shared" si="274"/>
        <v>75445</v>
      </c>
      <c r="AP444" s="291">
        <f t="shared" si="278"/>
        <v>-4</v>
      </c>
      <c r="AQ444" s="291">
        <f t="shared" si="279"/>
        <v>-1066</v>
      </c>
      <c r="AS444" s="291">
        <v>39897840</v>
      </c>
      <c r="AU444" s="295">
        <f t="shared" si="262"/>
        <v>18.731380281690139</v>
      </c>
      <c r="AW444" s="291">
        <f t="shared" si="263"/>
        <v>634424</v>
      </c>
      <c r="AX444" s="291">
        <f t="shared" ref="AX444:AX475" si="288">SUM(AW438:AW444)/7</f>
        <v>485092</v>
      </c>
      <c r="AZ444" s="295">
        <f t="shared" si="282"/>
        <v>3.034386606784079</v>
      </c>
      <c r="BA444" s="295"/>
    </row>
    <row r="445" spans="1:53" s="296" customFormat="1" ht="15.75" customHeight="1" x14ac:dyDescent="0.25">
      <c r="A445" s="327">
        <v>19</v>
      </c>
      <c r="B445" s="291">
        <v>441864</v>
      </c>
      <c r="C445" s="292">
        <f t="shared" si="277"/>
        <v>1.0056557095355034</v>
      </c>
      <c r="D445" s="293">
        <f t="shared" si="285"/>
        <v>1.0044797014113953</v>
      </c>
      <c r="E445" s="293"/>
      <c r="F445" s="291">
        <f t="shared" si="283"/>
        <v>2485</v>
      </c>
      <c r="G445" s="294">
        <f t="shared" si="286"/>
        <v>0.98728645212554633</v>
      </c>
      <c r="H445" s="291">
        <f t="shared" si="284"/>
        <v>1944</v>
      </c>
      <c r="I445" s="295">
        <f t="shared" si="287"/>
        <v>0.99561018437225635</v>
      </c>
      <c r="K445" s="291">
        <v>15815191</v>
      </c>
      <c r="L445" s="337">
        <f t="shared" si="271"/>
        <v>1.0050653665902258</v>
      </c>
      <c r="M445" s="338"/>
      <c r="N445" s="291">
        <f t="shared" si="266"/>
        <v>79706</v>
      </c>
      <c r="O445" s="337">
        <f t="shared" si="261"/>
        <v>1.0716196775971711</v>
      </c>
      <c r="P445" s="291">
        <f t="shared" si="269"/>
        <v>64786.428571428572</v>
      </c>
      <c r="Q445" s="337"/>
      <c r="R445" s="337">
        <f t="shared" si="267"/>
        <v>2.793921363327196</v>
      </c>
      <c r="S445" s="1">
        <f t="shared" si="280"/>
        <v>1.0005873677124906</v>
      </c>
      <c r="T445" s="337"/>
      <c r="U445" s="342">
        <v>111</v>
      </c>
      <c r="V445" s="341"/>
      <c r="W445" s="342">
        <v>133</v>
      </c>
      <c r="X445" s="337"/>
      <c r="Y445" s="36">
        <f t="shared" si="275"/>
        <v>0.20744788732394367</v>
      </c>
      <c r="Z445" s="337"/>
      <c r="AA445" s="37">
        <f t="shared" si="264"/>
        <v>207.44788732394366</v>
      </c>
      <c r="AB445" s="337"/>
      <c r="AC445" s="299">
        <f t="shared" si="281"/>
        <v>7531.0433333333331</v>
      </c>
      <c r="AE445" s="309">
        <v>14330118</v>
      </c>
      <c r="AG445" s="309">
        <v>1040246</v>
      </c>
      <c r="AI445" s="298" t="s">
        <v>51</v>
      </c>
      <c r="AK445" s="291">
        <v>441691</v>
      </c>
      <c r="AM445" s="291">
        <v>15812055</v>
      </c>
      <c r="AO445" s="309">
        <f t="shared" ref="AO445:AO476" si="289">AM445-AM444</f>
        <v>79219</v>
      </c>
      <c r="AP445" s="291">
        <f t="shared" si="278"/>
        <v>156</v>
      </c>
      <c r="AQ445" s="291">
        <f t="shared" si="279"/>
        <v>487</v>
      </c>
      <c r="AS445" s="291">
        <v>40365246</v>
      </c>
      <c r="AU445" s="295">
        <f t="shared" si="262"/>
        <v>18.950819718309859</v>
      </c>
      <c r="AW445" s="291">
        <f t="shared" si="263"/>
        <v>467406</v>
      </c>
      <c r="AX445" s="291">
        <f t="shared" si="288"/>
        <v>452510.71428571426</v>
      </c>
      <c r="AZ445" s="295">
        <f t="shared" si="282"/>
        <v>3.0006284384957165</v>
      </c>
      <c r="BA445" s="295"/>
    </row>
    <row r="446" spans="1:53" s="296" customFormat="1" ht="15.75" customHeight="1" x14ac:dyDescent="0.25">
      <c r="A446" s="327">
        <v>20</v>
      </c>
      <c r="B446" s="291">
        <v>444391</v>
      </c>
      <c r="C446" s="292">
        <f t="shared" si="277"/>
        <v>1.005718954248366</v>
      </c>
      <c r="D446" s="293">
        <f t="shared" si="285"/>
        <v>1.0045161203726136</v>
      </c>
      <c r="E446" s="293"/>
      <c r="F446" s="291">
        <f t="shared" si="283"/>
        <v>2527</v>
      </c>
      <c r="G446" s="294">
        <f t="shared" si="286"/>
        <v>1.0169014084507042</v>
      </c>
      <c r="H446" s="291">
        <f t="shared" si="284"/>
        <v>1970.7142857142858</v>
      </c>
      <c r="I446" s="295">
        <f t="shared" si="287"/>
        <v>1.0137419165196944</v>
      </c>
      <c r="K446" s="291">
        <v>15898558</v>
      </c>
      <c r="L446" s="337">
        <f t="shared" si="271"/>
        <v>1.0052713242603266</v>
      </c>
      <c r="M446" s="338"/>
      <c r="N446" s="291">
        <f t="shared" si="266"/>
        <v>83367</v>
      </c>
      <c r="O446" s="337">
        <f t="shared" si="261"/>
        <v>1.0459312975183801</v>
      </c>
      <c r="P446" s="291">
        <f t="shared" si="269"/>
        <v>65961.571428571435</v>
      </c>
      <c r="Q446" s="337"/>
      <c r="R446" s="337">
        <f t="shared" si="267"/>
        <v>2.7951654483381447</v>
      </c>
      <c r="S446" s="1">
        <f t="shared" si="280"/>
        <v>1.0004452827582331</v>
      </c>
      <c r="T446" s="337"/>
      <c r="U446" s="342">
        <v>112</v>
      </c>
      <c r="V446" s="341"/>
      <c r="W446" s="342">
        <v>133</v>
      </c>
      <c r="X446" s="337"/>
      <c r="Y446" s="36">
        <f t="shared" si="275"/>
        <v>0.20863427230046949</v>
      </c>
      <c r="Z446" s="337"/>
      <c r="AA446" s="37">
        <f t="shared" si="264"/>
        <v>208.63427230046949</v>
      </c>
      <c r="AB446" s="337"/>
      <c r="AC446" s="299">
        <f t="shared" si="281"/>
        <v>7570.7419047619051</v>
      </c>
      <c r="AE446" s="309">
        <v>14385962</v>
      </c>
      <c r="AG446" s="309">
        <v>1064038</v>
      </c>
      <c r="AI446" s="298" t="s">
        <v>42</v>
      </c>
      <c r="AK446" s="291">
        <v>444094</v>
      </c>
      <c r="AM446" s="291">
        <v>15894094</v>
      </c>
      <c r="AO446" s="309">
        <f t="shared" si="289"/>
        <v>82039</v>
      </c>
      <c r="AP446" s="291">
        <f t="shared" si="278"/>
        <v>-124</v>
      </c>
      <c r="AQ446" s="291">
        <f t="shared" si="279"/>
        <v>1328</v>
      </c>
      <c r="AS446" s="291">
        <v>41097928</v>
      </c>
      <c r="AU446" s="295">
        <f t="shared" si="262"/>
        <v>19.294801877934272</v>
      </c>
      <c r="AW446" s="291">
        <f t="shared" si="263"/>
        <v>732682</v>
      </c>
      <c r="AX446" s="291">
        <f t="shared" si="288"/>
        <v>479081.57142857142</v>
      </c>
      <c r="AZ446" s="295">
        <f t="shared" si="282"/>
        <v>2.9876703102022604</v>
      </c>
      <c r="BA446" s="295"/>
    </row>
    <row r="447" spans="1:53" s="296" customFormat="1" ht="15.75" customHeight="1" x14ac:dyDescent="0.25">
      <c r="A447" s="327">
        <v>21</v>
      </c>
      <c r="B447" s="291">
        <v>446527</v>
      </c>
      <c r="C447" s="293">
        <f t="shared" si="277"/>
        <v>1.0048065779910034</v>
      </c>
      <c r="D447" s="293">
        <f t="shared" si="285"/>
        <v>1.0044765384431862</v>
      </c>
      <c r="E447" s="293"/>
      <c r="F447" s="291">
        <f t="shared" si="283"/>
        <v>2136</v>
      </c>
      <c r="G447" s="294">
        <f t="shared" si="286"/>
        <v>0.84527107241788679</v>
      </c>
      <c r="H447" s="291">
        <f t="shared" si="284"/>
        <v>1963.1428571428571</v>
      </c>
      <c r="I447" s="295">
        <f t="shared" si="287"/>
        <v>0.99615802827111266</v>
      </c>
      <c r="K447" s="291">
        <v>15976156</v>
      </c>
      <c r="L447" s="337">
        <f t="shared" si="271"/>
        <v>1.0048808200089594</v>
      </c>
      <c r="M447" s="338"/>
      <c r="N447" s="291">
        <f t="shared" si="266"/>
        <v>77598</v>
      </c>
      <c r="O447" s="337">
        <f t="shared" si="261"/>
        <v>0.93079995681744576</v>
      </c>
      <c r="P447" s="291">
        <f t="shared" si="269"/>
        <v>64977.571428571428</v>
      </c>
      <c r="Q447" s="337"/>
      <c r="R447" s="337">
        <f t="shared" si="267"/>
        <v>2.7949589375566939</v>
      </c>
      <c r="S447" s="1">
        <f t="shared" si="280"/>
        <v>0.99992611858393798</v>
      </c>
      <c r="T447" s="337"/>
      <c r="U447" s="342">
        <v>112</v>
      </c>
      <c r="V447" s="341"/>
      <c r="W447" s="342">
        <v>134</v>
      </c>
      <c r="X447" s="337"/>
      <c r="Y447" s="369">
        <f t="shared" si="275"/>
        <v>0.20963708920187793</v>
      </c>
      <c r="Z447" s="337"/>
      <c r="AA447" s="337">
        <f t="shared" si="264"/>
        <v>209.63708920187793</v>
      </c>
      <c r="AB447" s="337"/>
      <c r="AC447" s="299">
        <f t="shared" si="281"/>
        <v>7607.6933333333336</v>
      </c>
      <c r="AE447" s="309">
        <v>14422209</v>
      </c>
      <c r="AG447" s="309">
        <v>1102431</v>
      </c>
      <c r="AI447" s="298" t="s">
        <v>62</v>
      </c>
      <c r="AK447" s="291">
        <v>446309</v>
      </c>
      <c r="AM447" s="291">
        <v>15970949</v>
      </c>
      <c r="AO447" s="309">
        <f t="shared" si="289"/>
        <v>76855</v>
      </c>
      <c r="AP447" s="291">
        <f t="shared" si="278"/>
        <v>79</v>
      </c>
      <c r="AQ447" s="291">
        <f t="shared" si="279"/>
        <v>743</v>
      </c>
      <c r="AS447" s="291">
        <v>41578892</v>
      </c>
      <c r="AU447" s="295">
        <f t="shared" si="262"/>
        <v>19.520606572769953</v>
      </c>
      <c r="AW447" s="291">
        <f t="shared" si="263"/>
        <v>480964</v>
      </c>
      <c r="AX447" s="291">
        <f t="shared" si="288"/>
        <v>465495.42857142858</v>
      </c>
      <c r="AZ447" s="295">
        <f t="shared" si="282"/>
        <v>3.0212622817103925</v>
      </c>
      <c r="BA447" s="295"/>
    </row>
    <row r="448" spans="1:53" s="296" customFormat="1" ht="15.75" customHeight="1" x14ac:dyDescent="0.25">
      <c r="A448" s="335">
        <v>22</v>
      </c>
      <c r="B448" s="291">
        <v>448291</v>
      </c>
      <c r="C448" s="293">
        <f t="shared" si="277"/>
        <v>1.0039504889961861</v>
      </c>
      <c r="D448" s="293">
        <f t="shared" si="285"/>
        <v>1.0043586020809261</v>
      </c>
      <c r="E448" s="293"/>
      <c r="F448" s="291">
        <f t="shared" si="283"/>
        <v>1764</v>
      </c>
      <c r="G448" s="294">
        <f t="shared" si="286"/>
        <v>0.8258426966292135</v>
      </c>
      <c r="H448" s="291">
        <f t="shared" si="284"/>
        <v>1919.8571428571429</v>
      </c>
      <c r="I448" s="295">
        <f t="shared" si="287"/>
        <v>0.97795080774268672</v>
      </c>
      <c r="K448" s="291">
        <v>16046501</v>
      </c>
      <c r="L448" s="337">
        <f t="shared" si="271"/>
        <v>1.0044031242559224</v>
      </c>
      <c r="M448" s="338"/>
      <c r="N448" s="291">
        <f t="shared" si="266"/>
        <v>70345</v>
      </c>
      <c r="O448" s="337">
        <f t="shared" si="261"/>
        <v>0.90653109616227223</v>
      </c>
      <c r="P448" s="291">
        <f t="shared" si="269"/>
        <v>65126.857142857145</v>
      </c>
      <c r="Q448" s="337"/>
      <c r="R448" s="337">
        <f t="shared" si="267"/>
        <v>2.7936993865516229</v>
      </c>
      <c r="S448" s="1">
        <f t="shared" si="280"/>
        <v>0.99954934901255754</v>
      </c>
      <c r="T448" s="337"/>
      <c r="U448" s="342">
        <v>112</v>
      </c>
      <c r="V448" s="341"/>
      <c r="W448" s="342">
        <v>134</v>
      </c>
      <c r="X448" s="337"/>
      <c r="Y448" s="369">
        <f t="shared" si="275"/>
        <v>0.21046525821596243</v>
      </c>
      <c r="Z448" s="337"/>
      <c r="AA448" s="337">
        <f t="shared" si="264"/>
        <v>210.46525821596245</v>
      </c>
      <c r="AB448" s="337"/>
      <c r="AC448" s="299">
        <f t="shared" si="281"/>
        <v>7641.1909523809527</v>
      </c>
      <c r="AE448" s="309">
        <v>14462432</v>
      </c>
      <c r="AG448" s="309">
        <v>1136799</v>
      </c>
      <c r="AI448" s="298" t="s">
        <v>127</v>
      </c>
      <c r="AK448" s="291">
        <v>448208</v>
      </c>
      <c r="AM448" s="291">
        <v>16047439</v>
      </c>
      <c r="AO448" s="309">
        <f t="shared" si="289"/>
        <v>76490</v>
      </c>
      <c r="AP448" s="291">
        <f t="shared" si="278"/>
        <v>135</v>
      </c>
      <c r="AQ448" s="291">
        <f t="shared" si="279"/>
        <v>-6145</v>
      </c>
      <c r="AS448" s="291">
        <v>41830634</v>
      </c>
      <c r="AU448" s="295">
        <f t="shared" si="262"/>
        <v>19.638795305164319</v>
      </c>
      <c r="AW448" s="291">
        <f t="shared" si="263"/>
        <v>251742</v>
      </c>
      <c r="AX448" s="291">
        <f t="shared" si="288"/>
        <v>415990.85714285716</v>
      </c>
      <c r="AZ448" s="295">
        <f t="shared" si="282"/>
        <v>2.9478731618292211</v>
      </c>
      <c r="BA448" s="295"/>
    </row>
    <row r="449" spans="1:53" s="296" customFormat="1" ht="15.75" customHeight="1" x14ac:dyDescent="0.25">
      <c r="A449" s="277">
        <v>23</v>
      </c>
      <c r="B449" s="271">
        <v>449185</v>
      </c>
      <c r="C449" s="272">
        <f t="shared" si="277"/>
        <v>1.0019942403483451</v>
      </c>
      <c r="D449" s="273">
        <f t="shared" si="285"/>
        <v>1.0043245016132327</v>
      </c>
      <c r="E449" s="273"/>
      <c r="F449" s="271">
        <f t="shared" si="283"/>
        <v>894</v>
      </c>
      <c r="G449" s="274">
        <f t="shared" si="286"/>
        <v>0.50680272108843538</v>
      </c>
      <c r="H449" s="271">
        <f t="shared" si="284"/>
        <v>1908.8571428571429</v>
      </c>
      <c r="I449" s="275">
        <f t="shared" si="287"/>
        <v>0.99427040702433211</v>
      </c>
      <c r="J449" s="276"/>
      <c r="K449" s="271">
        <v>16083573</v>
      </c>
      <c r="L449" s="282">
        <f t="shared" si="271"/>
        <v>1.0023102855881167</v>
      </c>
      <c r="M449" s="339"/>
      <c r="N449" s="271">
        <f t="shared" si="266"/>
        <v>37072</v>
      </c>
      <c r="O449" s="282">
        <f t="shared" si="261"/>
        <v>0.52700262989551494</v>
      </c>
      <c r="P449" s="271">
        <f t="shared" si="269"/>
        <v>65479.285714285717</v>
      </c>
      <c r="Q449" s="282"/>
      <c r="R449" s="282">
        <f t="shared" si="267"/>
        <v>2.7928184862903285</v>
      </c>
      <c r="S449" s="274">
        <f t="shared" si="280"/>
        <v>0.99968468323201309</v>
      </c>
      <c r="T449" s="282"/>
      <c r="U449" s="344">
        <v>112</v>
      </c>
      <c r="V449" s="343"/>
      <c r="W449" s="344">
        <v>135</v>
      </c>
      <c r="X449" s="282"/>
      <c r="Y449" s="279">
        <f t="shared" si="275"/>
        <v>0.21088497652582158</v>
      </c>
      <c r="Z449" s="282"/>
      <c r="AA449" s="282">
        <f t="shared" si="264"/>
        <v>210.8849765258216</v>
      </c>
      <c r="AB449" s="282"/>
      <c r="AC449" s="281">
        <f t="shared" si="281"/>
        <v>7658.8442857142854</v>
      </c>
      <c r="AD449" s="276"/>
      <c r="AE449" s="290">
        <v>14492167</v>
      </c>
      <c r="AF449" s="276"/>
      <c r="AG449" s="290">
        <v>1142023</v>
      </c>
      <c r="AH449" s="276"/>
      <c r="AI449" s="278" t="s">
        <v>64</v>
      </c>
      <c r="AJ449" s="276"/>
      <c r="AK449" s="271">
        <v>449068</v>
      </c>
      <c r="AL449" s="276"/>
      <c r="AM449" s="271">
        <v>16083258</v>
      </c>
      <c r="AN449" s="276"/>
      <c r="AO449" s="290">
        <f t="shared" si="289"/>
        <v>35819</v>
      </c>
      <c r="AP449" s="271">
        <f t="shared" si="278"/>
        <v>-34</v>
      </c>
      <c r="AQ449" s="271">
        <f t="shared" si="279"/>
        <v>1253</v>
      </c>
      <c r="AR449" s="276"/>
      <c r="AS449" s="271">
        <v>41961572</v>
      </c>
      <c r="AT449" s="276"/>
      <c r="AU449" s="295">
        <f t="shared" si="262"/>
        <v>19.700268544600938</v>
      </c>
      <c r="AV449" s="276"/>
      <c r="AW449" s="271">
        <f t="shared" si="263"/>
        <v>130938</v>
      </c>
      <c r="AX449" s="271">
        <f t="shared" si="288"/>
        <v>410074.28571428574</v>
      </c>
      <c r="AY449" s="276"/>
      <c r="AZ449" s="275">
        <f t="shared" si="282"/>
        <v>2.9152076447295219</v>
      </c>
      <c r="BA449" s="275"/>
    </row>
    <row r="450" spans="1:53" s="296" customFormat="1" ht="15.75" customHeight="1" x14ac:dyDescent="0.25">
      <c r="A450" s="327">
        <v>24</v>
      </c>
      <c r="B450" s="291">
        <v>450026</v>
      </c>
      <c r="C450" s="292">
        <f t="shared" ref="C450:C470" si="290">B450/B449</f>
        <v>1.0018722797956299</v>
      </c>
      <c r="D450" s="293">
        <f t="shared" si="285"/>
        <v>1.0042513993929574</v>
      </c>
      <c r="E450" s="293"/>
      <c r="F450" s="291">
        <f t="shared" si="283"/>
        <v>841</v>
      </c>
      <c r="G450" s="294">
        <f t="shared" si="286"/>
        <v>0.9407158836689038</v>
      </c>
      <c r="H450" s="291">
        <f t="shared" si="284"/>
        <v>1880.5714285714287</v>
      </c>
      <c r="I450" s="295">
        <f t="shared" si="287"/>
        <v>0.98518185900314326</v>
      </c>
      <c r="K450" s="291">
        <v>16121136</v>
      </c>
      <c r="L450" s="337">
        <f t="shared" si="271"/>
        <v>1.0023354885136531</v>
      </c>
      <c r="M450" s="338"/>
      <c r="N450" s="291">
        <f t="shared" si="266"/>
        <v>37563</v>
      </c>
      <c r="O450" s="337">
        <f t="shared" si="261"/>
        <v>1.0132444971946482</v>
      </c>
      <c r="P450" s="291">
        <f t="shared" si="269"/>
        <v>65718.571428571435</v>
      </c>
      <c r="Q450" s="337"/>
      <c r="R450" s="337">
        <f t="shared" si="267"/>
        <v>2.7915278427028962</v>
      </c>
      <c r="S450" s="1">
        <f t="shared" si="280"/>
        <v>0.99953787057992927</v>
      </c>
      <c r="T450" s="337"/>
      <c r="U450" s="342">
        <v>112</v>
      </c>
      <c r="V450" s="341"/>
      <c r="W450" s="342">
        <v>135</v>
      </c>
      <c r="X450" s="337"/>
      <c r="Y450" s="36">
        <f t="shared" si="275"/>
        <v>0.21127981220657277</v>
      </c>
      <c r="Z450" s="337"/>
      <c r="AA450" s="37">
        <f t="shared" si="264"/>
        <v>211.27981220657276</v>
      </c>
      <c r="AB450" s="337"/>
      <c r="AC450" s="299">
        <f t="shared" si="281"/>
        <v>7676.7314285714283</v>
      </c>
      <c r="AE450" s="309">
        <v>14552024</v>
      </c>
      <c r="AG450" s="309">
        <v>1118874</v>
      </c>
      <c r="AI450" s="298" t="s">
        <v>96</v>
      </c>
      <c r="AK450" s="291">
        <v>449858</v>
      </c>
      <c r="AM450" s="291">
        <v>16120756</v>
      </c>
      <c r="AO450" s="309">
        <f t="shared" si="289"/>
        <v>37498</v>
      </c>
      <c r="AP450" s="291">
        <f t="shared" si="278"/>
        <v>-51</v>
      </c>
      <c r="AQ450" s="291">
        <f t="shared" si="279"/>
        <v>65</v>
      </c>
      <c r="AS450" s="291">
        <v>42539769</v>
      </c>
      <c r="AU450" s="295">
        <f t="shared" si="262"/>
        <v>19.971722535211267</v>
      </c>
      <c r="AW450" s="291">
        <f t="shared" si="263"/>
        <v>578197</v>
      </c>
      <c r="AX450" s="291">
        <f t="shared" si="288"/>
        <v>468050.42857142858</v>
      </c>
      <c r="AZ450" s="295">
        <f t="shared" si="282"/>
        <v>2.8615525074451664</v>
      </c>
      <c r="BA450" s="295"/>
    </row>
    <row r="451" spans="1:53" s="296" customFormat="1" ht="15.75" customHeight="1" x14ac:dyDescent="0.25">
      <c r="A451" s="327">
        <v>25</v>
      </c>
      <c r="B451" s="291">
        <v>452224</v>
      </c>
      <c r="C451" s="292">
        <f t="shared" si="290"/>
        <v>1.0048841622484035</v>
      </c>
      <c r="D451" s="293">
        <f t="shared" si="285"/>
        <v>1.0041260590233483</v>
      </c>
      <c r="E451" s="293"/>
      <c r="F451" s="291">
        <f t="shared" si="283"/>
        <v>2198</v>
      </c>
      <c r="G451" s="294">
        <f t="shared" si="286"/>
        <v>2.6135552913198574</v>
      </c>
      <c r="H451" s="291">
        <f t="shared" si="284"/>
        <v>1835</v>
      </c>
      <c r="I451" s="295">
        <f t="shared" si="287"/>
        <v>0.97576724399878456</v>
      </c>
      <c r="K451" s="291">
        <v>16195981</v>
      </c>
      <c r="L451" s="337">
        <f t="shared" si="271"/>
        <v>1.0046426628991902</v>
      </c>
      <c r="M451" s="338"/>
      <c r="N451" s="291">
        <f t="shared" si="266"/>
        <v>74845</v>
      </c>
      <c r="O451" s="337">
        <f t="shared" si="261"/>
        <v>1.9925192343529536</v>
      </c>
      <c r="P451" s="291">
        <f t="shared" si="269"/>
        <v>65785.142857142855</v>
      </c>
      <c r="Q451" s="337"/>
      <c r="R451" s="337">
        <f t="shared" si="267"/>
        <v>2.7921988794627506</v>
      </c>
      <c r="S451" s="1">
        <f t="shared" si="280"/>
        <v>1.0002403833304434</v>
      </c>
      <c r="T451" s="337"/>
      <c r="U451" s="342">
        <v>112</v>
      </c>
      <c r="V451" s="341"/>
      <c r="W451" s="342">
        <v>135</v>
      </c>
      <c r="X451" s="337"/>
      <c r="Y451" s="36">
        <f t="shared" si="275"/>
        <v>0.21231173708920187</v>
      </c>
      <c r="Z451" s="337"/>
      <c r="AA451" s="37">
        <f t="shared" si="264"/>
        <v>212.31173708920187</v>
      </c>
      <c r="AB451" s="337"/>
      <c r="AC451" s="299">
        <f t="shared" si="281"/>
        <v>7712.3719047619052</v>
      </c>
      <c r="AE451" s="309">
        <v>14648332</v>
      </c>
      <c r="AG451" s="309">
        <v>1093846</v>
      </c>
      <c r="AI451" s="298" t="s">
        <v>94</v>
      </c>
      <c r="AK451" s="291">
        <v>452031</v>
      </c>
      <c r="AM451" s="291">
        <v>16194209</v>
      </c>
      <c r="AO451" s="309">
        <f t="shared" si="289"/>
        <v>73453</v>
      </c>
      <c r="AP451" s="291">
        <f t="shared" si="278"/>
        <v>-25</v>
      </c>
      <c r="AQ451" s="291">
        <f t="shared" si="279"/>
        <v>1392</v>
      </c>
      <c r="AS451" s="291">
        <v>42991742</v>
      </c>
      <c r="AU451" s="295">
        <f t="shared" si="262"/>
        <v>20.183916431924882</v>
      </c>
      <c r="AW451" s="291">
        <f t="shared" si="263"/>
        <v>451973</v>
      </c>
      <c r="AX451" s="291">
        <f t="shared" si="288"/>
        <v>441986</v>
      </c>
      <c r="AZ451" s="295">
        <f t="shared" si="282"/>
        <v>2.789383621138946</v>
      </c>
      <c r="BA451" s="295"/>
    </row>
    <row r="452" spans="1:53" s="296" customFormat="1" ht="15.75" customHeight="1" x14ac:dyDescent="0.25">
      <c r="A452" s="327">
        <v>26</v>
      </c>
      <c r="B452" s="291">
        <v>454623</v>
      </c>
      <c r="C452" s="292">
        <f t="shared" si="290"/>
        <v>1.0053048931502973</v>
      </c>
      <c r="D452" s="293">
        <f t="shared" si="285"/>
        <v>1.0040759423968904</v>
      </c>
      <c r="E452" s="293"/>
      <c r="F452" s="291">
        <f t="shared" si="283"/>
        <v>2399</v>
      </c>
      <c r="G452" s="294">
        <f t="shared" si="286"/>
        <v>1.0914467697907189</v>
      </c>
      <c r="H452" s="291">
        <f t="shared" si="284"/>
        <v>1822.7142857142858</v>
      </c>
      <c r="I452" s="295">
        <f t="shared" si="287"/>
        <v>0.9933047878551966</v>
      </c>
      <c r="K452" s="291">
        <v>16275440</v>
      </c>
      <c r="L452" s="292">
        <f t="shared" si="271"/>
        <v>1.0049060936784255</v>
      </c>
      <c r="M452" s="297"/>
      <c r="N452" s="291">
        <f t="shared" si="266"/>
        <v>79459</v>
      </c>
      <c r="O452" s="294">
        <f t="shared" si="261"/>
        <v>1.0616474046362483</v>
      </c>
      <c r="P452" s="291">
        <f t="shared" si="269"/>
        <v>65749.857142857145</v>
      </c>
      <c r="R452" s="294">
        <f t="shared" si="267"/>
        <v>2.7933069705027944</v>
      </c>
      <c r="S452" s="1">
        <f t="shared" si="280"/>
        <v>1.0003968524764457</v>
      </c>
      <c r="U452" s="298">
        <v>112</v>
      </c>
      <c r="W452" s="298">
        <v>135</v>
      </c>
      <c r="Y452" s="36">
        <f t="shared" si="275"/>
        <v>0.21343802816901408</v>
      </c>
      <c r="AA452" s="37">
        <f t="shared" si="264"/>
        <v>213.43802816901407</v>
      </c>
      <c r="AC452" s="299">
        <f t="shared" si="281"/>
        <v>7750.2095238095235</v>
      </c>
      <c r="AE452" s="309">
        <v>14733987</v>
      </c>
      <c r="AG452" s="309">
        <v>1086279</v>
      </c>
      <c r="AI452" s="298" t="s">
        <v>96</v>
      </c>
      <c r="AK452" s="291">
        <v>454429</v>
      </c>
      <c r="AM452" s="291">
        <v>16274695</v>
      </c>
      <c r="AO452" s="309">
        <f t="shared" si="289"/>
        <v>80486</v>
      </c>
      <c r="AP452" s="291">
        <f t="shared" si="278"/>
        <v>-1</v>
      </c>
      <c r="AQ452" s="291">
        <f t="shared" si="279"/>
        <v>-1027</v>
      </c>
      <c r="AS452" s="291">
        <v>43495437</v>
      </c>
      <c r="AU452" s="295">
        <f t="shared" si="262"/>
        <v>20.420392957746479</v>
      </c>
      <c r="AW452" s="291">
        <f t="shared" si="263"/>
        <v>503695</v>
      </c>
      <c r="AX452" s="291">
        <f t="shared" si="288"/>
        <v>447170.14285714284</v>
      </c>
      <c r="AZ452" s="295">
        <f t="shared" si="282"/>
        <v>2.7721950509398172</v>
      </c>
      <c r="BA452" s="295"/>
    </row>
    <row r="453" spans="1:53" s="296" customFormat="1" ht="15.75" customHeight="1" x14ac:dyDescent="0.25">
      <c r="A453" s="327">
        <v>27</v>
      </c>
      <c r="B453" s="291">
        <v>456753</v>
      </c>
      <c r="C453" s="292">
        <f t="shared" si="290"/>
        <v>1.0046852007047598</v>
      </c>
      <c r="D453" s="293">
        <f t="shared" si="285"/>
        <v>1.0039282633192321</v>
      </c>
      <c r="E453" s="293"/>
      <c r="F453" s="291">
        <f t="shared" si="283"/>
        <v>2130</v>
      </c>
      <c r="G453" s="294">
        <f t="shared" si="286"/>
        <v>0.88786994581075451</v>
      </c>
      <c r="H453" s="291">
        <f t="shared" si="284"/>
        <v>1766</v>
      </c>
      <c r="I453" s="295">
        <f t="shared" si="287"/>
        <v>0.96888470883298061</v>
      </c>
      <c r="K453" s="291">
        <v>16341112</v>
      </c>
      <c r="L453" s="292">
        <f t="shared" si="271"/>
        <v>1.0040350368407858</v>
      </c>
      <c r="M453" s="297"/>
      <c r="N453" s="291">
        <f t="shared" si="266"/>
        <v>65672</v>
      </c>
      <c r="O453" s="294">
        <f t="shared" si="261"/>
        <v>0.82648913276029146</v>
      </c>
      <c r="P453" s="291">
        <f t="shared" si="269"/>
        <v>63222</v>
      </c>
      <c r="R453" s="294">
        <f t="shared" si="267"/>
        <v>2.7951157791464865</v>
      </c>
      <c r="S453" s="1">
        <f t="shared" si="280"/>
        <v>1.0006475509719457</v>
      </c>
      <c r="U453" s="298">
        <v>112</v>
      </c>
      <c r="W453" s="298">
        <v>136</v>
      </c>
      <c r="Y453" s="36">
        <f t="shared" si="275"/>
        <v>0.21443802816901408</v>
      </c>
      <c r="AA453" s="37">
        <f t="shared" si="264"/>
        <v>214.43802816901407</v>
      </c>
      <c r="AC453" s="299">
        <f t="shared" si="281"/>
        <v>7781.4819047619048</v>
      </c>
      <c r="AE453" s="309">
        <v>14786292</v>
      </c>
      <c r="AG453" s="309">
        <v>1099196</v>
      </c>
      <c r="AI453" s="298" t="s">
        <v>63</v>
      </c>
      <c r="AK453" s="291">
        <v>456674</v>
      </c>
      <c r="AM453" s="291">
        <v>16342162</v>
      </c>
      <c r="AO453" s="309">
        <f t="shared" si="289"/>
        <v>67467</v>
      </c>
      <c r="AP453" s="291">
        <f t="shared" si="278"/>
        <v>115</v>
      </c>
      <c r="AQ453" s="291">
        <f t="shared" si="279"/>
        <v>-1795</v>
      </c>
      <c r="AS453" s="291">
        <v>43936007</v>
      </c>
      <c r="AU453" s="295">
        <f t="shared" si="262"/>
        <v>20.627233333333333</v>
      </c>
      <c r="AW453" s="291">
        <f t="shared" si="263"/>
        <v>440570</v>
      </c>
      <c r="AX453" s="291">
        <f t="shared" si="288"/>
        <v>405439.85714285716</v>
      </c>
      <c r="AZ453" s="295">
        <f t="shared" si="282"/>
        <v>2.7933314352598777</v>
      </c>
      <c r="BA453" s="295"/>
    </row>
    <row r="454" spans="1:53" s="296" customFormat="1" ht="15.75" customHeight="1" x14ac:dyDescent="0.25">
      <c r="A454" s="327">
        <v>28</v>
      </c>
      <c r="B454" s="291">
        <v>459171</v>
      </c>
      <c r="C454" s="292">
        <f t="shared" si="290"/>
        <v>1.0052938896953059</v>
      </c>
      <c r="D454" s="293">
        <f t="shared" si="285"/>
        <v>1.0039978792769897</v>
      </c>
      <c r="E454" s="293"/>
      <c r="F454" s="291">
        <f t="shared" si="283"/>
        <v>2418</v>
      </c>
      <c r="G454" s="294">
        <f t="shared" si="286"/>
        <v>1.1352112676056338</v>
      </c>
      <c r="H454" s="291">
        <f t="shared" si="284"/>
        <v>1806.2857142857142</v>
      </c>
      <c r="I454" s="295">
        <f t="shared" si="287"/>
        <v>1.0228118427438926</v>
      </c>
      <c r="K454" s="291">
        <v>16392657</v>
      </c>
      <c r="L454" s="292">
        <f t="shared" ref="L454:L485" si="291">K454/K453</f>
        <v>1.0031543141005337</v>
      </c>
      <c r="M454" s="297"/>
      <c r="N454" s="291">
        <f t="shared" si="266"/>
        <v>51545</v>
      </c>
      <c r="O454" s="294">
        <f t="shared" si="261"/>
        <v>0.78488549153368259</v>
      </c>
      <c r="P454" s="291">
        <f t="shared" si="269"/>
        <v>59500.142857142855</v>
      </c>
      <c r="R454" s="294">
        <f t="shared" si="267"/>
        <v>2.8010773360291745</v>
      </c>
      <c r="S454" s="1">
        <f t="shared" si="280"/>
        <v>1.0021328479224958</v>
      </c>
      <c r="U454" s="298">
        <v>113</v>
      </c>
      <c r="W454" s="298">
        <v>136</v>
      </c>
      <c r="Y454" s="36">
        <f t="shared" si="275"/>
        <v>0.21557323943661971</v>
      </c>
      <c r="AA454" s="37">
        <f t="shared" si="264"/>
        <v>215.57323943661973</v>
      </c>
      <c r="AC454" s="299">
        <f t="shared" si="281"/>
        <v>7806.0271428571432</v>
      </c>
      <c r="AE454" s="309">
        <v>14811266</v>
      </c>
      <c r="AG454" s="309">
        <v>1121619</v>
      </c>
      <c r="AI454" s="298" t="s">
        <v>52</v>
      </c>
      <c r="AK454" s="291">
        <v>459045</v>
      </c>
      <c r="AM454" s="291">
        <v>16391930</v>
      </c>
      <c r="AO454" s="309">
        <f t="shared" si="289"/>
        <v>49768</v>
      </c>
      <c r="AP454" s="291">
        <f t="shared" si="278"/>
        <v>-47</v>
      </c>
      <c r="AQ454" s="291">
        <f t="shared" si="279"/>
        <v>1777</v>
      </c>
      <c r="AS454" s="291">
        <v>44827770</v>
      </c>
      <c r="AU454" s="295">
        <f t="shared" si="262"/>
        <v>21.045901408450703</v>
      </c>
      <c r="AW454" s="291">
        <f t="shared" si="263"/>
        <v>891763</v>
      </c>
      <c r="AX454" s="291">
        <f t="shared" si="288"/>
        <v>464125.42857142858</v>
      </c>
      <c r="AZ454" s="295">
        <f t="shared" si="282"/>
        <v>3.0357670209675365</v>
      </c>
      <c r="BA454" s="295"/>
    </row>
    <row r="455" spans="1:53" s="296" customFormat="1" ht="15.75" customHeight="1" x14ac:dyDescent="0.25">
      <c r="A455" s="335">
        <v>29</v>
      </c>
      <c r="B455" s="291">
        <v>461142</v>
      </c>
      <c r="C455" s="292">
        <f t="shared" si="290"/>
        <v>1.0042925184735099</v>
      </c>
      <c r="D455" s="293">
        <f t="shared" si="285"/>
        <v>1.0040467406308931</v>
      </c>
      <c r="E455" s="293"/>
      <c r="F455" s="291">
        <f t="shared" si="283"/>
        <v>1971</v>
      </c>
      <c r="G455" s="294">
        <f t="shared" si="286"/>
        <v>0.81513647642679898</v>
      </c>
      <c r="H455" s="291">
        <f t="shared" si="284"/>
        <v>1835.8571428571429</v>
      </c>
      <c r="I455" s="295">
        <f t="shared" si="287"/>
        <v>1.0163714014552356</v>
      </c>
      <c r="K455" s="291">
        <v>16471009</v>
      </c>
      <c r="L455" s="292">
        <f t="shared" si="291"/>
        <v>1.0047797010576138</v>
      </c>
      <c r="M455" s="297"/>
      <c r="N455" s="291">
        <f t="shared" si="266"/>
        <v>78352</v>
      </c>
      <c r="O455" s="294">
        <f t="shared" si="261"/>
        <v>1.520069841885731</v>
      </c>
      <c r="P455" s="291">
        <f t="shared" si="269"/>
        <v>60644</v>
      </c>
      <c r="R455" s="294">
        <f t="shared" si="267"/>
        <v>2.7997191914593698</v>
      </c>
      <c r="S455" s="1">
        <f t="shared" si="280"/>
        <v>0.99951513492600308</v>
      </c>
      <c r="U455" s="298">
        <v>113</v>
      </c>
      <c r="W455" s="298">
        <v>137</v>
      </c>
      <c r="Y455" s="369">
        <f t="shared" si="275"/>
        <v>0.21649859154929577</v>
      </c>
      <c r="AA455" s="337">
        <f t="shared" si="264"/>
        <v>216.49859154929578</v>
      </c>
      <c r="AC455" s="299">
        <f t="shared" si="281"/>
        <v>7843.3376190476192</v>
      </c>
      <c r="AE455" s="309">
        <v>14869696</v>
      </c>
      <c r="AG455" s="309">
        <v>1140847</v>
      </c>
      <c r="AI455" s="298" t="s">
        <v>96</v>
      </c>
      <c r="AK455" s="291">
        <v>461057</v>
      </c>
      <c r="AM455" s="291">
        <v>16471600</v>
      </c>
      <c r="AO455" s="309">
        <f t="shared" si="289"/>
        <v>79670</v>
      </c>
      <c r="AP455" s="291">
        <f t="shared" si="278"/>
        <v>41</v>
      </c>
      <c r="AQ455" s="291">
        <f t="shared" si="279"/>
        <v>-1318</v>
      </c>
      <c r="AS455" s="291">
        <v>45141433</v>
      </c>
      <c r="AU455" s="295">
        <f t="shared" si="262"/>
        <v>21.193161032863848</v>
      </c>
      <c r="AW455" s="291">
        <f t="shared" si="263"/>
        <v>313663</v>
      </c>
      <c r="AX455" s="291">
        <f t="shared" si="288"/>
        <v>472971.28571428574</v>
      </c>
      <c r="AZ455" s="295">
        <f t="shared" si="282"/>
        <v>3.0272692151855796</v>
      </c>
      <c r="BA455" s="295"/>
    </row>
    <row r="456" spans="1:53" s="296" customFormat="1" ht="15.75" customHeight="1" x14ac:dyDescent="0.25">
      <c r="A456" s="277">
        <v>30</v>
      </c>
      <c r="B456" s="271">
        <v>462092</v>
      </c>
      <c r="C456" s="272">
        <f t="shared" si="290"/>
        <v>1.0020601029617775</v>
      </c>
      <c r="D456" s="273">
        <f t="shared" si="285"/>
        <v>1.0040561495756692</v>
      </c>
      <c r="E456" s="273"/>
      <c r="F456" s="271">
        <f t="shared" si="283"/>
        <v>950</v>
      </c>
      <c r="G456" s="274">
        <f t="shared" si="286"/>
        <v>0.48198883815322169</v>
      </c>
      <c r="H456" s="271">
        <f t="shared" si="284"/>
        <v>1843.8571428571429</v>
      </c>
      <c r="I456" s="275">
        <f t="shared" si="287"/>
        <v>1.0043576375379348</v>
      </c>
      <c r="J456" s="276"/>
      <c r="K456" s="271">
        <v>16512714</v>
      </c>
      <c r="L456" s="272">
        <f t="shared" si="291"/>
        <v>1.0025320246015286</v>
      </c>
      <c r="M456" s="277"/>
      <c r="N456" s="271">
        <f t="shared" si="266"/>
        <v>41705</v>
      </c>
      <c r="O456" s="274">
        <f t="shared" si="261"/>
        <v>0.5322774147437207</v>
      </c>
      <c r="P456" s="271">
        <f t="shared" si="269"/>
        <v>61305.857142857145</v>
      </c>
      <c r="Q456" s="276"/>
      <c r="R456" s="274">
        <f t="shared" si="267"/>
        <v>2.7984012803709919</v>
      </c>
      <c r="S456" s="274">
        <f t="shared" si="280"/>
        <v>0.99952927025953242</v>
      </c>
      <c r="T456" s="276"/>
      <c r="U456" s="278">
        <v>113</v>
      </c>
      <c r="V456" s="276"/>
      <c r="W456" s="278">
        <v>138</v>
      </c>
      <c r="X456" s="276"/>
      <c r="Y456" s="279">
        <f t="shared" si="275"/>
        <v>0.21694460093896714</v>
      </c>
      <c r="Z456" s="276"/>
      <c r="AA456" s="282">
        <f t="shared" si="264"/>
        <v>216.94460093896714</v>
      </c>
      <c r="AB456" s="276"/>
      <c r="AC456" s="281">
        <f t="shared" si="281"/>
        <v>7863.1971428571433</v>
      </c>
      <c r="AD456" s="276"/>
      <c r="AE456" s="290">
        <v>14912744</v>
      </c>
      <c r="AF456" s="276"/>
      <c r="AG456" s="290">
        <v>1140445</v>
      </c>
      <c r="AH456" s="276"/>
      <c r="AI456" s="278" t="s">
        <v>55</v>
      </c>
      <c r="AJ456" s="276"/>
      <c r="AK456" s="271">
        <v>461931</v>
      </c>
      <c r="AL456" s="276"/>
      <c r="AM456" s="271">
        <v>16515120</v>
      </c>
      <c r="AN456" s="276"/>
      <c r="AO456" s="290">
        <f t="shared" si="289"/>
        <v>43520</v>
      </c>
      <c r="AP456" s="271">
        <f t="shared" si="278"/>
        <v>-76</v>
      </c>
      <c r="AQ456" s="271">
        <f t="shared" si="279"/>
        <v>-1815</v>
      </c>
      <c r="AR456" s="276"/>
      <c r="AS456" s="271">
        <v>45233638</v>
      </c>
      <c r="AT456" s="276"/>
      <c r="AU456" s="295">
        <f t="shared" si="262"/>
        <v>21.236449765258214</v>
      </c>
      <c r="AV456" s="276"/>
      <c r="AW456" s="271">
        <f t="shared" si="263"/>
        <v>92205</v>
      </c>
      <c r="AX456" s="271">
        <f t="shared" si="288"/>
        <v>467438</v>
      </c>
      <c r="AY456" s="276"/>
      <c r="AZ456" s="275">
        <f t="shared" si="282"/>
        <v>3.0076361848436761</v>
      </c>
      <c r="BA456" s="275"/>
    </row>
    <row r="457" spans="1:53" s="296" customFormat="1" ht="15.75" customHeight="1" x14ac:dyDescent="0.25">
      <c r="A457" s="327">
        <v>31</v>
      </c>
      <c r="B457" s="291">
        <v>462966</v>
      </c>
      <c r="C457" s="292">
        <f t="shared" si="290"/>
        <v>1.0018913982496991</v>
      </c>
      <c r="D457" s="293">
        <f t="shared" si="285"/>
        <v>1.0040588807833932</v>
      </c>
      <c r="E457" s="293"/>
      <c r="F457" s="291">
        <f t="shared" si="283"/>
        <v>874</v>
      </c>
      <c r="G457" s="294">
        <f t="shared" si="286"/>
        <v>0.92</v>
      </c>
      <c r="H457" s="291">
        <f t="shared" si="284"/>
        <v>1848.5714285714287</v>
      </c>
      <c r="I457" s="295">
        <f t="shared" si="287"/>
        <v>1.0025567521499961</v>
      </c>
      <c r="K457" s="291">
        <v>16547674</v>
      </c>
      <c r="L457" s="292">
        <f t="shared" si="291"/>
        <v>1.0021171565134599</v>
      </c>
      <c r="M457" s="297"/>
      <c r="N457" s="291">
        <f t="shared" si="266"/>
        <v>34960</v>
      </c>
      <c r="O457" s="294">
        <f t="shared" si="261"/>
        <v>0.8382687927107062</v>
      </c>
      <c r="P457" s="291">
        <f t="shared" si="269"/>
        <v>60934</v>
      </c>
      <c r="R457" s="294">
        <f t="shared" si="267"/>
        <v>2.7977708528703187</v>
      </c>
      <c r="S457" s="1">
        <f t="shared" si="280"/>
        <v>0.99977471869202772</v>
      </c>
      <c r="U457" s="298">
        <v>113</v>
      </c>
      <c r="W457" s="298">
        <v>138</v>
      </c>
      <c r="Y457" s="36">
        <f t="shared" si="275"/>
        <v>0.2173549295774648</v>
      </c>
      <c r="AA457" s="37">
        <f t="shared" si="264"/>
        <v>217.35492957746479</v>
      </c>
      <c r="AC457" s="299">
        <f t="shared" si="281"/>
        <v>7879.844761904762</v>
      </c>
      <c r="AE457" s="309">
        <v>14964631</v>
      </c>
      <c r="AG457" s="309">
        <v>1118132</v>
      </c>
      <c r="AI457" s="298" t="s">
        <v>63</v>
      </c>
      <c r="AK457" s="291">
        <v>462791</v>
      </c>
      <c r="AM457" s="291">
        <v>16545554</v>
      </c>
      <c r="AO457" s="309">
        <f t="shared" si="289"/>
        <v>30434</v>
      </c>
      <c r="AP457" s="291">
        <f t="shared" si="278"/>
        <v>-14</v>
      </c>
      <c r="AQ457" s="291">
        <f t="shared" si="279"/>
        <v>4526</v>
      </c>
      <c r="AS457" s="291">
        <v>45697957</v>
      </c>
      <c r="AU457" s="295">
        <f t="shared" si="262"/>
        <v>21.454439906103286</v>
      </c>
      <c r="AW457" s="291">
        <f t="shared" si="263"/>
        <v>464319</v>
      </c>
      <c r="AX457" s="291">
        <f t="shared" si="288"/>
        <v>451169.71428571426</v>
      </c>
      <c r="AZ457" s="295">
        <f t="shared" si="282"/>
        <v>3.0337273584065199</v>
      </c>
      <c r="BA457" s="295"/>
    </row>
    <row r="458" spans="1:53" s="296" customFormat="1" ht="15.75" customHeight="1" x14ac:dyDescent="0.25">
      <c r="A458" s="327">
        <v>106</v>
      </c>
      <c r="B458" s="291">
        <v>465312</v>
      </c>
      <c r="C458" s="292">
        <f t="shared" si="290"/>
        <v>1.0050673267583365</v>
      </c>
      <c r="D458" s="293">
        <f t="shared" si="285"/>
        <v>1.0040850471419549</v>
      </c>
      <c r="E458" s="293"/>
      <c r="F458" s="291">
        <f t="shared" si="283"/>
        <v>2346</v>
      </c>
      <c r="G458" s="294">
        <f t="shared" si="286"/>
        <v>2.6842105263157894</v>
      </c>
      <c r="H458" s="291">
        <f t="shared" si="284"/>
        <v>1869.7142857142858</v>
      </c>
      <c r="I458" s="295">
        <f t="shared" si="287"/>
        <v>1.0114374034003091</v>
      </c>
      <c r="K458" s="291">
        <v>16625572</v>
      </c>
      <c r="L458" s="292">
        <f t="shared" si="291"/>
        <v>1.0047074894030423</v>
      </c>
      <c r="M458" s="297"/>
      <c r="N458" s="291">
        <f t="shared" si="266"/>
        <v>77898</v>
      </c>
      <c r="O458" s="294">
        <f t="shared" si="261"/>
        <v>2.2282036613272309</v>
      </c>
      <c r="P458" s="291">
        <f t="shared" si="269"/>
        <v>61370.142857142855</v>
      </c>
      <c r="R458" s="294">
        <f t="shared" si="267"/>
        <v>2.7987728783105927</v>
      </c>
      <c r="S458" s="1">
        <f t="shared" si="280"/>
        <v>1.0003581513615549</v>
      </c>
      <c r="U458" s="298">
        <v>113</v>
      </c>
      <c r="W458" s="298">
        <v>139</v>
      </c>
      <c r="Y458" s="36">
        <f t="shared" si="275"/>
        <v>0.21845633802816902</v>
      </c>
      <c r="AA458" s="37">
        <f t="shared" si="264"/>
        <v>218.456338028169</v>
      </c>
      <c r="AC458" s="299">
        <f t="shared" si="281"/>
        <v>7916.9390476190474</v>
      </c>
      <c r="AE458" s="309">
        <v>15068146</v>
      </c>
      <c r="AG458" s="309">
        <v>1091135</v>
      </c>
      <c r="AI458" s="298" t="s">
        <v>132</v>
      </c>
      <c r="AK458" s="291">
        <v>465199</v>
      </c>
      <c r="AM458" s="291">
        <v>16624480</v>
      </c>
      <c r="AO458" s="309">
        <f t="shared" si="289"/>
        <v>78926</v>
      </c>
      <c r="AP458" s="291">
        <f t="shared" si="278"/>
        <v>62</v>
      </c>
      <c r="AQ458" s="291">
        <f t="shared" si="279"/>
        <v>-1028</v>
      </c>
      <c r="AS458" s="291">
        <v>46224872</v>
      </c>
      <c r="AU458" s="295">
        <f t="shared" si="262"/>
        <v>21.701817840375586</v>
      </c>
      <c r="AW458" s="291">
        <f t="shared" si="263"/>
        <v>526915</v>
      </c>
      <c r="AX458" s="291">
        <f t="shared" si="288"/>
        <v>461875.71428571426</v>
      </c>
      <c r="AZ458" s="295">
        <f t="shared" si="282"/>
        <v>3.0466187606351158</v>
      </c>
      <c r="BA458" s="295"/>
    </row>
    <row r="459" spans="1:53" s="296" customFormat="1" ht="15.75" customHeight="1" x14ac:dyDescent="0.25">
      <c r="A459" s="327">
        <v>206</v>
      </c>
      <c r="B459" s="291">
        <v>467702</v>
      </c>
      <c r="C459" s="292">
        <f t="shared" si="290"/>
        <v>1.0051363386287051</v>
      </c>
      <c r="D459" s="293">
        <f t="shared" si="285"/>
        <v>1.0040609679245847</v>
      </c>
      <c r="E459" s="293"/>
      <c r="F459" s="291">
        <f t="shared" si="283"/>
        <v>2390</v>
      </c>
      <c r="G459" s="294">
        <f t="shared" si="286"/>
        <v>1.0187553282182438</v>
      </c>
      <c r="H459" s="291">
        <f t="shared" si="284"/>
        <v>1868.4285714285713</v>
      </c>
      <c r="I459" s="295">
        <f t="shared" si="287"/>
        <v>0.99931234718826401</v>
      </c>
      <c r="K459" s="291">
        <v>16717687</v>
      </c>
      <c r="L459" s="292">
        <f t="shared" si="291"/>
        <v>1.0055405612510655</v>
      </c>
      <c r="M459" s="297"/>
      <c r="N459" s="291">
        <f t="shared" si="266"/>
        <v>92115</v>
      </c>
      <c r="O459" s="294">
        <f t="shared" si="261"/>
        <v>1.1825078949395362</v>
      </c>
      <c r="P459" s="291">
        <f t="shared" si="269"/>
        <v>63178.142857142855</v>
      </c>
      <c r="R459" s="294">
        <f t="shared" si="267"/>
        <v>2.7976477846486776</v>
      </c>
      <c r="S459" s="1">
        <f t="shared" si="280"/>
        <v>0.99959800465745752</v>
      </c>
      <c r="U459" s="298">
        <v>113</v>
      </c>
      <c r="W459" s="298">
        <v>139</v>
      </c>
      <c r="Y459" s="36">
        <f t="shared" si="275"/>
        <v>0.21957840375586854</v>
      </c>
      <c r="AA459" s="37">
        <f t="shared" si="264"/>
        <v>219.57840375586855</v>
      </c>
      <c r="AC459" s="299">
        <f t="shared" si="281"/>
        <v>7960.8033333333333</v>
      </c>
      <c r="AE459" s="309">
        <v>15168330</v>
      </c>
      <c r="AG459" s="309">
        <v>1084045</v>
      </c>
      <c r="AI459" s="298" t="s">
        <v>133</v>
      </c>
      <c r="AK459" s="291">
        <v>467706</v>
      </c>
      <c r="AM459" s="291">
        <v>16720081</v>
      </c>
      <c r="AO459" s="309">
        <f t="shared" si="289"/>
        <v>95601</v>
      </c>
      <c r="AP459" s="291">
        <f t="shared" si="278"/>
        <v>117</v>
      </c>
      <c r="AQ459" s="291">
        <f t="shared" si="279"/>
        <v>-3486</v>
      </c>
      <c r="AS459" s="291">
        <v>47026256</v>
      </c>
      <c r="AU459" s="295">
        <f t="shared" si="262"/>
        <v>22.078054460093895</v>
      </c>
      <c r="AW459" s="291">
        <f t="shared" si="263"/>
        <v>801384</v>
      </c>
      <c r="AX459" s="291">
        <f t="shared" si="288"/>
        <v>504402.71428571426</v>
      </c>
      <c r="AZ459" s="295">
        <f t="shared" si="282"/>
        <v>2.9573971106644024</v>
      </c>
      <c r="BA459" s="295"/>
    </row>
    <row r="460" spans="1:53" s="296" customFormat="1" ht="15.75" customHeight="1" x14ac:dyDescent="0.25">
      <c r="A460" s="327">
        <v>306</v>
      </c>
      <c r="B460" s="291">
        <v>469784</v>
      </c>
      <c r="C460" s="292">
        <f t="shared" si="290"/>
        <v>1.0044515524842741</v>
      </c>
      <c r="D460" s="293">
        <f t="shared" si="285"/>
        <v>1.0040275896073725</v>
      </c>
      <c r="E460" s="293"/>
      <c r="F460" s="291">
        <f t="shared" si="283"/>
        <v>2082</v>
      </c>
      <c r="G460" s="294">
        <f t="shared" si="286"/>
        <v>0.87112970711297066</v>
      </c>
      <c r="H460" s="291">
        <f t="shared" si="284"/>
        <v>1861.5714285714287</v>
      </c>
      <c r="I460" s="295">
        <f t="shared" si="287"/>
        <v>0.99632999464790895</v>
      </c>
      <c r="K460" s="291">
        <v>16801102</v>
      </c>
      <c r="L460" s="292">
        <f t="shared" si="291"/>
        <v>1.0049896256581428</v>
      </c>
      <c r="M460" s="297"/>
      <c r="N460" s="291">
        <f t="shared" si="266"/>
        <v>83415</v>
      </c>
      <c r="O460" s="294">
        <f t="shared" si="261"/>
        <v>0.90555284155674975</v>
      </c>
      <c r="P460" s="291">
        <f t="shared" si="269"/>
        <v>65712.857142857145</v>
      </c>
      <c r="R460" s="294">
        <f t="shared" si="267"/>
        <v>2.7961499192136325</v>
      </c>
      <c r="S460" s="1">
        <f t="shared" si="280"/>
        <v>0.99946459828028955</v>
      </c>
      <c r="U460" s="298">
        <v>113</v>
      </c>
      <c r="W460" s="298">
        <v>139</v>
      </c>
      <c r="Y460" s="36">
        <f t="shared" si="275"/>
        <v>0.22055586854460094</v>
      </c>
      <c r="AA460" s="37">
        <f t="shared" si="264"/>
        <v>220.55586854460094</v>
      </c>
      <c r="AC460" s="299">
        <f t="shared" si="281"/>
        <v>8000.5247619047623</v>
      </c>
      <c r="AE460" s="309">
        <v>15228983</v>
      </c>
      <c r="AG460" s="309">
        <v>1105101</v>
      </c>
      <c r="AI460" s="298" t="s">
        <v>62</v>
      </c>
      <c r="AK460" s="291">
        <v>469388</v>
      </c>
      <c r="AM460" s="291">
        <v>16803472</v>
      </c>
      <c r="AO460" s="309">
        <f t="shared" si="289"/>
        <v>83391</v>
      </c>
      <c r="AP460" s="291">
        <f t="shared" si="278"/>
        <v>-400</v>
      </c>
      <c r="AQ460" s="291">
        <f t="shared" si="279"/>
        <v>24</v>
      </c>
      <c r="AS460" s="291">
        <v>47718537</v>
      </c>
      <c r="AU460" s="295">
        <f t="shared" si="262"/>
        <v>22.403069014084508</v>
      </c>
      <c r="AW460" s="291">
        <f t="shared" si="263"/>
        <v>692281</v>
      </c>
      <c r="AX460" s="291">
        <f t="shared" si="288"/>
        <v>540361.42857142852</v>
      </c>
      <c r="AZ460" s="295">
        <f t="shared" si="282"/>
        <v>2.8328876714711191</v>
      </c>
      <c r="BA460" s="295"/>
    </row>
    <row r="461" spans="1:53" s="296" customFormat="1" ht="15.75" customHeight="1" x14ac:dyDescent="0.25">
      <c r="A461" s="327">
        <v>4</v>
      </c>
      <c r="B461" s="291">
        <v>470968</v>
      </c>
      <c r="C461" s="292">
        <f t="shared" si="290"/>
        <v>1.0025203072050133</v>
      </c>
      <c r="D461" s="293">
        <f t="shared" si="285"/>
        <v>1.0036313635373306</v>
      </c>
      <c r="E461" s="293"/>
      <c r="F461" s="291">
        <f t="shared" si="283"/>
        <v>1184</v>
      </c>
      <c r="G461" s="294">
        <f t="shared" si="286"/>
        <v>0.56868395773294911</v>
      </c>
      <c r="H461" s="291">
        <f t="shared" si="284"/>
        <v>1685.2857142857142</v>
      </c>
      <c r="I461" s="295">
        <f t="shared" si="287"/>
        <v>0.90530273962090391</v>
      </c>
      <c r="K461" s="291">
        <v>16841954</v>
      </c>
      <c r="L461" s="292">
        <f t="shared" si="291"/>
        <v>1.0024315071713747</v>
      </c>
      <c r="M461" s="297"/>
      <c r="N461" s="291">
        <f t="shared" si="266"/>
        <v>40852</v>
      </c>
      <c r="O461" s="294">
        <f t="shared" si="261"/>
        <v>0.48974405083018641</v>
      </c>
      <c r="P461" s="291">
        <f t="shared" si="269"/>
        <v>64185.285714285717</v>
      </c>
      <c r="R461" s="294">
        <f t="shared" si="267"/>
        <v>2.796397615146081</v>
      </c>
      <c r="S461" s="1">
        <f t="shared" si="280"/>
        <v>1.0000885846394525</v>
      </c>
      <c r="U461" s="298">
        <v>114</v>
      </c>
      <c r="W461" s="298">
        <v>139</v>
      </c>
      <c r="Y461" s="36">
        <f t="shared" si="275"/>
        <v>0.22111173708920187</v>
      </c>
      <c r="AA461" s="37">
        <f t="shared" si="264"/>
        <v>221.11173708920188</v>
      </c>
      <c r="AC461" s="299">
        <f t="shared" si="281"/>
        <v>8019.9780952380952</v>
      </c>
      <c r="AE461" s="309">
        <v>15239692</v>
      </c>
      <c r="AG461" s="309">
        <v>1130874</v>
      </c>
      <c r="AI461" s="298" t="s">
        <v>134</v>
      </c>
      <c r="AK461" s="291">
        <v>470842</v>
      </c>
      <c r="AM461" s="291">
        <v>16841408</v>
      </c>
      <c r="AO461" s="309">
        <f t="shared" si="289"/>
        <v>37936</v>
      </c>
      <c r="AP461" s="291">
        <f t="shared" si="278"/>
        <v>270</v>
      </c>
      <c r="AQ461" s="291">
        <f t="shared" si="279"/>
        <v>2916</v>
      </c>
      <c r="AS461" s="291">
        <v>48461660</v>
      </c>
      <c r="AU461" s="295">
        <f t="shared" si="262"/>
        <v>22.751953051643191</v>
      </c>
      <c r="AW461" s="291">
        <f t="shared" si="263"/>
        <v>743123</v>
      </c>
      <c r="AX461" s="291">
        <f t="shared" si="288"/>
        <v>519127.14285714284</v>
      </c>
      <c r="AZ461" s="295">
        <f t="shared" si="282"/>
        <v>2.6256574159186461</v>
      </c>
      <c r="BA461" s="295"/>
    </row>
    <row r="462" spans="1:53" s="296" customFormat="1" ht="15.75" customHeight="1" x14ac:dyDescent="0.25">
      <c r="A462" s="328">
        <v>5</v>
      </c>
      <c r="B462" s="291">
        <v>472629</v>
      </c>
      <c r="C462" s="292">
        <f t="shared" si="290"/>
        <v>1.0035267788894362</v>
      </c>
      <c r="D462" s="293">
        <f t="shared" si="285"/>
        <v>1.0035219721681774</v>
      </c>
      <c r="E462" s="293"/>
      <c r="F462" s="291">
        <f t="shared" si="283"/>
        <v>1661</v>
      </c>
      <c r="G462" s="294">
        <f t="shared" si="286"/>
        <v>1.4028716216216217</v>
      </c>
      <c r="H462" s="291">
        <f t="shared" si="284"/>
        <v>1641</v>
      </c>
      <c r="I462" s="295">
        <f t="shared" si="287"/>
        <v>0.97372213274561337</v>
      </c>
      <c r="K462" s="291">
        <v>16904986</v>
      </c>
      <c r="L462" s="292">
        <f t="shared" si="291"/>
        <v>1.0037425586128546</v>
      </c>
      <c r="M462" s="297"/>
      <c r="N462" s="291">
        <f t="shared" si="266"/>
        <v>63032</v>
      </c>
      <c r="O462" s="294">
        <f t="shared" ref="O462:O525" si="292">N462/N461</f>
        <v>1.5429354743953785</v>
      </c>
      <c r="P462" s="291">
        <f t="shared" si="269"/>
        <v>61996.714285714283</v>
      </c>
      <c r="R462" s="294">
        <f t="shared" si="267"/>
        <v>2.7957964591038409</v>
      </c>
      <c r="S462" s="1">
        <f t="shared" si="280"/>
        <v>0.99978502483374176</v>
      </c>
      <c r="U462" s="298">
        <v>115</v>
      </c>
      <c r="W462" s="298">
        <v>138</v>
      </c>
      <c r="Y462" s="369">
        <f t="shared" si="275"/>
        <v>0.22189154929577465</v>
      </c>
      <c r="AA462" s="337">
        <f t="shared" si="264"/>
        <v>221.89154929577464</v>
      </c>
      <c r="AC462" s="299">
        <f t="shared" si="281"/>
        <v>8049.9933333333329</v>
      </c>
      <c r="AE462" s="309">
        <v>15290500</v>
      </c>
      <c r="AG462" s="309">
        <v>1144394</v>
      </c>
      <c r="AI462" s="298" t="s">
        <v>134</v>
      </c>
      <c r="AK462" s="291">
        <v>472531</v>
      </c>
      <c r="AM462" s="291">
        <v>16907425</v>
      </c>
      <c r="AO462" s="309">
        <f t="shared" si="289"/>
        <v>66017</v>
      </c>
      <c r="AP462" s="291">
        <f t="shared" si="278"/>
        <v>28</v>
      </c>
      <c r="AQ462" s="291">
        <f t="shared" si="279"/>
        <v>-2985</v>
      </c>
      <c r="AS462" s="291">
        <v>48734903</v>
      </c>
      <c r="AU462" s="295">
        <f t="shared" si="262"/>
        <v>22.88023615023474</v>
      </c>
      <c r="AW462" s="291">
        <f t="shared" si="263"/>
        <v>273243</v>
      </c>
      <c r="AX462" s="291">
        <f t="shared" si="288"/>
        <v>513352.85714285716</v>
      </c>
      <c r="AZ462" s="295">
        <f t="shared" si="282"/>
        <v>2.6469144678174192</v>
      </c>
      <c r="BA462" s="295"/>
    </row>
    <row r="463" spans="1:53" s="296" customFormat="1" ht="15.75" customHeight="1" x14ac:dyDescent="0.25">
      <c r="A463" s="277">
        <v>6</v>
      </c>
      <c r="B463" s="271">
        <v>473495</v>
      </c>
      <c r="C463" s="272">
        <f t="shared" si="290"/>
        <v>1.0018323039847321</v>
      </c>
      <c r="D463" s="273">
        <f t="shared" si="285"/>
        <v>1.0034894294571708</v>
      </c>
      <c r="E463" s="273"/>
      <c r="F463" s="271">
        <f t="shared" si="283"/>
        <v>866</v>
      </c>
      <c r="G463" s="274">
        <f t="shared" si="286"/>
        <v>0.52137266706803131</v>
      </c>
      <c r="H463" s="271">
        <f t="shared" si="284"/>
        <v>1629</v>
      </c>
      <c r="I463" s="275">
        <f t="shared" si="287"/>
        <v>0.99268738574040216</v>
      </c>
      <c r="J463" s="276"/>
      <c r="K463" s="271">
        <v>16946100</v>
      </c>
      <c r="L463" s="272">
        <f t="shared" si="291"/>
        <v>1.0024320635343915</v>
      </c>
      <c r="M463" s="277"/>
      <c r="N463" s="271">
        <f t="shared" si="266"/>
        <v>41114</v>
      </c>
      <c r="O463" s="274">
        <f t="shared" si="292"/>
        <v>0.65227186191141007</v>
      </c>
      <c r="P463" s="271">
        <f t="shared" si="269"/>
        <v>61912.285714285717</v>
      </c>
      <c r="Q463" s="276"/>
      <c r="R463" s="274">
        <f t="shared" si="267"/>
        <v>2.7941237216822752</v>
      </c>
      <c r="S463" s="274">
        <f t="shared" si="280"/>
        <v>0.99940169556474012</v>
      </c>
      <c r="T463" s="276"/>
      <c r="U463" s="278">
        <v>115</v>
      </c>
      <c r="V463" s="276"/>
      <c r="W463" s="278">
        <v>141</v>
      </c>
      <c r="X463" s="276"/>
      <c r="Y463" s="279">
        <f t="shared" si="275"/>
        <v>0.22229812206572769</v>
      </c>
      <c r="Z463" s="276"/>
      <c r="AA463" s="282">
        <f t="shared" si="264"/>
        <v>222.29812206572771</v>
      </c>
      <c r="AB463" s="276"/>
      <c r="AC463" s="281">
        <f t="shared" si="281"/>
        <v>8069.5714285714284</v>
      </c>
      <c r="AD463" s="276"/>
      <c r="AE463" s="290">
        <v>15342286</v>
      </c>
      <c r="AF463" s="276"/>
      <c r="AG463" s="290">
        <v>1131372</v>
      </c>
      <c r="AH463" s="276"/>
      <c r="AI463" s="278" t="s">
        <v>55</v>
      </c>
      <c r="AJ463" s="276"/>
      <c r="AK463" s="271">
        <v>473404</v>
      </c>
      <c r="AL463" s="276"/>
      <c r="AM463" s="271">
        <v>16947062</v>
      </c>
      <c r="AN463" s="276"/>
      <c r="AO463" s="290">
        <f t="shared" si="289"/>
        <v>39637</v>
      </c>
      <c r="AP463" s="271">
        <f t="shared" si="278"/>
        <v>7</v>
      </c>
      <c r="AQ463" s="271">
        <f t="shared" si="279"/>
        <v>1477</v>
      </c>
      <c r="AR463" s="276"/>
      <c r="AS463" s="271">
        <v>48977254</v>
      </c>
      <c r="AT463" s="276"/>
      <c r="AU463" s="295">
        <f t="shared" si="262"/>
        <v>22.994015962441313</v>
      </c>
      <c r="AV463" s="276"/>
      <c r="AW463" s="271">
        <f t="shared" si="263"/>
        <v>242351</v>
      </c>
      <c r="AX463" s="271">
        <f t="shared" si="288"/>
        <v>534802.28571428568</v>
      </c>
      <c r="AY463" s="276"/>
      <c r="AZ463" s="275">
        <f t="shared" si="282"/>
        <v>2.6311417535407235</v>
      </c>
      <c r="BA463" s="275"/>
    </row>
    <row r="464" spans="1:53" s="296" customFormat="1" ht="15.75" customHeight="1" x14ac:dyDescent="0.25">
      <c r="A464" s="327">
        <v>7</v>
      </c>
      <c r="B464" s="291">
        <v>474614</v>
      </c>
      <c r="C464" s="292">
        <f t="shared" si="290"/>
        <v>1.002363277331334</v>
      </c>
      <c r="D464" s="293">
        <f t="shared" si="285"/>
        <v>1.0035568407545472</v>
      </c>
      <c r="E464" s="293"/>
      <c r="F464" s="291">
        <f t="shared" si="283"/>
        <v>1119</v>
      </c>
      <c r="G464" s="294">
        <f t="shared" si="286"/>
        <v>1.292147806004619</v>
      </c>
      <c r="H464" s="291">
        <f t="shared" si="284"/>
        <v>1664</v>
      </c>
      <c r="I464" s="295">
        <f t="shared" si="287"/>
        <v>1.0214855739717619</v>
      </c>
      <c r="K464" s="291">
        <v>16985812</v>
      </c>
      <c r="L464" s="292">
        <f t="shared" si="291"/>
        <v>1.0023434300517524</v>
      </c>
      <c r="M464" s="297"/>
      <c r="N464" s="291">
        <f t="shared" si="266"/>
        <v>39712</v>
      </c>
      <c r="O464" s="294">
        <f t="shared" si="292"/>
        <v>0.9658996935350489</v>
      </c>
      <c r="P464" s="291">
        <f t="shared" si="269"/>
        <v>62591.142857142855</v>
      </c>
      <c r="R464" s="294">
        <f t="shared" si="267"/>
        <v>2.7941790477841155</v>
      </c>
      <c r="S464" s="1">
        <f t="shared" si="280"/>
        <v>1.00001980087761</v>
      </c>
      <c r="U464" s="298">
        <v>115</v>
      </c>
      <c r="W464" s="298">
        <v>141</v>
      </c>
      <c r="Y464" s="36">
        <f t="shared" si="275"/>
        <v>0.22282347417840376</v>
      </c>
      <c r="AA464" s="37">
        <f t="shared" si="264"/>
        <v>222.82347417840376</v>
      </c>
      <c r="AC464" s="299">
        <f t="shared" si="281"/>
        <v>8088.4819047619048</v>
      </c>
      <c r="AE464" s="309">
        <v>15408401</v>
      </c>
      <c r="AG464" s="309">
        <v>1101403</v>
      </c>
      <c r="AI464" s="298" t="s">
        <v>52</v>
      </c>
      <c r="AK464" s="291">
        <v>474414</v>
      </c>
      <c r="AM464" s="291">
        <v>16984218</v>
      </c>
      <c r="AO464" s="309">
        <f t="shared" si="289"/>
        <v>37156</v>
      </c>
      <c r="AP464" s="291">
        <f t="shared" si="278"/>
        <v>-109</v>
      </c>
      <c r="AQ464" s="291">
        <f t="shared" si="279"/>
        <v>2556</v>
      </c>
      <c r="AS464" s="291">
        <v>49584110</v>
      </c>
      <c r="AU464" s="295">
        <f t="shared" ref="AU464:AU527" si="293">100*AS464/213000000</f>
        <v>23.278924882629109</v>
      </c>
      <c r="AW464" s="291">
        <f t="shared" ref="AW464:AW527" si="294">AS464-AS463</f>
        <v>606856</v>
      </c>
      <c r="AX464" s="291">
        <f t="shared" si="288"/>
        <v>555164.71428571432</v>
      </c>
      <c r="AZ464" s="295">
        <f t="shared" si="282"/>
        <v>2.6585231137221608</v>
      </c>
      <c r="BA464" s="295"/>
    </row>
    <row r="465" spans="1:53" s="296" customFormat="1" ht="15.75" customHeight="1" x14ac:dyDescent="0.25">
      <c r="A465" s="327">
        <v>8</v>
      </c>
      <c r="B465" s="291">
        <v>477307</v>
      </c>
      <c r="C465" s="292">
        <f t="shared" si="290"/>
        <v>1.005674084624558</v>
      </c>
      <c r="D465" s="293">
        <f t="shared" si="285"/>
        <v>1.0036435204497218</v>
      </c>
      <c r="E465" s="293"/>
      <c r="F465" s="291">
        <f t="shared" si="283"/>
        <v>2693</v>
      </c>
      <c r="G465" s="294">
        <f t="shared" si="286"/>
        <v>2.4066130473637175</v>
      </c>
      <c r="H465" s="291">
        <f t="shared" si="284"/>
        <v>1713.5714285714287</v>
      </c>
      <c r="I465" s="295">
        <f t="shared" si="287"/>
        <v>1.0297905219780221</v>
      </c>
      <c r="K465" s="291">
        <v>17038503</v>
      </c>
      <c r="L465" s="292">
        <f t="shared" si="291"/>
        <v>1.0031020595306248</v>
      </c>
      <c r="M465" s="297"/>
      <c r="N465" s="291">
        <f t="shared" si="266"/>
        <v>52691</v>
      </c>
      <c r="O465" s="294">
        <f t="shared" si="292"/>
        <v>1.326828162771958</v>
      </c>
      <c r="P465" s="291">
        <f t="shared" si="269"/>
        <v>58990.142857142855</v>
      </c>
      <c r="R465" s="294">
        <f t="shared" si="267"/>
        <v>2.8013435217870959</v>
      </c>
      <c r="S465" s="1">
        <f t="shared" si="280"/>
        <v>1.0025640711924535</v>
      </c>
      <c r="U465" s="298">
        <v>114</v>
      </c>
      <c r="W465" s="298">
        <v>141</v>
      </c>
      <c r="Y465" s="36">
        <f t="shared" si="275"/>
        <v>0.22408779342723004</v>
      </c>
      <c r="AA465" s="37">
        <f t="shared" si="264"/>
        <v>224.08779342723005</v>
      </c>
      <c r="AC465" s="299">
        <f t="shared" si="281"/>
        <v>8113.5728571428572</v>
      </c>
      <c r="AE465" s="309">
        <v>15494071</v>
      </c>
      <c r="AG465" s="309">
        <v>1066266</v>
      </c>
      <c r="AI465" s="298" t="s">
        <v>51</v>
      </c>
      <c r="AK465" s="291">
        <v>474414</v>
      </c>
      <c r="AM465" s="291">
        <v>17037129</v>
      </c>
      <c r="AO465" s="309">
        <f t="shared" si="289"/>
        <v>52911</v>
      </c>
      <c r="AP465" s="291">
        <f t="shared" si="278"/>
        <v>-2693</v>
      </c>
      <c r="AQ465" s="291">
        <f t="shared" si="279"/>
        <v>-220</v>
      </c>
      <c r="AS465" s="291">
        <v>50953709</v>
      </c>
      <c r="AU465" s="295">
        <f t="shared" si="293"/>
        <v>23.921929107981221</v>
      </c>
      <c r="AW465" s="291">
        <f t="shared" si="294"/>
        <v>1369599</v>
      </c>
      <c r="AX465" s="291">
        <f t="shared" si="288"/>
        <v>675548.14285714284</v>
      </c>
      <c r="AZ465" s="295">
        <f t="shared" si="282"/>
        <v>2.9048436663752542</v>
      </c>
      <c r="BA465" s="295"/>
    </row>
    <row r="466" spans="1:53" s="296" customFormat="1" ht="15.75" customHeight="1" x14ac:dyDescent="0.25">
      <c r="A466" s="327">
        <v>9</v>
      </c>
      <c r="B466" s="291">
        <v>479791</v>
      </c>
      <c r="C466" s="292">
        <f t="shared" si="290"/>
        <v>1.0052041977176116</v>
      </c>
      <c r="D466" s="293">
        <f t="shared" si="285"/>
        <v>1.0036532146052797</v>
      </c>
      <c r="E466" s="293"/>
      <c r="F466" s="291">
        <f t="shared" si="283"/>
        <v>2484</v>
      </c>
      <c r="G466" s="294">
        <f t="shared" si="286"/>
        <v>0.92239138507240992</v>
      </c>
      <c r="H466" s="291">
        <f t="shared" si="284"/>
        <v>1727</v>
      </c>
      <c r="I466" s="295">
        <f t="shared" si="287"/>
        <v>1.0078365985827427</v>
      </c>
      <c r="K466" s="291">
        <v>17125357</v>
      </c>
      <c r="L466" s="292">
        <f t="shared" si="291"/>
        <v>1.0050975135550346</v>
      </c>
      <c r="M466" s="297"/>
      <c r="N466" s="291">
        <f t="shared" si="266"/>
        <v>86854</v>
      </c>
      <c r="O466" s="294">
        <f t="shared" si="292"/>
        <v>1.6483649959196067</v>
      </c>
      <c r="P466" s="291">
        <f t="shared" si="269"/>
        <v>58238.571428571428</v>
      </c>
      <c r="R466" s="294">
        <f t="shared" si="267"/>
        <v>2.8016408650634261</v>
      </c>
      <c r="S466" s="1">
        <f t="shared" si="280"/>
        <v>1.0001061430967026</v>
      </c>
      <c r="U466" s="298">
        <v>114</v>
      </c>
      <c r="W466" s="298">
        <v>142</v>
      </c>
      <c r="Y466" s="36">
        <f t="shared" si="275"/>
        <v>0.22525399061032864</v>
      </c>
      <c r="AA466" s="37">
        <f t="shared" ref="AA466:AA529" si="295">100000*B466/213000000</f>
        <v>225.25399061032863</v>
      </c>
      <c r="AC466" s="299">
        <f t="shared" si="281"/>
        <v>8154.9319047619047</v>
      </c>
      <c r="AE466" s="309">
        <v>15596816</v>
      </c>
      <c r="AG466" s="309">
        <v>1046546</v>
      </c>
      <c r="AI466" s="298" t="s">
        <v>52</v>
      </c>
      <c r="AK466" s="291">
        <v>479515</v>
      </c>
      <c r="AM466" s="291">
        <v>17122877</v>
      </c>
      <c r="AO466" s="309">
        <f t="shared" si="289"/>
        <v>85748</v>
      </c>
      <c r="AP466" s="291">
        <f t="shared" si="278"/>
        <v>2617</v>
      </c>
      <c r="AQ466" s="291">
        <f t="shared" si="279"/>
        <v>1106</v>
      </c>
      <c r="AS466" s="291">
        <v>51846929</v>
      </c>
      <c r="AU466" s="295">
        <f t="shared" si="293"/>
        <v>24.341281220657276</v>
      </c>
      <c r="AW466" s="291">
        <f t="shared" si="294"/>
        <v>893220</v>
      </c>
      <c r="AX466" s="291">
        <f t="shared" si="288"/>
        <v>688667.57142857148</v>
      </c>
      <c r="AZ466" s="295">
        <f t="shared" si="282"/>
        <v>2.9653886722103664</v>
      </c>
      <c r="BA466" s="295"/>
    </row>
    <row r="467" spans="1:53" s="296" customFormat="1" ht="15.75" customHeight="1" x14ac:dyDescent="0.25">
      <c r="A467" s="327">
        <v>10</v>
      </c>
      <c r="B467" s="291">
        <v>482135</v>
      </c>
      <c r="C467" s="292">
        <f t="shared" si="290"/>
        <v>1.0048854605442787</v>
      </c>
      <c r="D467" s="293">
        <f t="shared" si="285"/>
        <v>1.0037152014709949</v>
      </c>
      <c r="E467" s="293"/>
      <c r="F467" s="291">
        <f t="shared" si="283"/>
        <v>2344</v>
      </c>
      <c r="G467" s="294">
        <f t="shared" si="286"/>
        <v>0.94363929146537839</v>
      </c>
      <c r="H467" s="291">
        <f t="shared" si="284"/>
        <v>1764.4285714285713</v>
      </c>
      <c r="I467" s="295">
        <f t="shared" si="287"/>
        <v>1.0216725949210026</v>
      </c>
      <c r="K467" s="291">
        <v>17215159</v>
      </c>
      <c r="L467" s="292">
        <f t="shared" si="291"/>
        <v>1.0052438030926889</v>
      </c>
      <c r="M467" s="297"/>
      <c r="N467" s="291">
        <f t="shared" si="266"/>
        <v>89802</v>
      </c>
      <c r="O467" s="294">
        <f t="shared" si="292"/>
        <v>1.0339420176387961</v>
      </c>
      <c r="P467" s="291">
        <f t="shared" si="269"/>
        <v>59151</v>
      </c>
      <c r="R467" s="294">
        <f t="shared" si="267"/>
        <v>2.8006421549751588</v>
      </c>
      <c r="S467" s="1">
        <f t="shared" si="280"/>
        <v>0.99964352672723999</v>
      </c>
      <c r="U467" s="298">
        <v>114</v>
      </c>
      <c r="W467" s="298">
        <v>142</v>
      </c>
      <c r="Y467" s="36">
        <f t="shared" si="275"/>
        <v>0.2263544600938967</v>
      </c>
      <c r="AA467" s="37">
        <f t="shared" si="295"/>
        <v>226.35446009389671</v>
      </c>
      <c r="AC467" s="299">
        <f t="shared" si="281"/>
        <v>8197.6947619047623</v>
      </c>
      <c r="AE467" s="309">
        <v>15670754</v>
      </c>
      <c r="AG467" s="309">
        <v>1058196</v>
      </c>
      <c r="AI467" s="298" t="s">
        <v>55</v>
      </c>
      <c r="AK467" s="291">
        <v>482019</v>
      </c>
      <c r="AM467" s="291">
        <v>17210969</v>
      </c>
      <c r="AO467" s="309">
        <f t="shared" si="289"/>
        <v>88092</v>
      </c>
      <c r="AP467" s="291">
        <f t="shared" si="278"/>
        <v>160</v>
      </c>
      <c r="AQ467" s="291">
        <f t="shared" si="279"/>
        <v>1710</v>
      </c>
      <c r="AS467" s="291">
        <v>52790945</v>
      </c>
      <c r="AU467" s="295">
        <f t="shared" si="293"/>
        <v>24.784481220657277</v>
      </c>
      <c r="AW467" s="291">
        <f t="shared" si="294"/>
        <v>944016</v>
      </c>
      <c r="AX467" s="291">
        <f t="shared" si="288"/>
        <v>724629.71428571432</v>
      </c>
      <c r="AZ467" s="295">
        <f t="shared" si="282"/>
        <v>2.9829226410856475</v>
      </c>
      <c r="BA467" s="295"/>
    </row>
    <row r="468" spans="1:53" s="296" customFormat="1" ht="15.75" customHeight="1" x14ac:dyDescent="0.25">
      <c r="A468" s="327">
        <v>11</v>
      </c>
      <c r="B468" s="291">
        <v>484350</v>
      </c>
      <c r="C468" s="292">
        <f t="shared" si="290"/>
        <v>1.0045941489416865</v>
      </c>
      <c r="D468" s="293">
        <f t="shared" si="285"/>
        <v>1.0040114645762339</v>
      </c>
      <c r="E468" s="293"/>
      <c r="F468" s="291">
        <f t="shared" si="283"/>
        <v>2215</v>
      </c>
      <c r="G468" s="294">
        <f t="shared" si="286"/>
        <v>0.94496587030716728</v>
      </c>
      <c r="H468" s="291">
        <f t="shared" si="284"/>
        <v>1911.7142857142858</v>
      </c>
      <c r="I468" s="295">
        <f t="shared" ref="I468:I473" si="296">H468/H467</f>
        <v>1.0834750222654037</v>
      </c>
      <c r="K468" s="291">
        <v>17301220</v>
      </c>
      <c r="L468" s="292">
        <f t="shared" si="291"/>
        <v>1.0049991405830176</v>
      </c>
      <c r="M468" s="297"/>
      <c r="N468" s="291">
        <f t="shared" si="266"/>
        <v>86061</v>
      </c>
      <c r="O468" s="294">
        <f t="shared" si="292"/>
        <v>0.95834168504042228</v>
      </c>
      <c r="P468" s="291">
        <f t="shared" si="269"/>
        <v>65609.428571428565</v>
      </c>
      <c r="R468" s="294">
        <f t="shared" si="267"/>
        <v>2.7995135603153996</v>
      </c>
      <c r="S468" s="1">
        <f t="shared" si="280"/>
        <v>0.99959702289785424</v>
      </c>
      <c r="U468" s="298">
        <v>114</v>
      </c>
      <c r="W468" s="298">
        <v>142</v>
      </c>
      <c r="Y468" s="36">
        <f t="shared" si="275"/>
        <v>0.22739436619718309</v>
      </c>
      <c r="AA468" s="37">
        <f t="shared" si="295"/>
        <v>227.3943661971831</v>
      </c>
      <c r="AC468" s="299">
        <f t="shared" si="281"/>
        <v>8238.6761904761897</v>
      </c>
      <c r="AE468" s="309">
        <v>15718593</v>
      </c>
      <c r="AG468" s="309">
        <v>1093290</v>
      </c>
      <c r="AI468" s="298" t="s">
        <v>55</v>
      </c>
      <c r="AK468" s="291">
        <v>484235</v>
      </c>
      <c r="AM468" s="291">
        <v>17296118</v>
      </c>
      <c r="AO468" s="309">
        <f t="shared" si="289"/>
        <v>85149</v>
      </c>
      <c r="AP468" s="291">
        <f t="shared" si="278"/>
        <v>1</v>
      </c>
      <c r="AQ468" s="291">
        <f t="shared" si="279"/>
        <v>912</v>
      </c>
      <c r="AS468" s="291">
        <v>53842583</v>
      </c>
      <c r="AU468" s="295">
        <f t="shared" si="293"/>
        <v>25.278207981220657</v>
      </c>
      <c r="AW468" s="291">
        <f t="shared" si="294"/>
        <v>1051638</v>
      </c>
      <c r="AX468" s="291">
        <f t="shared" si="288"/>
        <v>768703.28571428568</v>
      </c>
      <c r="AZ468" s="295">
        <f t="shared" si="282"/>
        <v>2.9137798138769258</v>
      </c>
      <c r="BA468" s="295"/>
    </row>
    <row r="469" spans="1:53" s="296" customFormat="1" ht="15.75" customHeight="1" x14ac:dyDescent="0.25">
      <c r="A469" s="328">
        <v>12</v>
      </c>
      <c r="B469" s="291">
        <v>486358</v>
      </c>
      <c r="C469" s="292">
        <f t="shared" si="290"/>
        <v>1.0041457623619283</v>
      </c>
      <c r="D469" s="293">
        <f t="shared" si="285"/>
        <v>1.0040998907865899</v>
      </c>
      <c r="E469" s="293"/>
      <c r="F469" s="291">
        <f t="shared" si="283"/>
        <v>2008</v>
      </c>
      <c r="G469" s="294">
        <f t="shared" si="286"/>
        <v>0.90654627539503385</v>
      </c>
      <c r="H469" s="291">
        <f t="shared" si="284"/>
        <v>1961.2857142857142</v>
      </c>
      <c r="I469" s="295">
        <f t="shared" si="296"/>
        <v>1.0259303542071438</v>
      </c>
      <c r="K469" s="291">
        <v>17378998</v>
      </c>
      <c r="L469" s="292">
        <f t="shared" si="291"/>
        <v>1.0044955211250999</v>
      </c>
      <c r="M469" s="297"/>
      <c r="N469" s="291">
        <f t="shared" si="266"/>
        <v>77778</v>
      </c>
      <c r="O469" s="294">
        <f t="shared" si="292"/>
        <v>0.90375431380067628</v>
      </c>
      <c r="P469" s="291">
        <f t="shared" si="269"/>
        <v>67716</v>
      </c>
      <c r="R469" s="294">
        <f t="shared" si="267"/>
        <v>2.7985387880244881</v>
      </c>
      <c r="S469" s="1">
        <f t="shared" si="280"/>
        <v>0.99965180654784835</v>
      </c>
      <c r="U469" s="298">
        <v>115</v>
      </c>
      <c r="W469" s="298">
        <v>143</v>
      </c>
      <c r="Y469" s="369">
        <f t="shared" si="275"/>
        <v>0.22833708920187792</v>
      </c>
      <c r="AA469" s="337">
        <f t="shared" si="295"/>
        <v>228.33708920187794</v>
      </c>
      <c r="AC469" s="299">
        <f t="shared" si="281"/>
        <v>8275.7133333333331</v>
      </c>
      <c r="AE469" s="309">
        <v>15761177</v>
      </c>
      <c r="AG469" s="309">
        <v>1127369</v>
      </c>
      <c r="AI469" s="298" t="s">
        <v>91</v>
      </c>
      <c r="AK469" s="291">
        <v>486272</v>
      </c>
      <c r="AM469" s="291">
        <v>17374818</v>
      </c>
      <c r="AO469" s="309">
        <f t="shared" si="289"/>
        <v>78700</v>
      </c>
      <c r="AP469" s="291">
        <f t="shared" si="278"/>
        <v>29</v>
      </c>
      <c r="AQ469" s="291">
        <f t="shared" si="279"/>
        <v>-922</v>
      </c>
      <c r="AS469" s="291">
        <v>54433932</v>
      </c>
      <c r="AU469" s="295">
        <f t="shared" si="293"/>
        <v>25.55583661971831</v>
      </c>
      <c r="AW469" s="291">
        <f t="shared" si="294"/>
        <v>591349</v>
      </c>
      <c r="AX469" s="291">
        <f t="shared" si="288"/>
        <v>814147</v>
      </c>
      <c r="AZ469" s="295">
        <f t="shared" si="282"/>
        <v>2.8963401770419313</v>
      </c>
      <c r="BA469" s="295"/>
    </row>
    <row r="470" spans="1:53" s="296" customFormat="1" ht="15.75" customHeight="1" x14ac:dyDescent="0.25">
      <c r="A470" s="277">
        <v>13</v>
      </c>
      <c r="B470" s="271">
        <v>487476</v>
      </c>
      <c r="C470" s="272">
        <f t="shared" si="290"/>
        <v>1.0022987182281364</v>
      </c>
      <c r="D470" s="273">
        <f t="shared" si="285"/>
        <v>1.0041665213927904</v>
      </c>
      <c r="E470" s="273"/>
      <c r="F470" s="271">
        <f t="shared" si="283"/>
        <v>1118</v>
      </c>
      <c r="G470" s="274">
        <f t="shared" si="286"/>
        <v>0.55677290836653381</v>
      </c>
      <c r="H470" s="271">
        <f t="shared" si="284"/>
        <v>1997.2857142857142</v>
      </c>
      <c r="I470" s="275">
        <f t="shared" si="296"/>
        <v>1.018355306285964</v>
      </c>
      <c r="J470" s="276"/>
      <c r="K470" s="271">
        <v>17412766</v>
      </c>
      <c r="L470" s="272">
        <f t="shared" si="291"/>
        <v>1.0019430349206553</v>
      </c>
      <c r="M470" s="277"/>
      <c r="N470" s="271">
        <f t="shared" si="266"/>
        <v>33768</v>
      </c>
      <c r="O470" s="274">
        <f t="shared" si="292"/>
        <v>0.43415875954640132</v>
      </c>
      <c r="P470" s="271">
        <f t="shared" si="269"/>
        <v>66666.571428571435</v>
      </c>
      <c r="Q470" s="276"/>
      <c r="R470" s="274">
        <f t="shared" si="267"/>
        <v>2.7995322512230394</v>
      </c>
      <c r="S470" s="274">
        <f t="shared" si="280"/>
        <v>1.000354993542631</v>
      </c>
      <c r="T470" s="276"/>
      <c r="U470" s="278">
        <v>115</v>
      </c>
      <c r="V470" s="276"/>
      <c r="W470" s="278">
        <v>143</v>
      </c>
      <c r="X470" s="276"/>
      <c r="Y470" s="279">
        <f t="shared" si="275"/>
        <v>0.22886197183098592</v>
      </c>
      <c r="Z470" s="276"/>
      <c r="AA470" s="282">
        <f t="shared" si="295"/>
        <v>228.86197183098591</v>
      </c>
      <c r="AB470" s="276"/>
      <c r="AC470" s="281">
        <f t="shared" si="281"/>
        <v>8291.7933333333331</v>
      </c>
      <c r="AD470" s="276"/>
      <c r="AE470" s="290">
        <v>15761177</v>
      </c>
      <c r="AF470" s="276"/>
      <c r="AG470" s="290">
        <v>1127369</v>
      </c>
      <c r="AH470" s="276"/>
      <c r="AI470" s="278" t="s">
        <v>91</v>
      </c>
      <c r="AJ470" s="276"/>
      <c r="AK470" s="271">
        <v>486272</v>
      </c>
      <c r="AL470" s="276"/>
      <c r="AM470" s="271">
        <v>17412766</v>
      </c>
      <c r="AN470" s="276"/>
      <c r="AO470" s="290">
        <f t="shared" si="289"/>
        <v>37948</v>
      </c>
      <c r="AP470" s="271">
        <f t="shared" si="278"/>
        <v>-1118</v>
      </c>
      <c r="AQ470" s="271">
        <f t="shared" si="279"/>
        <v>-4180</v>
      </c>
      <c r="AR470" s="276"/>
      <c r="AS470" s="271">
        <v>54607404</v>
      </c>
      <c r="AT470" s="276"/>
      <c r="AU470" s="295">
        <f t="shared" si="293"/>
        <v>25.637278873239438</v>
      </c>
      <c r="AV470" s="276"/>
      <c r="AW470" s="271">
        <f t="shared" si="294"/>
        <v>173472</v>
      </c>
      <c r="AX470" s="271">
        <f t="shared" si="288"/>
        <v>804307.14285714284</v>
      </c>
      <c r="AY470" s="276"/>
      <c r="AZ470" s="275">
        <f t="shared" si="282"/>
        <v>2.9959328513326442</v>
      </c>
      <c r="BA470" s="275"/>
    </row>
    <row r="471" spans="1:53" s="296" customFormat="1" ht="15.75" customHeight="1" x14ac:dyDescent="0.25">
      <c r="A471" s="327">
        <v>14</v>
      </c>
      <c r="B471" s="291">
        <v>488404</v>
      </c>
      <c r="C471" s="292">
        <f t="shared" ref="C471:C482" si="297">B471/B470</f>
        <v>1.001903683463391</v>
      </c>
      <c r="D471" s="293">
        <f t="shared" si="285"/>
        <v>1.0041008651259415</v>
      </c>
      <c r="E471" s="293"/>
      <c r="F471" s="291">
        <f t="shared" si="283"/>
        <v>928</v>
      </c>
      <c r="G471" s="294">
        <f t="shared" si="286"/>
        <v>0.83005366726296959</v>
      </c>
      <c r="H471" s="291">
        <f t="shared" si="284"/>
        <v>1970</v>
      </c>
      <c r="I471" s="295">
        <f t="shared" si="296"/>
        <v>0.98633860238895643</v>
      </c>
      <c r="K471" s="291">
        <v>17454861</v>
      </c>
      <c r="L471" s="292">
        <f t="shared" si="291"/>
        <v>1.0024174792218536</v>
      </c>
      <c r="M471" s="297"/>
      <c r="N471" s="291">
        <f t="shared" si="266"/>
        <v>42095</v>
      </c>
      <c r="O471" s="294">
        <f t="shared" si="292"/>
        <v>1.2465944089078418</v>
      </c>
      <c r="P471" s="291">
        <f t="shared" si="269"/>
        <v>67007</v>
      </c>
      <c r="R471" s="294">
        <f t="shared" si="267"/>
        <v>2.7980973323133309</v>
      </c>
      <c r="S471" s="1">
        <f t="shared" si="280"/>
        <v>0.9994874433366211</v>
      </c>
      <c r="U471" s="298">
        <v>115</v>
      </c>
      <c r="W471" s="298">
        <v>143</v>
      </c>
      <c r="Y471" s="36">
        <f t="shared" si="275"/>
        <v>0.22929765258215962</v>
      </c>
      <c r="AA471" s="37">
        <f t="shared" si="295"/>
        <v>229.29765258215963</v>
      </c>
      <c r="AC471" s="299">
        <f t="shared" si="281"/>
        <v>8311.8385714285723</v>
      </c>
      <c r="AE471" s="309">
        <v>15854264</v>
      </c>
      <c r="AG471" s="309">
        <v>1110120</v>
      </c>
      <c r="AI471" s="298" t="s">
        <v>64</v>
      </c>
      <c r="AK471" s="291">
        <v>488228</v>
      </c>
      <c r="AM471" s="291">
        <v>17452612</v>
      </c>
      <c r="AO471" s="309">
        <f t="shared" si="289"/>
        <v>39846</v>
      </c>
      <c r="AP471" s="291">
        <f t="shared" si="278"/>
        <v>1028</v>
      </c>
      <c r="AQ471" s="291">
        <f t="shared" si="279"/>
        <v>2249</v>
      </c>
      <c r="AS471" s="291">
        <v>55740512</v>
      </c>
      <c r="AU471" s="295">
        <f t="shared" si="293"/>
        <v>26.169254460093896</v>
      </c>
      <c r="AW471" s="291">
        <f t="shared" si="294"/>
        <v>1133108</v>
      </c>
      <c r="AX471" s="291">
        <f t="shared" si="288"/>
        <v>879486</v>
      </c>
      <c r="AZ471" s="295">
        <f t="shared" si="282"/>
        <v>2.9399913441879209</v>
      </c>
      <c r="BA471" s="295"/>
    </row>
    <row r="472" spans="1:53" s="296" customFormat="1" ht="15.75" customHeight="1" x14ac:dyDescent="0.25">
      <c r="A472" s="327">
        <v>15</v>
      </c>
      <c r="B472" s="291">
        <v>491164</v>
      </c>
      <c r="C472" s="292">
        <f t="shared" si="297"/>
        <v>1.0056510593688832</v>
      </c>
      <c r="D472" s="293">
        <f t="shared" si="285"/>
        <v>1.0040975758037023</v>
      </c>
      <c r="E472" s="293"/>
      <c r="F472" s="291">
        <f t="shared" si="283"/>
        <v>2760</v>
      </c>
      <c r="G472" s="294">
        <f t="shared" si="286"/>
        <v>2.9741379310344827</v>
      </c>
      <c r="H472" s="291">
        <f t="shared" si="284"/>
        <v>1979.5714285714287</v>
      </c>
      <c r="I472" s="295">
        <f t="shared" si="296"/>
        <v>1.0048585931834664</v>
      </c>
      <c r="K472" s="291">
        <v>17543853</v>
      </c>
      <c r="L472" s="292">
        <f t="shared" si="291"/>
        <v>1.005098407830346</v>
      </c>
      <c r="M472" s="297"/>
      <c r="N472" s="291">
        <f t="shared" si="266"/>
        <v>88992</v>
      </c>
      <c r="O472" s="294">
        <f t="shared" si="292"/>
        <v>2.1140753058558022</v>
      </c>
      <c r="P472" s="291">
        <f t="shared" si="269"/>
        <v>72192.857142857145</v>
      </c>
      <c r="R472" s="294">
        <f t="shared" si="267"/>
        <v>2.7996358610619914</v>
      </c>
      <c r="S472" s="1">
        <f t="shared" si="280"/>
        <v>1.0005498481882289</v>
      </c>
      <c r="U472" s="298">
        <v>115</v>
      </c>
      <c r="W472" s="298">
        <v>144</v>
      </c>
      <c r="Y472" s="36">
        <f t="shared" si="275"/>
        <v>0.23059342723004694</v>
      </c>
      <c r="AA472" s="37">
        <f t="shared" si="295"/>
        <v>230.59342723004696</v>
      </c>
      <c r="AC472" s="299">
        <f t="shared" si="281"/>
        <v>8354.2157142857141</v>
      </c>
      <c r="AE472" s="309">
        <v>15944646</v>
      </c>
      <c r="AG472" s="309">
        <v>1097879</v>
      </c>
      <c r="AI472" s="298" t="s">
        <v>135</v>
      </c>
      <c r="AK472" s="291">
        <v>490696</v>
      </c>
      <c r="AM472" s="291">
        <v>17533221</v>
      </c>
      <c r="AO472" s="309">
        <f t="shared" si="289"/>
        <v>80609</v>
      </c>
      <c r="AP472" s="291">
        <f t="shared" si="278"/>
        <v>-292</v>
      </c>
      <c r="AQ472" s="291">
        <f t="shared" si="279"/>
        <v>8383</v>
      </c>
      <c r="AS472" s="291">
        <v>56913618</v>
      </c>
      <c r="AU472" s="295">
        <f t="shared" si="293"/>
        <v>26.720008450704224</v>
      </c>
      <c r="AW472" s="291">
        <f t="shared" si="294"/>
        <v>1173106</v>
      </c>
      <c r="AX472" s="291">
        <f t="shared" si="288"/>
        <v>851415.57142857148</v>
      </c>
      <c r="AZ472" s="295">
        <f t="shared" si="282"/>
        <v>2.7420599584446426</v>
      </c>
      <c r="BA472" s="295"/>
    </row>
    <row r="473" spans="1:53" s="296" customFormat="1" ht="15.75" customHeight="1" x14ac:dyDescent="0.25">
      <c r="A473" s="327">
        <v>16</v>
      </c>
      <c r="B473" s="291">
        <v>493837</v>
      </c>
      <c r="C473" s="292">
        <f t="shared" si="297"/>
        <v>1.0054421741007078</v>
      </c>
      <c r="D473" s="293">
        <f t="shared" si="285"/>
        <v>1.004131572429859</v>
      </c>
      <c r="E473" s="293"/>
      <c r="F473" s="291">
        <f t="shared" si="283"/>
        <v>2673</v>
      </c>
      <c r="G473" s="294">
        <f t="shared" si="286"/>
        <v>0.96847826086956523</v>
      </c>
      <c r="H473" s="291">
        <f t="shared" si="284"/>
        <v>2006.5714285714287</v>
      </c>
      <c r="I473" s="295">
        <f t="shared" si="296"/>
        <v>1.0136393158692358</v>
      </c>
      <c r="K473" s="291">
        <v>17629714</v>
      </c>
      <c r="L473" s="292">
        <f t="shared" si="291"/>
        <v>1.0048940788548559</v>
      </c>
      <c r="M473" s="297"/>
      <c r="N473" s="291">
        <f t="shared" ref="N473:N536" si="298">K473-K472</f>
        <v>85861</v>
      </c>
      <c r="O473" s="294">
        <f t="shared" si="292"/>
        <v>0.96481706220783892</v>
      </c>
      <c r="P473" s="291">
        <f t="shared" si="269"/>
        <v>72051</v>
      </c>
      <c r="R473" s="294">
        <f t="shared" si="267"/>
        <v>2.8011628549391103</v>
      </c>
      <c r="S473" s="1">
        <f t="shared" si="280"/>
        <v>1.0005454258885438</v>
      </c>
      <c r="U473" s="298">
        <v>114</v>
      </c>
      <c r="W473" s="298">
        <v>144</v>
      </c>
      <c r="Y473" s="36">
        <f t="shared" si="275"/>
        <v>0.23184835680751173</v>
      </c>
      <c r="AA473" s="37">
        <f t="shared" si="295"/>
        <v>231.84835680751175</v>
      </c>
      <c r="AC473" s="299">
        <f t="shared" si="281"/>
        <v>8395.1019047619047</v>
      </c>
      <c r="AE473" s="309">
        <v>16030601</v>
      </c>
      <c r="AG473" s="309">
        <v>1104294</v>
      </c>
      <c r="AI473" s="298" t="s">
        <v>52</v>
      </c>
      <c r="AK473" s="291">
        <v>493693</v>
      </c>
      <c r="AM473" s="291">
        <v>17628588</v>
      </c>
      <c r="AO473" s="309">
        <f t="shared" si="289"/>
        <v>95367</v>
      </c>
      <c r="AP473" s="291">
        <f t="shared" si="278"/>
        <v>324</v>
      </c>
      <c r="AQ473" s="291">
        <f t="shared" si="279"/>
        <v>-9506</v>
      </c>
      <c r="AS473" s="291">
        <v>58351653</v>
      </c>
      <c r="AU473" s="295">
        <f t="shared" si="293"/>
        <v>27.395142253521126</v>
      </c>
      <c r="AW473" s="291">
        <f t="shared" si="294"/>
        <v>1438035</v>
      </c>
      <c r="AX473" s="291">
        <f t="shared" si="288"/>
        <v>929246.28571428568</v>
      </c>
      <c r="AZ473" s="295">
        <f t="shared" si="282"/>
        <v>2.7849321016660817</v>
      </c>
      <c r="BA473" s="295"/>
    </row>
    <row r="474" spans="1:53" s="296" customFormat="1" ht="15.75" customHeight="1" x14ac:dyDescent="0.25">
      <c r="A474" s="327">
        <v>17</v>
      </c>
      <c r="B474" s="291">
        <v>496172</v>
      </c>
      <c r="C474" s="292">
        <f t="shared" si="297"/>
        <v>1.0047282807890052</v>
      </c>
      <c r="D474" s="293">
        <f t="shared" si="285"/>
        <v>1.0041091181791055</v>
      </c>
      <c r="E474" s="293"/>
      <c r="F474" s="291">
        <f t="shared" si="283"/>
        <v>2335</v>
      </c>
      <c r="G474" s="294">
        <f t="shared" si="286"/>
        <v>0.87355031799476246</v>
      </c>
      <c r="H474" s="291">
        <f t="shared" si="284"/>
        <v>2005.2857142857142</v>
      </c>
      <c r="I474" s="295">
        <f t="shared" ref="I474:I508" si="299">H474/H473</f>
        <v>0.99935924818453648</v>
      </c>
      <c r="K474" s="291">
        <v>17704041</v>
      </c>
      <c r="L474" s="292">
        <f t="shared" si="291"/>
        <v>1.0042160071343187</v>
      </c>
      <c r="M474" s="297"/>
      <c r="N474" s="291">
        <f t="shared" si="298"/>
        <v>74327</v>
      </c>
      <c r="O474" s="294">
        <f t="shared" si="292"/>
        <v>0.86566660066852241</v>
      </c>
      <c r="P474" s="291">
        <f t="shared" si="269"/>
        <v>69840.28571428571</v>
      </c>
      <c r="R474" s="294">
        <f t="shared" ref="R474:R537" si="300">100*B474/K474</f>
        <v>2.8025917924613934</v>
      </c>
      <c r="S474" s="1">
        <f t="shared" si="280"/>
        <v>1.0005101229725946</v>
      </c>
      <c r="U474" s="298">
        <v>114</v>
      </c>
      <c r="W474" s="298">
        <v>144</v>
      </c>
      <c r="Y474" s="36">
        <f t="shared" si="275"/>
        <v>0.23294460093896713</v>
      </c>
      <c r="AA474" s="37">
        <f t="shared" si="295"/>
        <v>232.94460093896714</v>
      </c>
      <c r="AC474" s="299">
        <f t="shared" si="281"/>
        <v>8430.4957142857147</v>
      </c>
      <c r="AE474" s="309">
        <v>16077483</v>
      </c>
      <c r="AG474" s="309">
        <v>1129143</v>
      </c>
      <c r="AI474" s="298" t="s">
        <v>52</v>
      </c>
      <c r="AK474" s="291">
        <v>496004</v>
      </c>
      <c r="AM474" s="291">
        <v>17702630</v>
      </c>
      <c r="AO474" s="309">
        <f t="shared" si="289"/>
        <v>74042</v>
      </c>
      <c r="AP474" s="291">
        <f t="shared" si="278"/>
        <v>-24</v>
      </c>
      <c r="AQ474" s="291">
        <f t="shared" si="279"/>
        <v>285</v>
      </c>
      <c r="AS474" s="291">
        <v>60381020</v>
      </c>
      <c r="AU474" s="295">
        <f t="shared" si="293"/>
        <v>28.347896713615022</v>
      </c>
      <c r="AW474" s="291">
        <f t="shared" si="294"/>
        <v>2029367</v>
      </c>
      <c r="AX474" s="291">
        <f t="shared" si="288"/>
        <v>1084296.4285714286</v>
      </c>
      <c r="AZ474" s="295">
        <f t="shared" si="282"/>
        <v>2.8712450039068731</v>
      </c>
      <c r="BA474" s="295"/>
    </row>
    <row r="475" spans="1:53" s="296" customFormat="1" ht="15.75" customHeight="1" x14ac:dyDescent="0.25">
      <c r="A475" s="327">
        <v>18</v>
      </c>
      <c r="B475" s="291">
        <v>498621</v>
      </c>
      <c r="C475" s="292">
        <f t="shared" si="297"/>
        <v>1.0049357883959595</v>
      </c>
      <c r="D475" s="293">
        <f t="shared" si="285"/>
        <v>1.0041579238154303</v>
      </c>
      <c r="E475" s="293"/>
      <c r="F475" s="291">
        <f t="shared" si="283"/>
        <v>2449</v>
      </c>
      <c r="G475" s="294">
        <f t="shared" si="286"/>
        <v>1.0488222698072804</v>
      </c>
      <c r="H475" s="291">
        <f t="shared" si="284"/>
        <v>2038.7142857142858</v>
      </c>
      <c r="I475" s="295">
        <f t="shared" si="299"/>
        <v>1.0166702286813423</v>
      </c>
      <c r="K475" s="291">
        <v>17802176</v>
      </c>
      <c r="L475" s="292">
        <f t="shared" si="291"/>
        <v>1.0055430847680482</v>
      </c>
      <c r="M475" s="297"/>
      <c r="N475" s="291">
        <f t="shared" si="298"/>
        <v>98135</v>
      </c>
      <c r="O475" s="294">
        <f t="shared" si="292"/>
        <v>1.3203142868674909</v>
      </c>
      <c r="P475" s="291">
        <f t="shared" ref="P475:P538" si="301">SUM(N469:N475)/7</f>
        <v>71565.142857142855</v>
      </c>
      <c r="R475" s="294">
        <f t="shared" si="300"/>
        <v>2.80089917097775</v>
      </c>
      <c r="S475" s="1">
        <f t="shared" si="280"/>
        <v>0.99939605136638299</v>
      </c>
      <c r="U475" s="298">
        <v>115</v>
      </c>
      <c r="W475" s="298">
        <v>144</v>
      </c>
      <c r="Y475" s="36">
        <f t="shared" si="275"/>
        <v>0.2340943661971831</v>
      </c>
      <c r="AA475" s="37">
        <f t="shared" si="295"/>
        <v>234.09436619718309</v>
      </c>
      <c r="AC475" s="299">
        <f t="shared" si="281"/>
        <v>8477.2266666666674</v>
      </c>
      <c r="AE475" s="309">
        <v>16136968</v>
      </c>
      <c r="AG475" s="309">
        <v>1165995</v>
      </c>
      <c r="AI475" s="298" t="s">
        <v>98</v>
      </c>
      <c r="AK475" s="291">
        <v>498499</v>
      </c>
      <c r="AM475" s="291">
        <v>17801462</v>
      </c>
      <c r="AO475" s="309">
        <f t="shared" si="289"/>
        <v>98832</v>
      </c>
      <c r="AP475" s="291">
        <f t="shared" si="278"/>
        <v>46</v>
      </c>
      <c r="AQ475" s="291">
        <f t="shared" si="279"/>
        <v>-697</v>
      </c>
      <c r="AS475" s="291">
        <v>61859364</v>
      </c>
      <c r="AU475" s="295">
        <f t="shared" si="293"/>
        <v>29.041954929577464</v>
      </c>
      <c r="AW475" s="291">
        <f t="shared" si="294"/>
        <v>1478344</v>
      </c>
      <c r="AX475" s="291">
        <f t="shared" si="288"/>
        <v>1145254.4285714286</v>
      </c>
      <c r="AZ475" s="295">
        <f t="shared" si="282"/>
        <v>2.8487531839123599</v>
      </c>
      <c r="BA475" s="295"/>
    </row>
    <row r="476" spans="1:53" s="296" customFormat="1" ht="15.75" customHeight="1" x14ac:dyDescent="0.25">
      <c r="A476" s="328">
        <v>19</v>
      </c>
      <c r="B476" s="291">
        <v>500868</v>
      </c>
      <c r="C476" s="292">
        <f>B476/B475</f>
        <v>1.0045064287304386</v>
      </c>
      <c r="D476" s="293">
        <f t="shared" si="285"/>
        <v>1.0042094475823604</v>
      </c>
      <c r="E476" s="293"/>
      <c r="F476" s="291">
        <f t="shared" si="283"/>
        <v>2247</v>
      </c>
      <c r="G476" s="294">
        <f t="shared" si="286"/>
        <v>0.91751735402204981</v>
      </c>
      <c r="H476" s="291">
        <f t="shared" si="284"/>
        <v>2072.8571428571427</v>
      </c>
      <c r="I476" s="295">
        <f t="shared" si="299"/>
        <v>1.016747249667157</v>
      </c>
      <c r="K476" s="291">
        <v>17881045</v>
      </c>
      <c r="L476" s="292">
        <f t="shared" si="291"/>
        <v>1.0044303011047637</v>
      </c>
      <c r="M476" s="297"/>
      <c r="N476" s="291">
        <f t="shared" si="298"/>
        <v>78869</v>
      </c>
      <c r="O476" s="294">
        <f t="shared" si="292"/>
        <v>0.80367860600193608</v>
      </c>
      <c r="P476" s="291">
        <f t="shared" si="301"/>
        <v>71721</v>
      </c>
      <c r="R476" s="294">
        <f t="shared" si="300"/>
        <v>2.8011114562935222</v>
      </c>
      <c r="S476" s="1">
        <f t="shared" si="280"/>
        <v>1.0000757918449803</v>
      </c>
      <c r="U476" s="298">
        <v>115</v>
      </c>
      <c r="W476" s="298">
        <v>145</v>
      </c>
      <c r="Y476" s="369">
        <f t="shared" si="275"/>
        <v>0.23514929577464788</v>
      </c>
      <c r="AA476" s="337">
        <f t="shared" si="295"/>
        <v>235.1492957746479</v>
      </c>
      <c r="AC476" s="299">
        <f t="shared" si="281"/>
        <v>8514.7833333333328</v>
      </c>
      <c r="AE476" s="309">
        <v>16183849</v>
      </c>
      <c r="AG476" s="309">
        <v>1199101</v>
      </c>
      <c r="AI476" s="298" t="s">
        <v>136</v>
      </c>
      <c r="AK476" s="291">
        <v>500800</v>
      </c>
      <c r="AM476" s="291">
        <v>17883750</v>
      </c>
      <c r="AO476" s="309">
        <f t="shared" si="289"/>
        <v>82288</v>
      </c>
      <c r="AP476" s="291">
        <f t="shared" si="278"/>
        <v>54</v>
      </c>
      <c r="AQ476" s="291">
        <f t="shared" si="279"/>
        <v>-3419</v>
      </c>
      <c r="AS476" s="291">
        <v>62706083</v>
      </c>
      <c r="AU476" s="295">
        <f t="shared" si="293"/>
        <v>29.43947558685446</v>
      </c>
      <c r="AW476" s="291">
        <f t="shared" si="294"/>
        <v>846719</v>
      </c>
      <c r="AX476" s="291">
        <f t="shared" ref="AX476:AX507" si="302">SUM(AW470:AW476)/7</f>
        <v>1181735.857142857</v>
      </c>
      <c r="AZ476" s="295">
        <f t="shared" si="282"/>
        <v>2.8901676536260545</v>
      </c>
      <c r="BA476" s="295"/>
    </row>
    <row r="477" spans="1:53" s="296" customFormat="1" ht="15.75" customHeight="1" x14ac:dyDescent="0.25">
      <c r="A477" s="329">
        <v>20</v>
      </c>
      <c r="B477" s="271">
        <v>501918</v>
      </c>
      <c r="C477" s="272">
        <f t="shared" si="297"/>
        <v>1.002096360717794</v>
      </c>
      <c r="D477" s="273">
        <f t="shared" si="285"/>
        <v>1.0041805393665972</v>
      </c>
      <c r="E477" s="273"/>
      <c r="F477" s="271">
        <f t="shared" si="283"/>
        <v>1050</v>
      </c>
      <c r="G477" s="274">
        <f t="shared" si="286"/>
        <v>0.46728971962616822</v>
      </c>
      <c r="H477" s="271">
        <f t="shared" si="284"/>
        <v>2063.1428571428573</v>
      </c>
      <c r="I477" s="275">
        <f t="shared" si="299"/>
        <v>0.99531357684355637</v>
      </c>
      <c r="J477" s="276"/>
      <c r="K477" s="271">
        <v>17926393</v>
      </c>
      <c r="L477" s="272">
        <f t="shared" si="291"/>
        <v>1.0025360933882779</v>
      </c>
      <c r="M477" s="277"/>
      <c r="N477" s="271">
        <f t="shared" si="298"/>
        <v>45348</v>
      </c>
      <c r="O477" s="274">
        <f t="shared" si="292"/>
        <v>0.57497876225132816</v>
      </c>
      <c r="P477" s="271">
        <f t="shared" si="301"/>
        <v>73375.28571428571</v>
      </c>
      <c r="Q477" s="276"/>
      <c r="R477" s="274">
        <f t="shared" si="300"/>
        <v>2.7998828319785245</v>
      </c>
      <c r="S477" s="274">
        <f t="shared" si="280"/>
        <v>0.99956137971152947</v>
      </c>
      <c r="T477" s="276"/>
      <c r="U477" s="278">
        <v>116</v>
      </c>
      <c r="V477" s="276"/>
      <c r="W477" s="278">
        <v>145</v>
      </c>
      <c r="X477" s="276"/>
      <c r="Y477" s="279">
        <f t="shared" si="275"/>
        <v>0.23564225352112675</v>
      </c>
      <c r="Z477" s="276"/>
      <c r="AA477" s="282">
        <f t="shared" si="295"/>
        <v>235.64225352112675</v>
      </c>
      <c r="AB477" s="276"/>
      <c r="AC477" s="281">
        <f t="shared" si="281"/>
        <v>8536.3776190476183</v>
      </c>
      <c r="AD477" s="276"/>
      <c r="AE477" s="290">
        <v>16220238</v>
      </c>
      <c r="AF477" s="276"/>
      <c r="AG477" s="290">
        <v>501825</v>
      </c>
      <c r="AH477" s="276" t="s">
        <v>33</v>
      </c>
      <c r="AI477" s="278" t="s">
        <v>137</v>
      </c>
      <c r="AJ477" s="276"/>
      <c r="AK477" s="271">
        <v>500800</v>
      </c>
      <c r="AL477" s="276"/>
      <c r="AM477" s="271">
        <v>17927928</v>
      </c>
      <c r="AN477" s="276"/>
      <c r="AO477" s="290">
        <f t="shared" ref="AO477:AO484" si="303">AM477-AM476</f>
        <v>44178</v>
      </c>
      <c r="AP477" s="271">
        <f t="shared" si="278"/>
        <v>-1050</v>
      </c>
      <c r="AQ477" s="271">
        <f t="shared" si="279"/>
        <v>1170</v>
      </c>
      <c r="AR477" s="276"/>
      <c r="AS477" s="271">
        <v>63187356</v>
      </c>
      <c r="AT477" s="276"/>
      <c r="AU477" s="295">
        <f t="shared" si="293"/>
        <v>29.665425352112678</v>
      </c>
      <c r="AV477" s="276"/>
      <c r="AW477" s="271">
        <f t="shared" si="294"/>
        <v>481273</v>
      </c>
      <c r="AX477" s="271">
        <f t="shared" si="302"/>
        <v>1225707.4285714286</v>
      </c>
      <c r="AY477" s="276"/>
      <c r="AZ477" s="275">
        <f t="shared" si="282"/>
        <v>2.8117680729400911</v>
      </c>
      <c r="BA477" s="275"/>
    </row>
    <row r="478" spans="1:53" s="296" customFormat="1" ht="15.75" customHeight="1" x14ac:dyDescent="0.25">
      <c r="A478" s="327">
        <v>21</v>
      </c>
      <c r="B478" s="291">
        <v>502817</v>
      </c>
      <c r="C478" s="292">
        <f t="shared" si="297"/>
        <v>1.0017911292282804</v>
      </c>
      <c r="D478" s="293">
        <f t="shared" si="285"/>
        <v>1.0041644601901527</v>
      </c>
      <c r="E478" s="293"/>
      <c r="F478" s="291">
        <f t="shared" si="283"/>
        <v>899</v>
      </c>
      <c r="G478" s="294">
        <f t="shared" si="286"/>
        <v>0.85619047619047617</v>
      </c>
      <c r="H478" s="291">
        <f t="shared" si="284"/>
        <v>2059</v>
      </c>
      <c r="I478" s="295">
        <f t="shared" si="299"/>
        <v>0.99799196787148581</v>
      </c>
      <c r="K478" s="291">
        <v>17969806</v>
      </c>
      <c r="L478" s="292">
        <f t="shared" si="291"/>
        <v>1.0024217364865313</v>
      </c>
      <c r="M478" s="297"/>
      <c r="N478" s="291">
        <f t="shared" si="298"/>
        <v>43413</v>
      </c>
      <c r="O478" s="294">
        <f t="shared" si="292"/>
        <v>0.9573299814765811</v>
      </c>
      <c r="P478" s="291">
        <f t="shared" si="301"/>
        <v>73563.571428571435</v>
      </c>
      <c r="R478" s="294">
        <f t="shared" si="300"/>
        <v>2.7981214710943458</v>
      </c>
      <c r="S478" s="1">
        <f t="shared" si="280"/>
        <v>0.99937091621689966</v>
      </c>
      <c r="U478" s="298">
        <v>116</v>
      </c>
      <c r="W478" s="298">
        <v>145</v>
      </c>
      <c r="Y478" s="36">
        <f t="shared" si="275"/>
        <v>0.23606431924882629</v>
      </c>
      <c r="AA478" s="37">
        <f t="shared" si="295"/>
        <v>236.06431924882628</v>
      </c>
      <c r="AC478" s="299">
        <f t="shared" si="281"/>
        <v>8557.0504761904758</v>
      </c>
      <c r="AE478" s="309">
        <v>16288392</v>
      </c>
      <c r="AG478" s="309">
        <v>1175853</v>
      </c>
      <c r="AI478" s="298" t="s">
        <v>138</v>
      </c>
      <c r="AK478" s="291">
        <v>502586</v>
      </c>
      <c r="AM478" s="291">
        <v>17966831</v>
      </c>
      <c r="AO478" s="309">
        <f t="shared" si="303"/>
        <v>38903</v>
      </c>
      <c r="AP478" s="291">
        <f t="shared" si="278"/>
        <v>887</v>
      </c>
      <c r="AQ478" s="291">
        <f t="shared" si="279"/>
        <v>4510</v>
      </c>
      <c r="AS478" s="291">
        <v>64436634</v>
      </c>
      <c r="AU478" s="295">
        <f t="shared" si="293"/>
        <v>30.251940845070422</v>
      </c>
      <c r="AW478" s="291">
        <f t="shared" si="294"/>
        <v>1249278</v>
      </c>
      <c r="AX478" s="291">
        <f t="shared" si="302"/>
        <v>1242303.142857143</v>
      </c>
      <c r="AZ478" s="295">
        <f t="shared" si="282"/>
        <v>2.7989396925885286</v>
      </c>
      <c r="BA478" s="295"/>
    </row>
    <row r="479" spans="1:53" s="296" customFormat="1" ht="15.75" customHeight="1" x14ac:dyDescent="0.25">
      <c r="A479" s="327">
        <v>22</v>
      </c>
      <c r="B479" s="291">
        <v>504897</v>
      </c>
      <c r="C479" s="292">
        <f t="shared" si="297"/>
        <v>1.0041366938667546</v>
      </c>
      <c r="D479" s="293">
        <f t="shared" si="285"/>
        <v>1.0039481222612774</v>
      </c>
      <c r="E479" s="293"/>
      <c r="F479" s="291">
        <f t="shared" si="283"/>
        <v>2080</v>
      </c>
      <c r="G479" s="294">
        <f t="shared" si="286"/>
        <v>2.313681868743048</v>
      </c>
      <c r="H479" s="291">
        <f t="shared" si="284"/>
        <v>1961.8571428571429</v>
      </c>
      <c r="I479" s="295">
        <f t="shared" si="299"/>
        <v>0.95282037049885526</v>
      </c>
      <c r="K479" s="291">
        <v>18056639</v>
      </c>
      <c r="L479" s="292">
        <f t="shared" si="291"/>
        <v>1.0048321612375781</v>
      </c>
      <c r="M479" s="297"/>
      <c r="N479" s="291">
        <f t="shared" si="298"/>
        <v>86833</v>
      </c>
      <c r="O479" s="294">
        <f t="shared" si="292"/>
        <v>2.0001612420242783</v>
      </c>
      <c r="P479" s="291">
        <f t="shared" si="301"/>
        <v>73255.142857142855</v>
      </c>
      <c r="R479" s="294">
        <f t="shared" si="300"/>
        <v>2.796184827087699</v>
      </c>
      <c r="S479" s="1">
        <f t="shared" si="280"/>
        <v>0.99930787707872837</v>
      </c>
      <c r="U479" s="298">
        <v>117</v>
      </c>
      <c r="W479" s="298">
        <v>146</v>
      </c>
      <c r="Y479" s="36">
        <f t="shared" si="275"/>
        <v>0.23704084507042253</v>
      </c>
      <c r="AA479" s="37">
        <f t="shared" si="295"/>
        <v>237.04084507042253</v>
      </c>
      <c r="AC479" s="299">
        <f t="shared" si="281"/>
        <v>8598.3995238095231</v>
      </c>
      <c r="AE479" s="309">
        <v>16388847</v>
      </c>
      <c r="AG479" s="309">
        <v>1161089</v>
      </c>
      <c r="AI479" s="298" t="s">
        <v>56</v>
      </c>
      <c r="AK479" s="291">
        <v>504717</v>
      </c>
      <c r="AM479" s="291">
        <v>18054653</v>
      </c>
      <c r="AO479" s="309">
        <f t="shared" si="303"/>
        <v>87822</v>
      </c>
      <c r="AP479" s="291">
        <f t="shared" si="278"/>
        <v>51</v>
      </c>
      <c r="AQ479" s="291">
        <f t="shared" si="279"/>
        <v>-989</v>
      </c>
      <c r="AS479" s="291">
        <v>65654739</v>
      </c>
      <c r="AU479" s="295">
        <f t="shared" si="293"/>
        <v>30.823821126760564</v>
      </c>
      <c r="AW479" s="291">
        <f t="shared" si="294"/>
        <v>1218105</v>
      </c>
      <c r="AX479" s="291">
        <f t="shared" si="302"/>
        <v>1248731.5714285714</v>
      </c>
      <c r="AZ479" s="295">
        <f t="shared" si="282"/>
        <v>2.6781152371554606</v>
      </c>
      <c r="BA479" s="295"/>
    </row>
    <row r="480" spans="1:53" s="296" customFormat="1" ht="15.75" customHeight="1" x14ac:dyDescent="0.25">
      <c r="A480" s="327">
        <v>23</v>
      </c>
      <c r="B480" s="291">
        <v>507240</v>
      </c>
      <c r="C480" s="292">
        <f t="shared" si="297"/>
        <v>1.0046405504489035</v>
      </c>
      <c r="D480" s="293">
        <f t="shared" si="285"/>
        <v>1.0038336045967335</v>
      </c>
      <c r="E480" s="293"/>
      <c r="F480" s="291">
        <f t="shared" si="283"/>
        <v>2343</v>
      </c>
      <c r="G480" s="294">
        <f t="shared" si="286"/>
        <v>1.1264423076923078</v>
      </c>
      <c r="H480" s="291">
        <f t="shared" si="284"/>
        <v>1914.7142857142858</v>
      </c>
      <c r="I480" s="295">
        <f t="shared" si="299"/>
        <v>0.97597029054103257</v>
      </c>
      <c r="K480" s="291">
        <v>18170778</v>
      </c>
      <c r="L480" s="292">
        <f t="shared" si="291"/>
        <v>1.0063211653065667</v>
      </c>
      <c r="M480" s="297"/>
      <c r="N480" s="291">
        <f t="shared" si="298"/>
        <v>114139</v>
      </c>
      <c r="O480" s="294">
        <f t="shared" si="292"/>
        <v>1.3144656985247545</v>
      </c>
      <c r="P480" s="291">
        <f t="shared" si="301"/>
        <v>77294.857142857145</v>
      </c>
      <c r="R480" s="294">
        <f t="shared" si="300"/>
        <v>2.7915150358449154</v>
      </c>
      <c r="S480" s="1">
        <f t="shared" si="280"/>
        <v>0.99832994185593693</v>
      </c>
      <c r="U480" s="298">
        <v>117</v>
      </c>
      <c r="W480" s="298">
        <v>146</v>
      </c>
      <c r="Y480" s="36">
        <f t="shared" ref="Y480:Y543" si="304">100*B480/213000000</f>
        <v>0.23814084507042255</v>
      </c>
      <c r="AA480" s="37">
        <f t="shared" si="295"/>
        <v>238.14084507042253</v>
      </c>
      <c r="AC480" s="299">
        <f t="shared" si="281"/>
        <v>8652.7514285714278</v>
      </c>
      <c r="AE480" s="309">
        <v>16483635</v>
      </c>
      <c r="AG480" s="309">
        <v>1179137</v>
      </c>
      <c r="AI480" s="298" t="s">
        <v>52</v>
      </c>
      <c r="AK480" s="291">
        <v>507109</v>
      </c>
      <c r="AM480" s="291">
        <v>18169881</v>
      </c>
      <c r="AO480" s="309">
        <f t="shared" si="303"/>
        <v>115228</v>
      </c>
      <c r="AP480" s="291">
        <f t="shared" si="278"/>
        <v>49</v>
      </c>
      <c r="AQ480" s="291">
        <f t="shared" si="279"/>
        <v>-1089</v>
      </c>
      <c r="AS480" s="291">
        <v>67205588</v>
      </c>
      <c r="AU480" s="295">
        <f t="shared" si="293"/>
        <v>31.551919248826291</v>
      </c>
      <c r="AW480" s="291">
        <f t="shared" si="294"/>
        <v>1550849</v>
      </c>
      <c r="AX480" s="291">
        <f t="shared" si="302"/>
        <v>1264847.857142857</v>
      </c>
      <c r="AZ480" s="295">
        <f t="shared" si="282"/>
        <v>2.477156122011444</v>
      </c>
      <c r="BA480" s="295"/>
    </row>
    <row r="481" spans="1:53" s="296" customFormat="1" ht="15.75" customHeight="1" x14ac:dyDescent="0.25">
      <c r="A481" s="327">
        <v>24</v>
      </c>
      <c r="B481" s="291">
        <v>509282</v>
      </c>
      <c r="C481" s="292">
        <f t="shared" si="297"/>
        <v>1.0040257077517547</v>
      </c>
      <c r="D481" s="293">
        <f t="shared" si="285"/>
        <v>1.0037332370199836</v>
      </c>
      <c r="E481" s="293"/>
      <c r="F481" s="291">
        <f t="shared" si="283"/>
        <v>2042</v>
      </c>
      <c r="G481" s="294">
        <f t="shared" si="286"/>
        <v>0.87153222364489968</v>
      </c>
      <c r="H481" s="291">
        <f t="shared" si="284"/>
        <v>1872.8571428571429</v>
      </c>
      <c r="I481" s="295">
        <f t="shared" si="299"/>
        <v>0.97813922256211294</v>
      </c>
      <c r="K481" s="291">
        <v>18243391</v>
      </c>
      <c r="L481" s="292">
        <f t="shared" si="291"/>
        <v>1.0039961414970784</v>
      </c>
      <c r="M481" s="297"/>
      <c r="N481" s="291">
        <f t="shared" si="298"/>
        <v>72613</v>
      </c>
      <c r="O481" s="294">
        <f t="shared" si="292"/>
        <v>0.63618044664838491</v>
      </c>
      <c r="P481" s="291">
        <f t="shared" si="301"/>
        <v>77050</v>
      </c>
      <c r="R481" s="294">
        <f t="shared" si="300"/>
        <v>2.7915972419820414</v>
      </c>
      <c r="S481" s="1">
        <f t="shared" si="280"/>
        <v>1.0000294485740073</v>
      </c>
      <c r="U481" s="298">
        <v>116</v>
      </c>
      <c r="W481" s="298">
        <v>146</v>
      </c>
      <c r="Y481" s="36">
        <f t="shared" si="304"/>
        <v>0.23909953051643193</v>
      </c>
      <c r="AA481" s="37">
        <f t="shared" si="295"/>
        <v>239.09953051643191</v>
      </c>
      <c r="AC481" s="299">
        <f t="shared" si="281"/>
        <v>8687.3290476190468</v>
      </c>
      <c r="AE481" s="309">
        <v>16511701</v>
      </c>
      <c r="AG481" s="309">
        <v>1222641</v>
      </c>
      <c r="AI481" s="298" t="s">
        <v>139</v>
      </c>
      <c r="AK481" s="291">
        <v>509141</v>
      </c>
      <c r="AM481" s="291">
        <v>18243483</v>
      </c>
      <c r="AO481" s="309">
        <f t="shared" si="303"/>
        <v>73602</v>
      </c>
      <c r="AP481" s="291">
        <f t="shared" si="278"/>
        <v>-10</v>
      </c>
      <c r="AQ481" s="291">
        <f t="shared" si="279"/>
        <v>-989</v>
      </c>
      <c r="AS481" s="291">
        <v>68485736</v>
      </c>
      <c r="AU481" s="295">
        <f t="shared" si="293"/>
        <v>32.152927699530515</v>
      </c>
      <c r="AW481" s="291">
        <f t="shared" si="294"/>
        <v>1280148</v>
      </c>
      <c r="AX481" s="291">
        <f t="shared" si="302"/>
        <v>1157816.5714285714</v>
      </c>
      <c r="AZ481" s="295">
        <f t="shared" si="282"/>
        <v>2.4307036247334755</v>
      </c>
      <c r="BA481" s="295"/>
    </row>
    <row r="482" spans="1:53" s="296" customFormat="1" ht="15.75" customHeight="1" x14ac:dyDescent="0.25">
      <c r="A482" s="327">
        <v>25</v>
      </c>
      <c r="B482" s="291">
        <v>511272</v>
      </c>
      <c r="C482" s="292">
        <f t="shared" si="297"/>
        <v>1.0039074618777024</v>
      </c>
      <c r="D482" s="293">
        <f t="shared" si="285"/>
        <v>1.003586333231661</v>
      </c>
      <c r="E482" s="293"/>
      <c r="F482" s="291">
        <f t="shared" si="283"/>
        <v>1990</v>
      </c>
      <c r="G482" s="294">
        <f t="shared" si="286"/>
        <v>0.97453476983349652</v>
      </c>
      <c r="H482" s="291">
        <f t="shared" si="284"/>
        <v>1807.2857142857142</v>
      </c>
      <c r="I482" s="295">
        <f t="shared" si="299"/>
        <v>0.96498855835240271</v>
      </c>
      <c r="K482" s="291">
        <v>18322757</v>
      </c>
      <c r="L482" s="292">
        <f t="shared" si="291"/>
        <v>1.0043503973575965</v>
      </c>
      <c r="M482" s="297"/>
      <c r="N482" s="291">
        <f t="shared" si="298"/>
        <v>79366</v>
      </c>
      <c r="O482" s="294">
        <f t="shared" si="292"/>
        <v>1.0929998760552517</v>
      </c>
      <c r="P482" s="291">
        <f t="shared" si="301"/>
        <v>74368.71428571429</v>
      </c>
      <c r="R482" s="294">
        <f t="shared" si="300"/>
        <v>2.7903661004727618</v>
      </c>
      <c r="S482" s="1">
        <f t="shared" si="280"/>
        <v>0.99955898311878055</v>
      </c>
      <c r="U482" s="298">
        <v>117</v>
      </c>
      <c r="W482" s="298">
        <v>146</v>
      </c>
      <c r="Y482" s="36">
        <f t="shared" si="304"/>
        <v>0.2400338028169014</v>
      </c>
      <c r="AA482" s="37">
        <f t="shared" si="295"/>
        <v>240.03380281690141</v>
      </c>
      <c r="AC482" s="299">
        <f t="shared" si="281"/>
        <v>8725.1223809523817</v>
      </c>
      <c r="AE482" s="309">
        <v>16548159</v>
      </c>
      <c r="AG482" s="309">
        <v>1263459</v>
      </c>
      <c r="AI482" s="298" t="s">
        <v>52</v>
      </c>
      <c r="AK482" s="291">
        <v>511142</v>
      </c>
      <c r="AM482" s="291">
        <v>18322760</v>
      </c>
      <c r="AO482" s="309">
        <f t="shared" si="303"/>
        <v>79277</v>
      </c>
      <c r="AP482" s="291">
        <f t="shared" si="278"/>
        <v>11</v>
      </c>
      <c r="AQ482" s="291">
        <f t="shared" si="279"/>
        <v>89</v>
      </c>
      <c r="AS482" s="291">
        <v>69652020</v>
      </c>
      <c r="AU482" s="295">
        <f t="shared" si="293"/>
        <v>32.700478873239433</v>
      </c>
      <c r="AW482" s="291">
        <f t="shared" si="294"/>
        <v>1166284</v>
      </c>
      <c r="AX482" s="291">
        <f t="shared" si="302"/>
        <v>1113236.5714285714</v>
      </c>
      <c r="AZ482" s="295">
        <f t="shared" si="282"/>
        <v>2.4301693684556289</v>
      </c>
      <c r="BA482" s="295"/>
    </row>
    <row r="483" spans="1:53" s="296" customFormat="1" ht="15.75" customHeight="1" x14ac:dyDescent="0.25">
      <c r="A483" s="328">
        <v>26</v>
      </c>
      <c r="B483" s="291">
        <v>512819</v>
      </c>
      <c r="C483" s="292">
        <f t="shared" ref="C483:C514" si="305">B483/B482</f>
        <v>1.0030257866654149</v>
      </c>
      <c r="D483" s="293">
        <f t="shared" si="285"/>
        <v>1.0033748129366578</v>
      </c>
      <c r="E483" s="293"/>
      <c r="F483" s="291">
        <f t="shared" si="283"/>
        <v>1547</v>
      </c>
      <c r="G483" s="294">
        <f t="shared" si="286"/>
        <v>0.77738693467336684</v>
      </c>
      <c r="H483" s="291">
        <f t="shared" si="284"/>
        <v>1707.2857142857142</v>
      </c>
      <c r="I483" s="295">
        <f t="shared" si="299"/>
        <v>0.94466840565963162</v>
      </c>
      <c r="K483" s="291">
        <v>18384150</v>
      </c>
      <c r="L483" s="292">
        <f t="shared" si="291"/>
        <v>1.0033506420458449</v>
      </c>
      <c r="M483" s="297"/>
      <c r="N483" s="291">
        <f t="shared" si="298"/>
        <v>61393</v>
      </c>
      <c r="O483" s="294">
        <f t="shared" si="292"/>
        <v>0.77354282690320797</v>
      </c>
      <c r="P483" s="291">
        <f t="shared" si="301"/>
        <v>71872.142857142855</v>
      </c>
      <c r="R483" s="294">
        <f t="shared" si="300"/>
        <v>2.7894626621301502</v>
      </c>
      <c r="S483" s="1">
        <f t="shared" si="280"/>
        <v>0.99967622945875867</v>
      </c>
      <c r="U483" s="298">
        <v>117</v>
      </c>
      <c r="W483" s="298">
        <v>147</v>
      </c>
      <c r="Y483" s="369">
        <f t="shared" si="304"/>
        <v>0.24076009389671363</v>
      </c>
      <c r="AA483" s="337">
        <f t="shared" si="295"/>
        <v>240.76009389671361</v>
      </c>
      <c r="AC483" s="299">
        <f t="shared" si="281"/>
        <v>8754.3571428571431</v>
      </c>
      <c r="AE483" s="309">
        <v>16582053</v>
      </c>
      <c r="AG483" s="309">
        <v>1292106</v>
      </c>
      <c r="AI483" s="298" t="s">
        <v>51</v>
      </c>
      <c r="AK483" s="291">
        <v>512735</v>
      </c>
      <c r="AM483" s="291">
        <v>18386894</v>
      </c>
      <c r="AO483" s="309">
        <f t="shared" si="303"/>
        <v>64134</v>
      </c>
      <c r="AP483" s="291">
        <f t="shared" si="278"/>
        <v>46</v>
      </c>
      <c r="AQ483" s="291">
        <f t="shared" si="279"/>
        <v>-2741</v>
      </c>
      <c r="AS483" s="291">
        <v>70325677</v>
      </c>
      <c r="AU483" s="295">
        <f t="shared" si="293"/>
        <v>33.016749765258218</v>
      </c>
      <c r="AW483" s="291">
        <f t="shared" si="294"/>
        <v>673657</v>
      </c>
      <c r="AX483" s="291">
        <f t="shared" si="302"/>
        <v>1088513.4285714286</v>
      </c>
      <c r="AZ483" s="295">
        <f t="shared" si="282"/>
        <v>2.3754484650321501</v>
      </c>
      <c r="BA483" s="295"/>
    </row>
    <row r="484" spans="1:53" s="296" customFormat="1" ht="15.75" customHeight="1" x14ac:dyDescent="0.25">
      <c r="A484" s="329">
        <v>27</v>
      </c>
      <c r="B484" s="271">
        <v>513544</v>
      </c>
      <c r="C484" s="272">
        <f t="shared" si="305"/>
        <v>1.0014137541705748</v>
      </c>
      <c r="D484" s="273">
        <f t="shared" si="285"/>
        <v>1.0032772977156266</v>
      </c>
      <c r="E484" s="273"/>
      <c r="F484" s="271">
        <f t="shared" si="283"/>
        <v>725</v>
      </c>
      <c r="G484" s="274">
        <f t="shared" si="286"/>
        <v>0.46864899806076277</v>
      </c>
      <c r="H484" s="271">
        <f t="shared" si="284"/>
        <v>1660.8571428571429</v>
      </c>
      <c r="I484" s="275">
        <f t="shared" si="299"/>
        <v>0.97280562296042172</v>
      </c>
      <c r="J484" s="276"/>
      <c r="K484" s="271">
        <v>18417113</v>
      </c>
      <c r="L484" s="272">
        <f t="shared" si="291"/>
        <v>1.0017930119151552</v>
      </c>
      <c r="M484" s="277"/>
      <c r="N484" s="271">
        <f t="shared" si="298"/>
        <v>32963</v>
      </c>
      <c r="O484" s="274">
        <f t="shared" si="292"/>
        <v>0.53691788966168785</v>
      </c>
      <c r="P484" s="271">
        <f t="shared" si="301"/>
        <v>70102.857142857145</v>
      </c>
      <c r="Q484" s="276"/>
      <c r="R484" s="274">
        <f t="shared" si="300"/>
        <v>2.7884066302899919</v>
      </c>
      <c r="S484" s="274">
        <f t="shared" si="280"/>
        <v>0.99962142105198437</v>
      </c>
      <c r="T484" s="276"/>
      <c r="U484" s="278">
        <v>117</v>
      </c>
      <c r="V484" s="276"/>
      <c r="W484" s="278">
        <v>147</v>
      </c>
      <c r="X484" s="276"/>
      <c r="Y484" s="279">
        <f t="shared" si="304"/>
        <v>0.24110046948356809</v>
      </c>
      <c r="Z484" s="276"/>
      <c r="AA484" s="282">
        <f t="shared" si="295"/>
        <v>241.10046948356808</v>
      </c>
      <c r="AB484" s="276"/>
      <c r="AC484" s="281">
        <f t="shared" si="281"/>
        <v>8770.0538095238098</v>
      </c>
      <c r="AD484" s="276"/>
      <c r="AE484" s="290">
        <v>16613992</v>
      </c>
      <c r="AF484" s="276"/>
      <c r="AG484" s="290">
        <v>1293132</v>
      </c>
      <c r="AH484" s="276"/>
      <c r="AI484" s="278" t="s">
        <v>52</v>
      </c>
      <c r="AJ484" s="276"/>
      <c r="AK484" s="271">
        <v>513474</v>
      </c>
      <c r="AL484" s="276"/>
      <c r="AM484" s="271">
        <v>18420598</v>
      </c>
      <c r="AN484" s="276"/>
      <c r="AO484" s="290">
        <f t="shared" si="303"/>
        <v>33704</v>
      </c>
      <c r="AP484" s="271">
        <f t="shared" si="278"/>
        <v>14</v>
      </c>
      <c r="AQ484" s="271">
        <f t="shared" si="279"/>
        <v>-741</v>
      </c>
      <c r="AR484" s="276"/>
      <c r="AS484" s="271">
        <v>70543280</v>
      </c>
      <c r="AT484" s="276"/>
      <c r="AU484" s="295">
        <f t="shared" si="293"/>
        <v>33.118910798122066</v>
      </c>
      <c r="AV484" s="276"/>
      <c r="AW484" s="271">
        <f t="shared" si="294"/>
        <v>217603</v>
      </c>
      <c r="AX484" s="271">
        <f t="shared" si="302"/>
        <v>1050846.2857142857</v>
      </c>
      <c r="AY484" s="276"/>
      <c r="AZ484" s="275">
        <f t="shared" si="282"/>
        <v>2.3691718291490056</v>
      </c>
      <c r="BA484" s="275"/>
    </row>
    <row r="485" spans="1:53" s="296" customFormat="1" ht="15.75" customHeight="1" x14ac:dyDescent="0.25">
      <c r="A485" s="327">
        <v>28</v>
      </c>
      <c r="B485" s="291">
        <v>514202</v>
      </c>
      <c r="C485" s="292">
        <f t="shared" si="305"/>
        <v>1.0012812923527488</v>
      </c>
      <c r="D485" s="293">
        <f t="shared" si="285"/>
        <v>1.0032044638762649</v>
      </c>
      <c r="E485" s="293"/>
      <c r="F485" s="291">
        <f t="shared" si="283"/>
        <v>658</v>
      </c>
      <c r="G485" s="294">
        <f t="shared" si="286"/>
        <v>0.90758620689655167</v>
      </c>
      <c r="H485" s="291">
        <f t="shared" si="284"/>
        <v>1626.4285714285713</v>
      </c>
      <c r="I485" s="295">
        <f t="shared" si="299"/>
        <v>0.97927060037846203</v>
      </c>
      <c r="K485" s="291">
        <v>18447420</v>
      </c>
      <c r="L485" s="292">
        <f t="shared" si="291"/>
        <v>1.0016455890779408</v>
      </c>
      <c r="M485" s="297"/>
      <c r="N485" s="291">
        <f t="shared" si="298"/>
        <v>30307</v>
      </c>
      <c r="O485" s="294">
        <f t="shared" si="292"/>
        <v>0.91942480963504536</v>
      </c>
      <c r="P485" s="291">
        <f t="shared" si="301"/>
        <v>68230.571428571435</v>
      </c>
      <c r="R485" s="294">
        <f t="shared" si="300"/>
        <v>2.7873924917413926</v>
      </c>
      <c r="S485" s="1">
        <f t="shared" si="280"/>
        <v>0.99963630177263862</v>
      </c>
      <c r="U485" s="298">
        <v>119</v>
      </c>
      <c r="W485" s="298">
        <v>148</v>
      </c>
      <c r="Y485" s="36">
        <f t="shared" si="304"/>
        <v>0.2414093896713615</v>
      </c>
      <c r="AA485" s="37">
        <f t="shared" si="295"/>
        <v>241.40938967136151</v>
      </c>
      <c r="AC485" s="299">
        <f t="shared" si="281"/>
        <v>8784.4857142857145</v>
      </c>
      <c r="AE485" s="309">
        <v>16673329</v>
      </c>
      <c r="AG485" s="309">
        <v>1260981</v>
      </c>
      <c r="AI485" s="298" t="s">
        <v>64</v>
      </c>
      <c r="AK485" s="291">
        <v>514092</v>
      </c>
      <c r="AM485" s="291">
        <v>18448402</v>
      </c>
      <c r="AO485" s="309">
        <f t="shared" ref="AO485:AO490" si="306">AM485-AM484</f>
        <v>27804</v>
      </c>
      <c r="AP485" s="291">
        <f t="shared" si="278"/>
        <v>-40</v>
      </c>
      <c r="AQ485" s="291">
        <f t="shared" si="279"/>
        <v>2503</v>
      </c>
      <c r="AS485" s="291">
        <v>71369215</v>
      </c>
      <c r="AU485" s="295">
        <f t="shared" si="293"/>
        <v>33.506673708920189</v>
      </c>
      <c r="AW485" s="291">
        <f t="shared" si="294"/>
        <v>825935</v>
      </c>
      <c r="AX485" s="291">
        <f t="shared" si="302"/>
        <v>990368.71428571432</v>
      </c>
      <c r="AZ485" s="295">
        <f t="shared" si="282"/>
        <v>2.3837240951898391</v>
      </c>
      <c r="BA485" s="295"/>
    </row>
    <row r="486" spans="1:53" s="296" customFormat="1" ht="15.75" customHeight="1" x14ac:dyDescent="0.25">
      <c r="A486" s="327">
        <v>29</v>
      </c>
      <c r="B486" s="291">
        <v>516119</v>
      </c>
      <c r="C486" s="292">
        <f t="shared" si="305"/>
        <v>1.0037281068529489</v>
      </c>
      <c r="D486" s="293">
        <f t="shared" si="285"/>
        <v>1.0031460943028638</v>
      </c>
      <c r="E486" s="293"/>
      <c r="F486" s="291">
        <f t="shared" si="283"/>
        <v>1917</v>
      </c>
      <c r="G486" s="294">
        <f t="shared" si="286"/>
        <v>2.9133738601823707</v>
      </c>
      <c r="H486" s="291">
        <f t="shared" si="284"/>
        <v>1603.1428571428571</v>
      </c>
      <c r="I486" s="295">
        <f t="shared" si="299"/>
        <v>0.98568291611769876</v>
      </c>
      <c r="K486" s="291">
        <v>18512126</v>
      </c>
      <c r="L486" s="292">
        <f t="shared" ref="L486:L517" si="307">K486/K485</f>
        <v>1.0035075907633697</v>
      </c>
      <c r="M486" s="297"/>
      <c r="N486" s="291">
        <f t="shared" si="298"/>
        <v>64706</v>
      </c>
      <c r="O486" s="294">
        <f t="shared" si="292"/>
        <v>2.1350183126010491</v>
      </c>
      <c r="P486" s="291">
        <f t="shared" si="301"/>
        <v>65069.571428571428</v>
      </c>
      <c r="R486" s="294">
        <f t="shared" si="300"/>
        <v>2.7880050081768024</v>
      </c>
      <c r="S486" s="1">
        <f t="shared" si="280"/>
        <v>1.0002197453129491</v>
      </c>
      <c r="U486" s="298">
        <v>119</v>
      </c>
      <c r="W486" s="298">
        <v>148</v>
      </c>
      <c r="Y486" s="36">
        <f t="shared" si="304"/>
        <v>0.24230938967136151</v>
      </c>
      <c r="AA486" s="37">
        <f t="shared" si="295"/>
        <v>242.30938967136152</v>
      </c>
      <c r="AC486" s="299">
        <f t="shared" si="281"/>
        <v>8815.2980952380949</v>
      </c>
      <c r="AE486" s="309">
        <v>16779136</v>
      </c>
      <c r="AG486" s="309">
        <v>1218184</v>
      </c>
      <c r="AI486" s="298" t="s">
        <v>52</v>
      </c>
      <c r="AK486" s="291">
        <v>515985</v>
      </c>
      <c r="AM486" s="291">
        <v>18513305</v>
      </c>
      <c r="AO486" s="309">
        <f t="shared" si="306"/>
        <v>64903</v>
      </c>
      <c r="AP486" s="291">
        <f t="shared" si="278"/>
        <v>-24</v>
      </c>
      <c r="AQ486" s="291">
        <f t="shared" si="279"/>
        <v>-197</v>
      </c>
      <c r="AS486" s="291">
        <v>72534656</v>
      </c>
      <c r="AU486" s="295">
        <f t="shared" si="293"/>
        <v>34.053829107981223</v>
      </c>
      <c r="AW486" s="291">
        <f t="shared" si="294"/>
        <v>1165441</v>
      </c>
      <c r="AX486" s="291">
        <f t="shared" si="302"/>
        <v>982845.28571428568</v>
      </c>
      <c r="AZ486" s="295">
        <f t="shared" si="282"/>
        <v>2.463736615973672</v>
      </c>
      <c r="BA486" s="295"/>
    </row>
    <row r="487" spans="1:53" s="296" customFormat="1" ht="15.75" customHeight="1" x14ac:dyDescent="0.25">
      <c r="A487" s="327">
        <v>30</v>
      </c>
      <c r="B487" s="291">
        <v>518246</v>
      </c>
      <c r="C487" s="292">
        <f t="shared" si="305"/>
        <v>1.0041211426047094</v>
      </c>
      <c r="D487" s="293">
        <f t="shared" si="285"/>
        <v>1.0030718931822649</v>
      </c>
      <c r="E487" s="293"/>
      <c r="F487" s="291">
        <f t="shared" si="283"/>
        <v>2127</v>
      </c>
      <c r="G487" s="294">
        <f t="shared" si="286"/>
        <v>1.1095461658841941</v>
      </c>
      <c r="H487" s="291">
        <f t="shared" si="284"/>
        <v>1572.2857142857142</v>
      </c>
      <c r="I487" s="295">
        <f t="shared" si="299"/>
        <v>0.98075209410087327</v>
      </c>
      <c r="K487" s="291">
        <v>18559164</v>
      </c>
      <c r="L487" s="292">
        <f t="shared" si="307"/>
        <v>1.0025409291185681</v>
      </c>
      <c r="M487" s="297"/>
      <c r="N487" s="291">
        <f t="shared" si="298"/>
        <v>47038</v>
      </c>
      <c r="O487" s="294">
        <f t="shared" si="292"/>
        <v>0.72694958736438664</v>
      </c>
      <c r="P487" s="291">
        <f t="shared" si="301"/>
        <v>55483.714285714283</v>
      </c>
      <c r="R487" s="294">
        <f t="shared" si="300"/>
        <v>2.7923994852354341</v>
      </c>
      <c r="S487" s="1">
        <f t="shared" si="280"/>
        <v>1.0015762084521884</v>
      </c>
      <c r="U487" s="298">
        <v>120</v>
      </c>
      <c r="W487" s="298">
        <v>149</v>
      </c>
      <c r="Y487" s="36">
        <f t="shared" si="304"/>
        <v>0.24330798122065728</v>
      </c>
      <c r="AA487" s="37">
        <f t="shared" si="295"/>
        <v>243.30798122065727</v>
      </c>
      <c r="AC487" s="299">
        <f t="shared" si="281"/>
        <v>8837.6971428571433</v>
      </c>
      <c r="AE487" s="309">
        <v>16858632</v>
      </c>
      <c r="AG487" s="309">
        <v>1180443</v>
      </c>
      <c r="AI487" s="298" t="s">
        <v>51</v>
      </c>
      <c r="AK487" s="291">
        <v>518066</v>
      </c>
      <c r="AM487" s="291">
        <v>18557141</v>
      </c>
      <c r="AO487" s="309">
        <f t="shared" si="306"/>
        <v>43836</v>
      </c>
      <c r="AP487" s="291">
        <f t="shared" si="278"/>
        <v>-46</v>
      </c>
      <c r="AQ487" s="291">
        <f t="shared" si="279"/>
        <v>3202</v>
      </c>
      <c r="AS487" s="291">
        <v>73569254</v>
      </c>
      <c r="AU487" s="295">
        <f t="shared" si="293"/>
        <v>34.539555868544603</v>
      </c>
      <c r="AW487" s="291">
        <f t="shared" si="294"/>
        <v>1034598</v>
      </c>
      <c r="AX487" s="291">
        <f t="shared" si="302"/>
        <v>909095.14285714284</v>
      </c>
      <c r="AZ487" s="295">
        <f t="shared" si="282"/>
        <v>2.8337787664848886</v>
      </c>
      <c r="BA487" s="295"/>
    </row>
    <row r="488" spans="1:53" s="296" customFormat="1" ht="15.75" customHeight="1" x14ac:dyDescent="0.25">
      <c r="A488" s="327" t="s">
        <v>140</v>
      </c>
      <c r="B488" s="291">
        <v>520189</v>
      </c>
      <c r="C488" s="292">
        <f t="shared" si="305"/>
        <v>1.0037491847500994</v>
      </c>
      <c r="D488" s="293">
        <f t="shared" si="285"/>
        <v>1.0030323898963143</v>
      </c>
      <c r="E488" s="293"/>
      <c r="F488" s="291">
        <f t="shared" si="283"/>
        <v>1943</v>
      </c>
      <c r="G488" s="294">
        <f t="shared" si="286"/>
        <v>0.9134931828866949</v>
      </c>
      <c r="H488" s="291">
        <f t="shared" si="284"/>
        <v>1558.1428571428571</v>
      </c>
      <c r="I488" s="295">
        <f t="shared" si="299"/>
        <v>0.99100490641468297</v>
      </c>
      <c r="K488" s="291">
        <v>18622199</v>
      </c>
      <c r="L488" s="292">
        <f t="shared" si="307"/>
        <v>1.0033964353135734</v>
      </c>
      <c r="M488" s="297"/>
      <c r="N488" s="291">
        <f t="shared" si="298"/>
        <v>63035</v>
      </c>
      <c r="O488" s="294">
        <f t="shared" si="292"/>
        <v>1.3400867383817339</v>
      </c>
      <c r="P488" s="291">
        <f t="shared" si="301"/>
        <v>54115.428571428572</v>
      </c>
      <c r="R488" s="294">
        <f t="shared" si="300"/>
        <v>2.7933811683571848</v>
      </c>
      <c r="S488" s="1">
        <f t="shared" si="280"/>
        <v>1.000351555401346</v>
      </c>
      <c r="U488" s="298">
        <v>120</v>
      </c>
      <c r="W488" s="298">
        <v>149</v>
      </c>
      <c r="Y488" s="36">
        <f t="shared" si="304"/>
        <v>0.24422018779342722</v>
      </c>
      <c r="AA488" s="37">
        <f t="shared" si="295"/>
        <v>244.22018779342724</v>
      </c>
      <c r="AC488" s="299">
        <f t="shared" si="281"/>
        <v>8867.7138095238097</v>
      </c>
      <c r="AE488" s="309">
        <v>16931272</v>
      </c>
      <c r="AG488" s="309">
        <v>1170937</v>
      </c>
      <c r="AI488" s="298" t="s">
        <v>64</v>
      </c>
      <c r="AK488" s="291">
        <v>520095</v>
      </c>
      <c r="AM488" s="291">
        <v>18622304</v>
      </c>
      <c r="AO488" s="309">
        <f t="shared" si="306"/>
        <v>65163</v>
      </c>
      <c r="AP488" s="291">
        <f t="shared" si="278"/>
        <v>86</v>
      </c>
      <c r="AQ488" s="291">
        <f t="shared" si="279"/>
        <v>-2128</v>
      </c>
      <c r="AS488" s="291">
        <v>74539876</v>
      </c>
      <c r="AU488" s="295">
        <f t="shared" si="293"/>
        <v>34.995246948356808</v>
      </c>
      <c r="AW488" s="291">
        <f t="shared" si="294"/>
        <v>970622</v>
      </c>
      <c r="AX488" s="291">
        <f t="shared" si="302"/>
        <v>864877.14285714284</v>
      </c>
      <c r="AZ488" s="295">
        <f t="shared" si="282"/>
        <v>2.8792950518468459</v>
      </c>
      <c r="BA488" s="295"/>
    </row>
    <row r="489" spans="1:53" s="296" customFormat="1" ht="15.75" customHeight="1" x14ac:dyDescent="0.25">
      <c r="A489" s="327" t="s">
        <v>141</v>
      </c>
      <c r="B489" s="291">
        <v>522068</v>
      </c>
      <c r="C489" s="292">
        <f t="shared" si="305"/>
        <v>1.0036121486613518</v>
      </c>
      <c r="D489" s="293">
        <f t="shared" si="285"/>
        <v>1.0029902022939785</v>
      </c>
      <c r="E489" s="293"/>
      <c r="F489" s="291">
        <f t="shared" si="283"/>
        <v>1879</v>
      </c>
      <c r="G489" s="294">
        <f t="shared" si="286"/>
        <v>0.96706124549665462</v>
      </c>
      <c r="H489" s="291">
        <f t="shared" si="284"/>
        <v>1542.2857142857142</v>
      </c>
      <c r="I489" s="295">
        <f t="shared" si="299"/>
        <v>0.98982304941780508</v>
      </c>
      <c r="K489" s="291">
        <v>18686385</v>
      </c>
      <c r="L489" s="292">
        <f t="shared" si="307"/>
        <v>1.0034467465415873</v>
      </c>
      <c r="M489" s="297"/>
      <c r="N489" s="291">
        <f t="shared" si="298"/>
        <v>64186</v>
      </c>
      <c r="O489" s="294">
        <f t="shared" si="292"/>
        <v>1.0182596969937336</v>
      </c>
      <c r="P489" s="291">
        <f t="shared" si="301"/>
        <v>51946.857142857145</v>
      </c>
      <c r="R489" s="294">
        <f t="shared" si="300"/>
        <v>2.7938416124895209</v>
      </c>
      <c r="S489" s="1">
        <f t="shared" si="280"/>
        <v>1.0001648339788183</v>
      </c>
      <c r="U489" s="298">
        <v>120</v>
      </c>
      <c r="W489" s="298">
        <v>149</v>
      </c>
      <c r="Y489" s="36">
        <f t="shared" si="304"/>
        <v>0.24510234741784037</v>
      </c>
      <c r="AA489" s="37">
        <f t="shared" si="295"/>
        <v>245.10234741784038</v>
      </c>
      <c r="AC489" s="299">
        <f>100000*K489/210000000</f>
        <v>8898.278571428571</v>
      </c>
      <c r="AE489" s="309">
        <v>16989351</v>
      </c>
      <c r="AG489" s="309">
        <v>1176166</v>
      </c>
      <c r="AI489" s="298" t="s">
        <v>33</v>
      </c>
      <c r="AK489" s="291">
        <v>521952</v>
      </c>
      <c r="AM489" s="291">
        <v>18687469</v>
      </c>
      <c r="AO489" s="309">
        <f t="shared" si="306"/>
        <v>65165</v>
      </c>
      <c r="AP489" s="291">
        <f t="shared" si="278"/>
        <v>-22</v>
      </c>
      <c r="AQ489" s="291">
        <f t="shared" si="279"/>
        <v>-979</v>
      </c>
      <c r="AS489" s="291">
        <v>75531343</v>
      </c>
      <c r="AU489" s="295">
        <f t="shared" si="293"/>
        <v>35.460724413145542</v>
      </c>
      <c r="AW489" s="291">
        <f t="shared" si="294"/>
        <v>991467</v>
      </c>
      <c r="AX489" s="291">
        <f t="shared" si="302"/>
        <v>839903.28571428568</v>
      </c>
      <c r="AZ489" s="295">
        <f>100*H489/P489</f>
        <v>2.968968286270584</v>
      </c>
      <c r="BA489" s="295"/>
    </row>
    <row r="490" spans="1:53" s="296" customFormat="1" ht="15.75" customHeight="1" x14ac:dyDescent="0.25">
      <c r="A490" s="328">
        <v>307</v>
      </c>
      <c r="B490" s="291">
        <v>523699</v>
      </c>
      <c r="C490" s="292">
        <f t="shared" si="305"/>
        <v>1.0031241141000788</v>
      </c>
      <c r="D490" s="293">
        <f t="shared" si="285"/>
        <v>1.003004249070359</v>
      </c>
      <c r="E490" s="293"/>
      <c r="F490" s="291">
        <f t="shared" si="283"/>
        <v>1631</v>
      </c>
      <c r="G490" s="294">
        <f t="shared" si="286"/>
        <v>0.86801490154337413</v>
      </c>
      <c r="H490" s="291">
        <f t="shared" si="284"/>
        <v>1554.2857142857142</v>
      </c>
      <c r="I490" s="295">
        <f t="shared" si="299"/>
        <v>1.0077806595035199</v>
      </c>
      <c r="K490" s="291">
        <v>18740486</v>
      </c>
      <c r="L490" s="292">
        <f t="shared" si="307"/>
        <v>1.0028952095335721</v>
      </c>
      <c r="M490" s="297"/>
      <c r="N490" s="291">
        <f t="shared" si="298"/>
        <v>54101</v>
      </c>
      <c r="O490" s="294">
        <f t="shared" si="292"/>
        <v>0.84287850933225317</v>
      </c>
      <c r="P490" s="291">
        <f t="shared" si="301"/>
        <v>50905.142857142855</v>
      </c>
      <c r="R490" s="294">
        <f t="shared" si="300"/>
        <v>2.794479289384491</v>
      </c>
      <c r="S490" s="1">
        <f t="shared" si="280"/>
        <v>1.0002282437530172</v>
      </c>
      <c r="U490" s="298">
        <v>121</v>
      </c>
      <c r="W490" s="298">
        <v>150</v>
      </c>
      <c r="Y490" s="369">
        <f t="shared" si="304"/>
        <v>0.24586807511737088</v>
      </c>
      <c r="AA490" s="337">
        <f t="shared" si="295"/>
        <v>245.86807511737089</v>
      </c>
      <c r="AC490" s="299">
        <f t="shared" ref="AC490:AC538" si="308">100000*K490/210000000</f>
        <v>8924.0409523809521</v>
      </c>
      <c r="AE490" s="309">
        <v>17033808</v>
      </c>
      <c r="AG490" s="309">
        <v>1184630</v>
      </c>
      <c r="AI490" s="298" t="s">
        <v>62</v>
      </c>
      <c r="AK490" s="291">
        <v>523587</v>
      </c>
      <c r="AM490" s="291">
        <v>18742025</v>
      </c>
      <c r="AO490" s="309">
        <f t="shared" si="306"/>
        <v>54556</v>
      </c>
      <c r="AP490" s="291">
        <f t="shared" ref="AP490:AP553" si="309">AK490-AK489-F490</f>
        <v>4</v>
      </c>
      <c r="AQ490" s="291">
        <f t="shared" ref="AQ490:AQ553" si="310">N490-AO490</f>
        <v>-455</v>
      </c>
      <c r="AS490" s="291">
        <v>76175303</v>
      </c>
      <c r="AU490" s="295">
        <f t="shared" si="293"/>
        <v>35.76305305164319</v>
      </c>
      <c r="AW490" s="291">
        <f t="shared" si="294"/>
        <v>643960</v>
      </c>
      <c r="AX490" s="291">
        <f t="shared" si="302"/>
        <v>835660.85714285716</v>
      </c>
      <c r="AZ490" s="295">
        <f t="shared" ref="AZ490:AZ521" si="311">100*H490/P490</f>
        <v>3.0532980108661487</v>
      </c>
      <c r="BA490" s="295"/>
    </row>
    <row r="491" spans="1:53" s="296" customFormat="1" ht="15.75" customHeight="1" x14ac:dyDescent="0.25">
      <c r="A491" s="277">
        <v>4</v>
      </c>
      <c r="B491" s="271">
        <v>524475</v>
      </c>
      <c r="C491" s="272">
        <f t="shared" si="305"/>
        <v>1.0014817671983334</v>
      </c>
      <c r="D491" s="273">
        <f t="shared" si="285"/>
        <v>1.0030139652171817</v>
      </c>
      <c r="E491" s="273"/>
      <c r="F491" s="271">
        <f t="shared" si="283"/>
        <v>776</v>
      </c>
      <c r="G491" s="274">
        <f t="shared" si="286"/>
        <v>0.47578172900061311</v>
      </c>
      <c r="H491" s="271">
        <f t="shared" si="284"/>
        <v>1561.5714285714287</v>
      </c>
      <c r="I491" s="275">
        <f t="shared" si="299"/>
        <v>1.0046875000000002</v>
      </c>
      <c r="J491" s="276"/>
      <c r="K491" s="271">
        <v>18766280</v>
      </c>
      <c r="L491" s="272">
        <f t="shared" si="307"/>
        <v>1.0013763783927483</v>
      </c>
      <c r="M491" s="277"/>
      <c r="N491" s="271">
        <f t="shared" si="298"/>
        <v>25794</v>
      </c>
      <c r="O491" s="274">
        <f t="shared" si="292"/>
        <v>0.47677492098112789</v>
      </c>
      <c r="P491" s="271">
        <f t="shared" si="301"/>
        <v>49881</v>
      </c>
      <c r="Q491" s="276"/>
      <c r="R491" s="274">
        <f t="shared" si="300"/>
        <v>2.7947733914233401</v>
      </c>
      <c r="S491" s="274">
        <f t="shared" si="280"/>
        <v>1.0001052439500864</v>
      </c>
      <c r="T491" s="276"/>
      <c r="U491" s="278">
        <v>122</v>
      </c>
      <c r="V491" s="276"/>
      <c r="W491" s="278">
        <v>151</v>
      </c>
      <c r="X491" s="276"/>
      <c r="Y491" s="279">
        <f t="shared" si="304"/>
        <v>0.24623239436619718</v>
      </c>
      <c r="Z491" s="276"/>
      <c r="AA491" s="282">
        <f t="shared" si="295"/>
        <v>246.23239436619718</v>
      </c>
      <c r="AB491" s="276"/>
      <c r="AC491" s="281">
        <f t="shared" si="308"/>
        <v>8936.3238095238103</v>
      </c>
      <c r="AD491" s="276"/>
      <c r="AE491" s="290">
        <v>17082876</v>
      </c>
      <c r="AF491" s="276"/>
      <c r="AG491" s="290">
        <v>1162515</v>
      </c>
      <c r="AH491" s="276"/>
      <c r="AI491" s="278" t="s">
        <v>62</v>
      </c>
      <c r="AJ491" s="276"/>
      <c r="AK491" s="271">
        <v>524417</v>
      </c>
      <c r="AL491" s="276"/>
      <c r="AM491" s="271">
        <v>18769808</v>
      </c>
      <c r="AN491" s="276"/>
      <c r="AO491" s="290">
        <f t="shared" ref="AO491:AO522" si="312">AM491-AM490</f>
        <v>27783</v>
      </c>
      <c r="AP491" s="271">
        <f t="shared" si="309"/>
        <v>54</v>
      </c>
      <c r="AQ491" s="271">
        <f t="shared" si="310"/>
        <v>-1989</v>
      </c>
      <c r="AR491" s="276"/>
      <c r="AS491" s="271">
        <v>76377088</v>
      </c>
      <c r="AT491" s="276"/>
      <c r="AU491" s="295">
        <f t="shared" si="293"/>
        <v>35.857787793427228</v>
      </c>
      <c r="AV491" s="276"/>
      <c r="AW491" s="271">
        <f t="shared" si="294"/>
        <v>201785</v>
      </c>
      <c r="AX491" s="271">
        <f t="shared" si="302"/>
        <v>833401.14285714284</v>
      </c>
      <c r="AY491" s="276"/>
      <c r="AZ491" s="275">
        <f t="shared" si="311"/>
        <v>3.130593670077642</v>
      </c>
      <c r="BA491" s="275"/>
    </row>
    <row r="492" spans="1:53" s="296" customFormat="1" ht="15.75" customHeight="1" x14ac:dyDescent="0.25">
      <c r="A492" s="327">
        <v>5</v>
      </c>
      <c r="B492" s="291">
        <v>525229</v>
      </c>
      <c r="C492" s="292">
        <f t="shared" si="305"/>
        <v>1.0014376281042947</v>
      </c>
      <c r="D492" s="293">
        <f t="shared" si="285"/>
        <v>1.003036298895974</v>
      </c>
      <c r="E492" s="293"/>
      <c r="F492" s="291">
        <f t="shared" si="283"/>
        <v>754</v>
      </c>
      <c r="G492" s="294">
        <f t="shared" si="286"/>
        <v>0.97164948453608246</v>
      </c>
      <c r="H492" s="291">
        <f t="shared" si="284"/>
        <v>1575.2857142857142</v>
      </c>
      <c r="I492" s="295">
        <f t="shared" si="299"/>
        <v>1.0087823620894703</v>
      </c>
      <c r="K492" s="291">
        <v>18792076</v>
      </c>
      <c r="L492" s="292">
        <f t="shared" si="307"/>
        <v>1.0013745931532514</v>
      </c>
      <c r="M492" s="297"/>
      <c r="N492" s="291">
        <f t="shared" si="298"/>
        <v>25796</v>
      </c>
      <c r="O492" s="294">
        <f t="shared" si="292"/>
        <v>1.0000775374118012</v>
      </c>
      <c r="P492" s="291">
        <f t="shared" si="301"/>
        <v>49236.571428571428</v>
      </c>
      <c r="R492" s="294">
        <f t="shared" si="300"/>
        <v>2.7949493179997784</v>
      </c>
      <c r="S492" s="1">
        <f t="shared" si="280"/>
        <v>1.0000629484225727</v>
      </c>
      <c r="U492" s="298">
        <v>122</v>
      </c>
      <c r="W492" s="298">
        <v>151</v>
      </c>
      <c r="Y492" s="36">
        <f t="shared" si="304"/>
        <v>0.24658638497652582</v>
      </c>
      <c r="AA492" s="37">
        <f t="shared" si="295"/>
        <v>246.58638497652584</v>
      </c>
      <c r="AC492" s="299">
        <f t="shared" si="308"/>
        <v>8948.6076190476197</v>
      </c>
      <c r="AE492" s="309">
        <v>17151673</v>
      </c>
      <c r="AG492" s="309">
        <v>1115726</v>
      </c>
      <c r="AI492" s="298" t="s">
        <v>62</v>
      </c>
      <c r="AK492" s="291">
        <v>525112</v>
      </c>
      <c r="AM492" s="291">
        <v>18792511</v>
      </c>
      <c r="AO492" s="309">
        <f t="shared" si="312"/>
        <v>22703</v>
      </c>
      <c r="AP492" s="291">
        <f t="shared" si="309"/>
        <v>-59</v>
      </c>
      <c r="AQ492" s="291">
        <f t="shared" si="310"/>
        <v>3093</v>
      </c>
      <c r="AS492" s="291">
        <v>77487380</v>
      </c>
      <c r="AU492" s="295">
        <f t="shared" si="293"/>
        <v>36.37905164319249</v>
      </c>
      <c r="AW492" s="291">
        <f t="shared" si="294"/>
        <v>1110292</v>
      </c>
      <c r="AX492" s="291">
        <f t="shared" si="302"/>
        <v>874023.57142857148</v>
      </c>
      <c r="AZ492" s="295">
        <f t="shared" si="311"/>
        <v>3.1994220324033238</v>
      </c>
      <c r="BA492" s="295"/>
    </row>
    <row r="493" spans="1:53" s="296" customFormat="1" ht="15.75" customHeight="1" x14ac:dyDescent="0.25">
      <c r="A493" s="327">
        <v>6</v>
      </c>
      <c r="B493" s="291">
        <v>527016</v>
      </c>
      <c r="C493" s="292">
        <f t="shared" si="305"/>
        <v>1.0034023254618463</v>
      </c>
      <c r="D493" s="293">
        <f t="shared" si="285"/>
        <v>1.0029897586972447</v>
      </c>
      <c r="E493" s="293"/>
      <c r="F493" s="291">
        <f t="shared" si="283"/>
        <v>1787</v>
      </c>
      <c r="G493" s="294">
        <f t="shared" si="286"/>
        <v>2.3700265251989392</v>
      </c>
      <c r="H493" s="291">
        <f t="shared" si="284"/>
        <v>1556.7142857142858</v>
      </c>
      <c r="I493" s="295">
        <f t="shared" si="299"/>
        <v>0.98821075541851822</v>
      </c>
      <c r="K493" s="291">
        <v>18854806</v>
      </c>
      <c r="L493" s="292">
        <f t="shared" si="307"/>
        <v>1.0033381091051357</v>
      </c>
      <c r="M493" s="297"/>
      <c r="N493" s="291">
        <f t="shared" si="298"/>
        <v>62730</v>
      </c>
      <c r="O493" s="294">
        <f t="shared" si="292"/>
        <v>2.4317723678089624</v>
      </c>
      <c r="P493" s="291">
        <f t="shared" si="301"/>
        <v>48954.285714285717</v>
      </c>
      <c r="R493" s="294">
        <f t="shared" si="300"/>
        <v>2.7951282023267701</v>
      </c>
      <c r="S493" s="1">
        <f t="shared" si="280"/>
        <v>1.0000640027086858</v>
      </c>
      <c r="U493" s="298">
        <v>122</v>
      </c>
      <c r="W493" s="298">
        <v>151</v>
      </c>
      <c r="Y493" s="36">
        <f t="shared" si="304"/>
        <v>0.24742535211267605</v>
      </c>
      <c r="AA493" s="37">
        <f t="shared" si="295"/>
        <v>247.42535211267605</v>
      </c>
      <c r="AC493" s="299">
        <f t="shared" si="308"/>
        <v>8978.4790476190483</v>
      </c>
      <c r="AE493" s="309">
        <v>17262646</v>
      </c>
      <c r="AG493" s="309">
        <v>1065477</v>
      </c>
      <c r="AI493" s="298" t="s">
        <v>63</v>
      </c>
      <c r="AK493" s="291">
        <v>526892</v>
      </c>
      <c r="AM493" s="291">
        <v>18855015</v>
      </c>
      <c r="AO493" s="309">
        <f t="shared" si="312"/>
        <v>62504</v>
      </c>
      <c r="AP493" s="291">
        <f t="shared" si="309"/>
        <v>-7</v>
      </c>
      <c r="AQ493" s="291">
        <f t="shared" si="310"/>
        <v>226</v>
      </c>
      <c r="AS493" s="291">
        <v>78474659</v>
      </c>
      <c r="AU493" s="295">
        <f t="shared" si="293"/>
        <v>36.842562910798122</v>
      </c>
      <c r="AW493" s="291">
        <f t="shared" si="294"/>
        <v>987279</v>
      </c>
      <c r="AX493" s="291">
        <f t="shared" si="302"/>
        <v>848571.85714285716</v>
      </c>
      <c r="AZ493" s="295">
        <f t="shared" si="311"/>
        <v>3.1799346328936617</v>
      </c>
      <c r="BA493" s="295"/>
    </row>
    <row r="494" spans="1:53" s="296" customFormat="1" ht="15.75" customHeight="1" x14ac:dyDescent="0.25">
      <c r="A494" s="327">
        <v>7</v>
      </c>
      <c r="B494" s="291">
        <v>528611</v>
      </c>
      <c r="C494" s="292">
        <f t="shared" si="305"/>
        <v>1.0030264735795498</v>
      </c>
      <c r="D494" s="293">
        <f t="shared" si="285"/>
        <v>1.0028333774079363</v>
      </c>
      <c r="E494" s="293"/>
      <c r="F494" s="291">
        <f t="shared" si="283"/>
        <v>1595</v>
      </c>
      <c r="G494" s="294">
        <f t="shared" si="286"/>
        <v>0.8925573587017348</v>
      </c>
      <c r="H494" s="291">
        <f t="shared" si="284"/>
        <v>1480.7142857142858</v>
      </c>
      <c r="I494" s="295">
        <f t="shared" si="299"/>
        <v>0.95117922363953378</v>
      </c>
      <c r="K494" s="291">
        <v>18908962</v>
      </c>
      <c r="L494" s="292">
        <f t="shared" si="307"/>
        <v>1.0028722650341775</v>
      </c>
      <c r="M494" s="297"/>
      <c r="N494" s="291">
        <f t="shared" si="298"/>
        <v>54156</v>
      </c>
      <c r="O494" s="294">
        <f t="shared" si="292"/>
        <v>0.86331898613103775</v>
      </c>
      <c r="P494" s="291">
        <f t="shared" si="301"/>
        <v>49971.142857142855</v>
      </c>
      <c r="R494" s="294">
        <f t="shared" si="300"/>
        <v>2.7955580004867535</v>
      </c>
      <c r="S494" s="1">
        <f t="shared" si="280"/>
        <v>1.000153766886122</v>
      </c>
      <c r="U494" s="298">
        <v>123</v>
      </c>
      <c r="W494" s="298">
        <v>152</v>
      </c>
      <c r="Y494" s="36">
        <f t="shared" si="304"/>
        <v>0.24817417840375586</v>
      </c>
      <c r="AA494" s="37">
        <f t="shared" si="295"/>
        <v>248.17417840375586</v>
      </c>
      <c r="AC494" s="299">
        <f t="shared" si="308"/>
        <v>9004.2676190476195</v>
      </c>
      <c r="AE494" s="309">
        <v>17352670</v>
      </c>
      <c r="AG494" s="309">
        <v>1027827</v>
      </c>
      <c r="AI494" s="298" t="s">
        <v>63</v>
      </c>
      <c r="AK494" s="291">
        <v>528540</v>
      </c>
      <c r="AM494" s="291">
        <v>18909037</v>
      </c>
      <c r="AO494" s="309">
        <f t="shared" si="312"/>
        <v>54022</v>
      </c>
      <c r="AP494" s="291">
        <f t="shared" si="309"/>
        <v>53</v>
      </c>
      <c r="AQ494" s="291">
        <f t="shared" si="310"/>
        <v>134</v>
      </c>
      <c r="AS494" s="291">
        <v>80864685</v>
      </c>
      <c r="AU494" s="295">
        <f t="shared" si="293"/>
        <v>37.96464084507042</v>
      </c>
      <c r="AW494" s="291">
        <f t="shared" si="294"/>
        <v>2390026</v>
      </c>
      <c r="AX494" s="291">
        <f t="shared" si="302"/>
        <v>1042204.4285714285</v>
      </c>
      <c r="AZ494" s="295">
        <f t="shared" si="311"/>
        <v>2.9631387257788786</v>
      </c>
      <c r="BA494" s="295"/>
    </row>
    <row r="495" spans="1:53" s="296" customFormat="1" ht="15.75" customHeight="1" x14ac:dyDescent="0.25">
      <c r="A495" s="327">
        <v>8</v>
      </c>
      <c r="B495" s="291">
        <v>530344</v>
      </c>
      <c r="C495" s="292">
        <f t="shared" si="305"/>
        <v>1.0032784032114352</v>
      </c>
      <c r="D495" s="293">
        <f t="shared" si="285"/>
        <v>1.002766122902413</v>
      </c>
      <c r="E495" s="293"/>
      <c r="F495" s="291">
        <f t="shared" si="283"/>
        <v>1733</v>
      </c>
      <c r="G495" s="294">
        <f t="shared" si="286"/>
        <v>1.0865203761755486</v>
      </c>
      <c r="H495" s="291">
        <f t="shared" si="284"/>
        <v>1450.7142857142858</v>
      </c>
      <c r="I495" s="295">
        <f t="shared" si="299"/>
        <v>0.97973950795947906</v>
      </c>
      <c r="K495" s="291">
        <v>18962786</v>
      </c>
      <c r="L495" s="292">
        <f t="shared" si="307"/>
        <v>1.002846480943798</v>
      </c>
      <c r="M495" s="297"/>
      <c r="N495" s="291">
        <f t="shared" si="298"/>
        <v>53824</v>
      </c>
      <c r="O495" s="294">
        <f t="shared" si="292"/>
        <v>0.99386956200605658</v>
      </c>
      <c r="P495" s="291">
        <f t="shared" si="301"/>
        <v>48655.285714285717</v>
      </c>
      <c r="R495" s="294">
        <f t="shared" si="300"/>
        <v>2.796762036970728</v>
      </c>
      <c r="S495" s="1">
        <f t="shared" si="280"/>
        <v>1.0004306962988301</v>
      </c>
      <c r="U495" s="298">
        <v>123</v>
      </c>
      <c r="W495" s="298">
        <v>152</v>
      </c>
      <c r="Y495" s="36">
        <f t="shared" si="304"/>
        <v>0.24898779342723004</v>
      </c>
      <c r="AA495" s="37">
        <f t="shared" si="295"/>
        <v>248.98779342723006</v>
      </c>
      <c r="AC495" s="299">
        <f t="shared" si="308"/>
        <v>9029.8980952380953</v>
      </c>
      <c r="AE495" s="309">
        <v>17422854</v>
      </c>
      <c r="AG495" s="309">
        <v>1009729</v>
      </c>
      <c r="AI495" s="298" t="s">
        <v>63</v>
      </c>
      <c r="AK495" s="291">
        <v>530179</v>
      </c>
      <c r="AM495" s="291">
        <v>18962762</v>
      </c>
      <c r="AO495" s="309">
        <f t="shared" si="312"/>
        <v>53725</v>
      </c>
      <c r="AP495" s="291">
        <f t="shared" si="309"/>
        <v>-94</v>
      </c>
      <c r="AQ495" s="291">
        <f t="shared" si="310"/>
        <v>99</v>
      </c>
      <c r="AS495" s="291">
        <v>81914149</v>
      </c>
      <c r="AU495" s="295">
        <f t="shared" si="293"/>
        <v>38.457346948356808</v>
      </c>
      <c r="AW495" s="291">
        <f t="shared" si="294"/>
        <v>1049464</v>
      </c>
      <c r="AX495" s="291">
        <f t="shared" si="302"/>
        <v>1053467.5714285714</v>
      </c>
      <c r="AZ495" s="295">
        <f t="shared" si="311"/>
        <v>2.9816170317716177</v>
      </c>
      <c r="BA495" s="295"/>
    </row>
    <row r="496" spans="1:53" s="296" customFormat="1" ht="15.75" customHeight="1" x14ac:dyDescent="0.25">
      <c r="A496" s="327">
        <v>9</v>
      </c>
      <c r="B496" s="291">
        <v>531777</v>
      </c>
      <c r="C496" s="292">
        <f t="shared" si="305"/>
        <v>1.0027020198210972</v>
      </c>
      <c r="D496" s="293">
        <f t="shared" si="285"/>
        <v>1.0026361044966623</v>
      </c>
      <c r="E496" s="293"/>
      <c r="F496" s="291">
        <f t="shared" si="283"/>
        <v>1433</v>
      </c>
      <c r="G496" s="294">
        <f t="shared" si="286"/>
        <v>0.8268897864974033</v>
      </c>
      <c r="H496" s="291">
        <f t="shared" si="284"/>
        <v>1387</v>
      </c>
      <c r="I496" s="295">
        <f t="shared" si="299"/>
        <v>0.95608074839980306</v>
      </c>
      <c r="K496" s="291">
        <v>19019974</v>
      </c>
      <c r="L496" s="292">
        <f t="shared" si="307"/>
        <v>1.0030158015810546</v>
      </c>
      <c r="M496" s="297"/>
      <c r="N496" s="291">
        <f t="shared" si="298"/>
        <v>57188</v>
      </c>
      <c r="O496" s="294">
        <f t="shared" si="292"/>
        <v>1.0625</v>
      </c>
      <c r="P496" s="291">
        <f t="shared" si="301"/>
        <v>47655.571428571428</v>
      </c>
      <c r="R496" s="294">
        <f t="shared" si="300"/>
        <v>2.7958871026847882</v>
      </c>
      <c r="S496" s="1">
        <f t="shared" si="280"/>
        <v>0.99968716169828753</v>
      </c>
      <c r="U496" s="298">
        <v>124</v>
      </c>
      <c r="W496" s="298">
        <v>153</v>
      </c>
      <c r="Y496" s="36">
        <f t="shared" si="304"/>
        <v>0.2496605633802817</v>
      </c>
      <c r="AA496" s="37">
        <f t="shared" si="295"/>
        <v>249.6605633802817</v>
      </c>
      <c r="AC496" s="299">
        <f t="shared" si="308"/>
        <v>9057.1304761904757</v>
      </c>
      <c r="AE496" s="309">
        <v>17479277</v>
      </c>
      <c r="AG496" s="309">
        <v>1009534</v>
      </c>
      <c r="AI496" s="298" t="s">
        <v>63</v>
      </c>
      <c r="AK496" s="291">
        <v>531688</v>
      </c>
      <c r="AM496" s="291">
        <v>19020499</v>
      </c>
      <c r="AO496" s="309">
        <f t="shared" si="312"/>
        <v>57737</v>
      </c>
      <c r="AP496" s="291">
        <f t="shared" si="309"/>
        <v>76</v>
      </c>
      <c r="AQ496" s="291">
        <f t="shared" si="310"/>
        <v>-549</v>
      </c>
      <c r="AS496" s="291">
        <v>82908617</v>
      </c>
      <c r="AU496" s="295">
        <f t="shared" si="293"/>
        <v>38.924233333333333</v>
      </c>
      <c r="AW496" s="291">
        <f t="shared" si="294"/>
        <v>994468</v>
      </c>
      <c r="AX496" s="291">
        <f t="shared" si="302"/>
        <v>1053896.2857142857</v>
      </c>
      <c r="AZ496" s="295">
        <f t="shared" si="311"/>
        <v>2.9104676712961157</v>
      </c>
      <c r="BA496" s="295"/>
    </row>
    <row r="497" spans="1:53" s="296" customFormat="1" ht="15.75" customHeight="1" x14ac:dyDescent="0.25">
      <c r="A497" s="328">
        <v>10</v>
      </c>
      <c r="B497" s="291">
        <v>532949</v>
      </c>
      <c r="C497" s="292">
        <f t="shared" si="305"/>
        <v>1.0022039313471625</v>
      </c>
      <c r="D497" s="293">
        <f t="shared" si="285"/>
        <v>1.0025046498176742</v>
      </c>
      <c r="E497" s="293"/>
      <c r="F497" s="291">
        <f t="shared" si="283"/>
        <v>1172</v>
      </c>
      <c r="G497" s="294">
        <f t="shared" si="286"/>
        <v>0.81786461967899515</v>
      </c>
      <c r="H497" s="291">
        <f t="shared" si="284"/>
        <v>1321.4285714285713</v>
      </c>
      <c r="I497" s="295">
        <f t="shared" si="299"/>
        <v>0.95272427644453594</v>
      </c>
      <c r="K497" s="291">
        <v>19065788</v>
      </c>
      <c r="L497" s="292">
        <f t="shared" si="307"/>
        <v>1.002408730947792</v>
      </c>
      <c r="M497" s="297"/>
      <c r="N497" s="291">
        <f t="shared" si="298"/>
        <v>45814</v>
      </c>
      <c r="O497" s="294">
        <f t="shared" si="292"/>
        <v>0.80111212142407495</v>
      </c>
      <c r="P497" s="291">
        <f t="shared" si="301"/>
        <v>46471.714285714283</v>
      </c>
      <c r="R497" s="294">
        <f t="shared" si="300"/>
        <v>2.7953158820395987</v>
      </c>
      <c r="S497" s="1">
        <f t="shared" si="280"/>
        <v>0.99979569252111755</v>
      </c>
      <c r="U497" s="298">
        <v>125</v>
      </c>
      <c r="W497" s="298">
        <v>153</v>
      </c>
      <c r="Y497" s="369">
        <f t="shared" si="304"/>
        <v>0.2502107981220657</v>
      </c>
      <c r="AA497" s="337">
        <f t="shared" si="295"/>
        <v>250.21079812206574</v>
      </c>
      <c r="AC497" s="299">
        <f t="shared" si="308"/>
        <v>9078.9466666666667</v>
      </c>
      <c r="AE497" s="309">
        <v>17530369</v>
      </c>
      <c r="AG497" s="309">
        <v>1005741</v>
      </c>
      <c r="AI497" s="298" t="s">
        <v>142</v>
      </c>
      <c r="AK497" s="291">
        <v>532893</v>
      </c>
      <c r="AM497" s="291">
        <v>19069003</v>
      </c>
      <c r="AO497" s="309">
        <f t="shared" si="312"/>
        <v>48504</v>
      </c>
      <c r="AP497" s="291">
        <f t="shared" si="309"/>
        <v>33</v>
      </c>
      <c r="AQ497" s="291">
        <f t="shared" si="310"/>
        <v>-2690</v>
      </c>
      <c r="AS497" s="291">
        <v>83621107</v>
      </c>
      <c r="AU497" s="295">
        <f t="shared" si="293"/>
        <v>39.258735680751172</v>
      </c>
      <c r="AW497" s="291">
        <f t="shared" si="294"/>
        <v>712490</v>
      </c>
      <c r="AX497" s="291">
        <f t="shared" si="302"/>
        <v>1063686.2857142857</v>
      </c>
      <c r="AZ497" s="295">
        <f t="shared" si="311"/>
        <v>2.843511567712464</v>
      </c>
      <c r="BA497" s="295"/>
    </row>
    <row r="498" spans="1:53" s="296" customFormat="1" ht="15.75" customHeight="1" x14ac:dyDescent="0.25">
      <c r="A498" s="277">
        <v>11</v>
      </c>
      <c r="B498" s="271">
        <v>533546</v>
      </c>
      <c r="C498" s="272">
        <f t="shared" si="305"/>
        <v>1.0011201822313205</v>
      </c>
      <c r="D498" s="273">
        <f t="shared" si="285"/>
        <v>1.0024529948223866</v>
      </c>
      <c r="E498" s="273"/>
      <c r="F498" s="271">
        <f t="shared" si="283"/>
        <v>597</v>
      </c>
      <c r="G498" s="274">
        <f t="shared" si="286"/>
        <v>0.50938566552901021</v>
      </c>
      <c r="H498" s="271">
        <f t="shared" si="284"/>
        <v>1295.8571428571429</v>
      </c>
      <c r="I498" s="275">
        <f t="shared" si="299"/>
        <v>0.98064864864864876</v>
      </c>
      <c r="J498" s="276"/>
      <c r="K498" s="271">
        <v>19086184</v>
      </c>
      <c r="L498" s="272">
        <f t="shared" si="307"/>
        <v>1.0010697695788917</v>
      </c>
      <c r="M498" s="277"/>
      <c r="N498" s="271">
        <f t="shared" si="298"/>
        <v>20396</v>
      </c>
      <c r="O498" s="274">
        <f t="shared" si="292"/>
        <v>0.44519142620159774</v>
      </c>
      <c r="P498" s="271">
        <f t="shared" si="301"/>
        <v>45700.571428571428</v>
      </c>
      <c r="Q498" s="276"/>
      <c r="R498" s="274">
        <f t="shared" si="300"/>
        <v>2.7954566507375178</v>
      </c>
      <c r="S498" s="274">
        <f t="shared" si="280"/>
        <v>1.0000503587801377</v>
      </c>
      <c r="T498" s="276"/>
      <c r="U498" s="278">
        <v>126</v>
      </c>
      <c r="V498" s="276"/>
      <c r="W498" s="278">
        <v>154</v>
      </c>
      <c r="X498" s="276"/>
      <c r="Y498" s="279">
        <f t="shared" si="304"/>
        <v>0.25049107981220659</v>
      </c>
      <c r="Z498" s="276"/>
      <c r="AA498" s="282">
        <f t="shared" si="295"/>
        <v>250.49107981220658</v>
      </c>
      <c r="AB498" s="276"/>
      <c r="AC498" s="281">
        <f t="shared" si="308"/>
        <v>9088.6590476190468</v>
      </c>
      <c r="AD498" s="276"/>
      <c r="AE498" s="290">
        <v>17588312</v>
      </c>
      <c r="AF498" s="276"/>
      <c r="AG498" s="290">
        <v>968140</v>
      </c>
      <c r="AH498" s="276"/>
      <c r="AI498" s="278" t="s">
        <v>107</v>
      </c>
      <c r="AJ498" s="276"/>
      <c r="AK498" s="271">
        <v>533488</v>
      </c>
      <c r="AL498" s="276"/>
      <c r="AM498" s="271">
        <v>19089940</v>
      </c>
      <c r="AN498" s="276"/>
      <c r="AO498" s="290">
        <f t="shared" si="312"/>
        <v>20937</v>
      </c>
      <c r="AP498" s="271">
        <f t="shared" si="309"/>
        <v>-2</v>
      </c>
      <c r="AQ498" s="271">
        <f t="shared" si="310"/>
        <v>-541</v>
      </c>
      <c r="AR498" s="276"/>
      <c r="AS498" s="271">
        <v>83794712</v>
      </c>
      <c r="AT498" s="276"/>
      <c r="AU498" s="295">
        <f t="shared" si="293"/>
        <v>39.340240375586852</v>
      </c>
      <c r="AV498" s="276"/>
      <c r="AW498" s="271">
        <f t="shared" si="294"/>
        <v>173605</v>
      </c>
      <c r="AX498" s="271">
        <f t="shared" si="302"/>
        <v>1059660.5714285714</v>
      </c>
      <c r="AY498" s="276"/>
      <c r="AZ498" s="275">
        <f t="shared" si="311"/>
        <v>2.8355381614484347</v>
      </c>
      <c r="BA498" s="275"/>
    </row>
    <row r="499" spans="1:53" s="296" customFormat="1" ht="15.75" customHeight="1" x14ac:dyDescent="0.25">
      <c r="A499" s="327">
        <v>12</v>
      </c>
      <c r="B499" s="291">
        <v>534311</v>
      </c>
      <c r="C499" s="292">
        <f t="shared" si="305"/>
        <v>1.0014338032709458</v>
      </c>
      <c r="D499" s="293">
        <f t="shared" si="285"/>
        <v>1.0024524484176225</v>
      </c>
      <c r="E499" s="293"/>
      <c r="F499" s="291">
        <f t="shared" si="283"/>
        <v>765</v>
      </c>
      <c r="G499" s="294">
        <f t="shared" si="286"/>
        <v>1.2814070351758795</v>
      </c>
      <c r="H499" s="291">
        <f t="shared" si="284"/>
        <v>1297.4285714285713</v>
      </c>
      <c r="I499" s="295">
        <f t="shared" si="299"/>
        <v>1.0012126557160179</v>
      </c>
      <c r="K499" s="291">
        <v>19105008</v>
      </c>
      <c r="L499" s="292">
        <f t="shared" si="307"/>
        <v>1.0009862631524458</v>
      </c>
      <c r="M499" s="297"/>
      <c r="N499" s="291">
        <f t="shared" si="298"/>
        <v>18824</v>
      </c>
      <c r="O499" s="294">
        <f t="shared" si="292"/>
        <v>0.9229260639341047</v>
      </c>
      <c r="P499" s="291">
        <f t="shared" si="301"/>
        <v>44704.571428571428</v>
      </c>
      <c r="R499" s="294">
        <f t="shared" si="300"/>
        <v>2.7967064970608755</v>
      </c>
      <c r="S499" s="1">
        <f t="shared" ref="S499:S562" si="313">R499/R498</f>
        <v>1.0004470991610719</v>
      </c>
      <c r="U499" s="298">
        <v>126</v>
      </c>
      <c r="W499" s="298">
        <v>155</v>
      </c>
      <c r="Y499" s="36">
        <f t="shared" si="304"/>
        <v>0.25085023474178403</v>
      </c>
      <c r="AA499" s="37">
        <f t="shared" si="295"/>
        <v>250.85023474178405</v>
      </c>
      <c r="AC499" s="299">
        <f t="shared" si="308"/>
        <v>9097.6228571428564</v>
      </c>
      <c r="AE499" s="309">
        <v>17666654</v>
      </c>
      <c r="AG499" s="309">
        <v>906084</v>
      </c>
      <c r="AI499" s="298" t="s">
        <v>143</v>
      </c>
      <c r="AK499" s="291">
        <v>534233</v>
      </c>
      <c r="AM499" s="291">
        <v>19106971</v>
      </c>
      <c r="AO499" s="309">
        <f t="shared" si="312"/>
        <v>17031</v>
      </c>
      <c r="AP499" s="291">
        <f t="shared" si="309"/>
        <v>-20</v>
      </c>
      <c r="AQ499" s="291">
        <f t="shared" si="310"/>
        <v>1793</v>
      </c>
      <c r="AS499" s="291">
        <v>84630519</v>
      </c>
      <c r="AU499" s="295">
        <f t="shared" si="293"/>
        <v>39.732638028169013</v>
      </c>
      <c r="AW499" s="291">
        <f t="shared" si="294"/>
        <v>835807</v>
      </c>
      <c r="AX499" s="291">
        <f t="shared" si="302"/>
        <v>1020448.4285714285</v>
      </c>
      <c r="AZ499" s="295">
        <f t="shared" si="311"/>
        <v>2.9022279600680019</v>
      </c>
      <c r="BA499" s="295"/>
    </row>
    <row r="500" spans="1:53" s="296" customFormat="1" ht="15.75" customHeight="1" x14ac:dyDescent="0.25">
      <c r="A500" s="327">
        <v>13</v>
      </c>
      <c r="B500" s="291">
        <v>535924</v>
      </c>
      <c r="C500" s="292">
        <f t="shared" si="305"/>
        <v>1.0030188410869325</v>
      </c>
      <c r="D500" s="293">
        <f t="shared" si="285"/>
        <v>1.0023976649354918</v>
      </c>
      <c r="E500" s="293"/>
      <c r="F500" s="291">
        <f t="shared" ref="F500:F563" si="314">B500-B499</f>
        <v>1613</v>
      </c>
      <c r="G500" s="294">
        <f t="shared" si="286"/>
        <v>2.1084967320261438</v>
      </c>
      <c r="H500" s="291">
        <f t="shared" ref="H500:H563" si="315">SUM(F494:F500)/7</f>
        <v>1272.5714285714287</v>
      </c>
      <c r="I500" s="295">
        <f t="shared" si="299"/>
        <v>0.98084122439991206</v>
      </c>
      <c r="K500" s="291">
        <v>19152065</v>
      </c>
      <c r="L500" s="292">
        <f t="shared" si="307"/>
        <v>1.0024630714627285</v>
      </c>
      <c r="M500" s="297"/>
      <c r="N500" s="291">
        <f t="shared" si="298"/>
        <v>47057</v>
      </c>
      <c r="O500" s="294">
        <f t="shared" si="292"/>
        <v>2.4998406289842756</v>
      </c>
      <c r="P500" s="291">
        <f t="shared" si="301"/>
        <v>42465.571428571428</v>
      </c>
      <c r="R500" s="294">
        <f t="shared" si="300"/>
        <v>2.798257002573874</v>
      </c>
      <c r="S500" s="1">
        <f t="shared" si="313"/>
        <v>1.0005544040873178</v>
      </c>
      <c r="U500" s="298">
        <v>127</v>
      </c>
      <c r="W500" s="298">
        <v>155</v>
      </c>
      <c r="Y500" s="36">
        <f t="shared" si="304"/>
        <v>0.25160751173708923</v>
      </c>
      <c r="AA500" s="37">
        <f t="shared" si="295"/>
        <v>251.6075117370892</v>
      </c>
      <c r="AC500" s="299">
        <f t="shared" si="308"/>
        <v>9120.0309523809519</v>
      </c>
      <c r="AE500" s="309">
        <v>17770617</v>
      </c>
      <c r="AG500" s="309">
        <v>845538</v>
      </c>
      <c r="AI500" s="298" t="s">
        <v>144</v>
      </c>
      <c r="AK500" s="291">
        <v>535838</v>
      </c>
      <c r="AM500" s="291">
        <v>19151993</v>
      </c>
      <c r="AO500" s="309">
        <f t="shared" si="312"/>
        <v>45022</v>
      </c>
      <c r="AP500" s="291">
        <f t="shared" si="309"/>
        <v>-8</v>
      </c>
      <c r="AQ500" s="291">
        <f t="shared" si="310"/>
        <v>2035</v>
      </c>
      <c r="AS500" s="291">
        <v>85419781</v>
      </c>
      <c r="AU500" s="295">
        <f t="shared" si="293"/>
        <v>40.103183568075117</v>
      </c>
      <c r="AW500" s="291">
        <f t="shared" si="294"/>
        <v>789262</v>
      </c>
      <c r="AX500" s="291">
        <f t="shared" si="302"/>
        <v>992160.28571428568</v>
      </c>
      <c r="AZ500" s="295">
        <f t="shared" si="311"/>
        <v>2.9967133038865099</v>
      </c>
      <c r="BA500" s="295"/>
    </row>
    <row r="501" spans="1:53" s="296" customFormat="1" ht="15.75" customHeight="1" x14ac:dyDescent="0.25">
      <c r="A501" s="327">
        <v>14</v>
      </c>
      <c r="B501" s="291">
        <v>537498</v>
      </c>
      <c r="C501" s="292">
        <f t="shared" si="305"/>
        <v>1.0029369836021524</v>
      </c>
      <c r="D501" s="293">
        <f t="shared" si="285"/>
        <v>1.0023848806530065</v>
      </c>
      <c r="E501" s="293"/>
      <c r="F501" s="291">
        <f t="shared" si="314"/>
        <v>1574</v>
      </c>
      <c r="G501" s="294">
        <f t="shared" si="286"/>
        <v>0.97582145071295723</v>
      </c>
      <c r="H501" s="291">
        <f t="shared" si="315"/>
        <v>1269.5714285714287</v>
      </c>
      <c r="I501" s="295">
        <f t="shared" si="299"/>
        <v>0.99764256847777277</v>
      </c>
      <c r="K501" s="291">
        <v>19209021</v>
      </c>
      <c r="L501" s="292">
        <f t="shared" si="307"/>
        <v>1.0029738829729327</v>
      </c>
      <c r="M501" s="297"/>
      <c r="N501" s="291">
        <f t="shared" si="298"/>
        <v>56956</v>
      </c>
      <c r="O501" s="294">
        <f t="shared" si="292"/>
        <v>1.2103619015236839</v>
      </c>
      <c r="P501" s="291">
        <f t="shared" si="301"/>
        <v>42865.571428571428</v>
      </c>
      <c r="R501" s="294">
        <f t="shared" si="300"/>
        <v>2.7981540548058121</v>
      </c>
      <c r="S501" s="1">
        <f t="shared" si="313"/>
        <v>0.9999632100382605</v>
      </c>
      <c r="U501" s="298">
        <v>128</v>
      </c>
      <c r="W501" s="298">
        <v>156</v>
      </c>
      <c r="Y501" s="36">
        <f t="shared" si="304"/>
        <v>0.25234647887323941</v>
      </c>
      <c r="AA501" s="37">
        <f t="shared" si="295"/>
        <v>252.34647887323945</v>
      </c>
      <c r="AC501" s="299">
        <f t="shared" si="308"/>
        <v>9147.1528571428571</v>
      </c>
      <c r="AE501" s="309">
        <v>17858633</v>
      </c>
      <c r="AG501" s="309">
        <v>813702</v>
      </c>
      <c r="AI501" s="298" t="s">
        <v>55</v>
      </c>
      <c r="AK501" s="291">
        <v>537394</v>
      </c>
      <c r="AM501" s="291">
        <v>19209729</v>
      </c>
      <c r="AO501" s="309">
        <f t="shared" si="312"/>
        <v>57736</v>
      </c>
      <c r="AP501" s="291">
        <f t="shared" si="309"/>
        <v>-18</v>
      </c>
      <c r="AQ501" s="291">
        <f t="shared" si="310"/>
        <v>-780</v>
      </c>
      <c r="AS501" s="291">
        <v>86332655</v>
      </c>
      <c r="AU501" s="295">
        <f t="shared" si="293"/>
        <v>40.531762910798122</v>
      </c>
      <c r="AW501" s="291">
        <f t="shared" si="294"/>
        <v>912874</v>
      </c>
      <c r="AX501" s="291">
        <f t="shared" si="302"/>
        <v>781138.57142857148</v>
      </c>
      <c r="AZ501" s="295">
        <f t="shared" si="311"/>
        <v>2.9617508556650529</v>
      </c>
      <c r="BA501" s="295"/>
    </row>
    <row r="502" spans="1:53" s="296" customFormat="1" ht="15.75" customHeight="1" x14ac:dyDescent="0.25">
      <c r="A502" s="327">
        <v>15</v>
      </c>
      <c r="B502" s="291">
        <v>539050</v>
      </c>
      <c r="C502" s="292">
        <f t="shared" si="305"/>
        <v>1.0028874526044749</v>
      </c>
      <c r="D502" s="293">
        <f t="shared" si="285"/>
        <v>1.002329030566298</v>
      </c>
      <c r="E502" s="293"/>
      <c r="F502" s="291">
        <f t="shared" si="314"/>
        <v>1552</v>
      </c>
      <c r="G502" s="294">
        <f t="shared" si="286"/>
        <v>0.98602287166454894</v>
      </c>
      <c r="H502" s="291">
        <f t="shared" si="315"/>
        <v>1243.7142857142858</v>
      </c>
      <c r="I502" s="295">
        <f t="shared" si="299"/>
        <v>0.97963317204906042</v>
      </c>
      <c r="K502" s="291">
        <v>19261741</v>
      </c>
      <c r="L502" s="292">
        <f t="shared" si="307"/>
        <v>1.0027445438265699</v>
      </c>
      <c r="M502" s="297"/>
      <c r="N502" s="291">
        <f t="shared" si="298"/>
        <v>52720</v>
      </c>
      <c r="O502" s="294">
        <f t="shared" si="292"/>
        <v>0.92562679963480576</v>
      </c>
      <c r="P502" s="291">
        <f t="shared" si="301"/>
        <v>42707.857142857145</v>
      </c>
      <c r="R502" s="294">
        <f t="shared" si="300"/>
        <v>2.7985528410957246</v>
      </c>
      <c r="S502" s="1">
        <f t="shared" si="313"/>
        <v>1.000142517632018</v>
      </c>
      <c r="U502" s="298">
        <v>128</v>
      </c>
      <c r="W502" s="298">
        <v>156</v>
      </c>
      <c r="Y502" s="36">
        <f t="shared" si="304"/>
        <v>0.253075117370892</v>
      </c>
      <c r="AA502" s="37">
        <f t="shared" si="295"/>
        <v>253.07511737089203</v>
      </c>
      <c r="AC502" s="299">
        <f t="shared" si="308"/>
        <v>9172.2576190476193</v>
      </c>
      <c r="AE502" s="309">
        <v>17917189</v>
      </c>
      <c r="AG502" s="309">
        <v>806387</v>
      </c>
      <c r="AI502" s="298" t="s">
        <v>145</v>
      </c>
      <c r="AK502" s="291">
        <v>538942</v>
      </c>
      <c r="AM502" s="291">
        <v>19262518</v>
      </c>
      <c r="AO502" s="309">
        <f t="shared" si="312"/>
        <v>52789</v>
      </c>
      <c r="AP502" s="291">
        <f t="shared" si="309"/>
        <v>-4</v>
      </c>
      <c r="AQ502" s="291">
        <f t="shared" si="310"/>
        <v>-69</v>
      </c>
      <c r="AS502" s="291">
        <v>87060421</v>
      </c>
      <c r="AU502" s="295">
        <f t="shared" si="293"/>
        <v>40.873437089201879</v>
      </c>
      <c r="AW502" s="291">
        <f t="shared" si="294"/>
        <v>727766</v>
      </c>
      <c r="AX502" s="291">
        <f t="shared" si="302"/>
        <v>735181.71428571432</v>
      </c>
      <c r="AZ502" s="295">
        <f t="shared" si="311"/>
        <v>2.9121439681557426</v>
      </c>
      <c r="BA502" s="295"/>
    </row>
    <row r="503" spans="1:53" s="296" customFormat="1" ht="15.75" customHeight="1" x14ac:dyDescent="0.25">
      <c r="A503" s="327">
        <v>16</v>
      </c>
      <c r="B503" s="291">
        <v>540500</v>
      </c>
      <c r="C503" s="292">
        <f t="shared" si="305"/>
        <v>1.0026899174473611</v>
      </c>
      <c r="D503" s="293">
        <f t="shared" si="285"/>
        <v>1.0023273016557641</v>
      </c>
      <c r="E503" s="293"/>
      <c r="F503" s="291">
        <f t="shared" si="314"/>
        <v>1450</v>
      </c>
      <c r="G503" s="294">
        <f t="shared" si="286"/>
        <v>0.93427835051546393</v>
      </c>
      <c r="H503" s="291">
        <f t="shared" si="315"/>
        <v>1246.1428571428571</v>
      </c>
      <c r="I503" s="295">
        <f t="shared" si="299"/>
        <v>1.0019526763151849</v>
      </c>
      <c r="K503" s="291">
        <v>19306400</v>
      </c>
      <c r="L503" s="292">
        <f t="shared" si="307"/>
        <v>1.0023185339269176</v>
      </c>
      <c r="M503" s="297"/>
      <c r="N503" s="291">
        <f t="shared" si="298"/>
        <v>44659</v>
      </c>
      <c r="O503" s="294">
        <f t="shared" si="292"/>
        <v>0.84709787556904403</v>
      </c>
      <c r="P503" s="291">
        <f t="shared" si="301"/>
        <v>40918</v>
      </c>
      <c r="R503" s="294">
        <f t="shared" si="300"/>
        <v>2.7995897733394108</v>
      </c>
      <c r="S503" s="1">
        <f t="shared" si="313"/>
        <v>1.0003705244469425</v>
      </c>
      <c r="U503" s="298">
        <v>128</v>
      </c>
      <c r="W503" s="298">
        <v>156</v>
      </c>
      <c r="Y503" s="36">
        <f t="shared" si="304"/>
        <v>0.25375586854460092</v>
      </c>
      <c r="AA503" s="37">
        <f t="shared" si="295"/>
        <v>253.75586854460093</v>
      </c>
      <c r="AC503" s="299">
        <f t="shared" si="308"/>
        <v>9193.5238095238092</v>
      </c>
      <c r="AE503" s="309">
        <v>17951699</v>
      </c>
      <c r="AG503" s="309">
        <v>816012</v>
      </c>
      <c r="AI503" s="298" t="s">
        <v>52</v>
      </c>
      <c r="AK503" s="291">
        <v>540398</v>
      </c>
      <c r="AM503" s="291">
        <v>19308109</v>
      </c>
      <c r="AO503" s="309">
        <f t="shared" si="312"/>
        <v>45591</v>
      </c>
      <c r="AP503" s="291">
        <f t="shared" si="309"/>
        <v>6</v>
      </c>
      <c r="AQ503" s="291">
        <f t="shared" si="310"/>
        <v>-932</v>
      </c>
      <c r="AS503" s="291">
        <v>88036313</v>
      </c>
      <c r="AU503" s="295">
        <f t="shared" si="293"/>
        <v>41.331602347417842</v>
      </c>
      <c r="AW503" s="291">
        <f t="shared" si="294"/>
        <v>975892</v>
      </c>
      <c r="AX503" s="291">
        <f t="shared" si="302"/>
        <v>732528</v>
      </c>
      <c r="AZ503" s="295">
        <f t="shared" si="311"/>
        <v>3.0454637497992501</v>
      </c>
      <c r="BA503" s="295"/>
    </row>
    <row r="504" spans="1:53" s="296" customFormat="1" ht="15.75" customHeight="1" x14ac:dyDescent="0.25">
      <c r="A504" s="328">
        <v>17</v>
      </c>
      <c r="B504" s="291">
        <v>541323</v>
      </c>
      <c r="C504" s="292">
        <f t="shared" si="305"/>
        <v>1.0015226641998149</v>
      </c>
      <c r="D504" s="293">
        <f t="shared" si="285"/>
        <v>1.0022299777775718</v>
      </c>
      <c r="E504" s="293"/>
      <c r="F504" s="291">
        <f t="shared" si="314"/>
        <v>823</v>
      </c>
      <c r="G504" s="294">
        <f t="shared" si="286"/>
        <v>0.5675862068965517</v>
      </c>
      <c r="H504" s="291">
        <f t="shared" si="315"/>
        <v>1196.2857142857142</v>
      </c>
      <c r="I504" s="295">
        <f t="shared" si="299"/>
        <v>0.95999082884328779</v>
      </c>
      <c r="K504" s="291">
        <v>19339124</v>
      </c>
      <c r="L504" s="292">
        <f t="shared" si="307"/>
        <v>1.0016949819748893</v>
      </c>
      <c r="M504" s="297"/>
      <c r="N504" s="291">
        <f t="shared" si="298"/>
        <v>32724</v>
      </c>
      <c r="O504" s="294">
        <f t="shared" si="292"/>
        <v>0.73275263664658863</v>
      </c>
      <c r="P504" s="291">
        <f t="shared" si="301"/>
        <v>39048</v>
      </c>
      <c r="R504" s="294">
        <f t="shared" si="300"/>
        <v>2.7991081705665675</v>
      </c>
      <c r="S504" s="1">
        <f t="shared" si="313"/>
        <v>0.99982797380622346</v>
      </c>
      <c r="U504" s="298">
        <v>130</v>
      </c>
      <c r="W504" s="298">
        <v>158</v>
      </c>
      <c r="Y504" s="369">
        <f t="shared" si="304"/>
        <v>0.25414225352112674</v>
      </c>
      <c r="AA504" s="337">
        <f t="shared" si="295"/>
        <v>254.14225352112675</v>
      </c>
      <c r="AC504" s="299">
        <f t="shared" si="308"/>
        <v>9209.1066666666666</v>
      </c>
      <c r="AE504" s="309">
        <v>17983275</v>
      </c>
      <c r="AG504" s="309">
        <v>817907</v>
      </c>
      <c r="AI504" s="298" t="s">
        <v>52</v>
      </c>
      <c r="AK504" s="291">
        <v>541266</v>
      </c>
      <c r="AM504" s="291">
        <v>19342448</v>
      </c>
      <c r="AO504" s="309">
        <f t="shared" si="312"/>
        <v>34339</v>
      </c>
      <c r="AP504" s="291">
        <f t="shared" si="309"/>
        <v>45</v>
      </c>
      <c r="AQ504" s="291">
        <f t="shared" si="310"/>
        <v>-1615</v>
      </c>
      <c r="AS504" s="291">
        <v>88707871</v>
      </c>
      <c r="AU504" s="295">
        <f t="shared" si="293"/>
        <v>41.646887793427233</v>
      </c>
      <c r="AW504" s="291">
        <f t="shared" si="294"/>
        <v>671558</v>
      </c>
      <c r="AX504" s="291">
        <f t="shared" si="302"/>
        <v>726680.57142857148</v>
      </c>
      <c r="AZ504" s="295">
        <f t="shared" si="311"/>
        <v>3.0636286475253898</v>
      </c>
      <c r="BA504" s="295"/>
    </row>
    <row r="505" spans="1:53" s="296" customFormat="1" ht="15.75" customHeight="1" x14ac:dyDescent="0.25">
      <c r="A505" s="277">
        <v>18</v>
      </c>
      <c r="B505" s="271">
        <v>542262</v>
      </c>
      <c r="C505" s="272">
        <f t="shared" si="305"/>
        <v>1.0017346390232817</v>
      </c>
      <c r="D505" s="273">
        <f t="shared" si="285"/>
        <v>1.0023177573192805</v>
      </c>
      <c r="E505" s="273"/>
      <c r="F505" s="271">
        <f t="shared" si="314"/>
        <v>939</v>
      </c>
      <c r="G505" s="274">
        <f t="shared" si="286"/>
        <v>1.1409477521263669</v>
      </c>
      <c r="H505" s="271">
        <f t="shared" si="315"/>
        <v>1245.1428571428571</v>
      </c>
      <c r="I505" s="275">
        <f t="shared" si="299"/>
        <v>1.0408406973967042</v>
      </c>
      <c r="J505" s="276"/>
      <c r="K505" s="271">
        <v>19372820</v>
      </c>
      <c r="L505" s="272">
        <f t="shared" si="307"/>
        <v>1.0017423746804663</v>
      </c>
      <c r="M505" s="277"/>
      <c r="N505" s="271">
        <f t="shared" si="298"/>
        <v>33696</v>
      </c>
      <c r="O505" s="274">
        <f t="shared" si="292"/>
        <v>1.0297029702970297</v>
      </c>
      <c r="P505" s="271">
        <f t="shared" si="301"/>
        <v>40948</v>
      </c>
      <c r="Q505" s="276"/>
      <c r="R505" s="274">
        <f t="shared" si="300"/>
        <v>2.799086555287253</v>
      </c>
      <c r="S505" s="274">
        <f t="shared" si="313"/>
        <v>0.9999922777977851</v>
      </c>
      <c r="T505" s="276"/>
      <c r="U505" s="278">
        <v>131</v>
      </c>
      <c r="V505" s="276"/>
      <c r="W505" s="278">
        <v>158</v>
      </c>
      <c r="X505" s="276"/>
      <c r="Y505" s="279">
        <f t="shared" si="304"/>
        <v>0.25458309859154932</v>
      </c>
      <c r="Z505" s="276"/>
      <c r="AA505" s="282">
        <f t="shared" si="295"/>
        <v>254.58309859154929</v>
      </c>
      <c r="AB505" s="276"/>
      <c r="AC505" s="281">
        <f t="shared" si="308"/>
        <v>9225.1523809523806</v>
      </c>
      <c r="AD505" s="276"/>
      <c r="AE505" s="290">
        <v>18023512</v>
      </c>
      <c r="AF505" s="276"/>
      <c r="AG505" s="290">
        <v>810848</v>
      </c>
      <c r="AH505" s="276"/>
      <c r="AI505" s="278" t="s">
        <v>55</v>
      </c>
      <c r="AJ505" s="276"/>
      <c r="AK505" s="271">
        <v>542214</v>
      </c>
      <c r="AL505" s="276"/>
      <c r="AM505" s="271">
        <v>19376574</v>
      </c>
      <c r="AN505" s="276"/>
      <c r="AO505" s="290">
        <f t="shared" si="312"/>
        <v>34126</v>
      </c>
      <c r="AP505" s="271">
        <f t="shared" si="309"/>
        <v>9</v>
      </c>
      <c r="AQ505" s="271">
        <f t="shared" si="310"/>
        <v>-430</v>
      </c>
      <c r="AR505" s="276"/>
      <c r="AS505" s="271">
        <v>88942995</v>
      </c>
      <c r="AT505" s="276"/>
      <c r="AU505" s="295">
        <f t="shared" si="293"/>
        <v>41.757274647887321</v>
      </c>
      <c r="AV505" s="276"/>
      <c r="AW505" s="271">
        <f t="shared" si="294"/>
        <v>235124</v>
      </c>
      <c r="AX505" s="271">
        <f t="shared" si="302"/>
        <v>735469</v>
      </c>
      <c r="AY505" s="276"/>
      <c r="AZ505" s="275">
        <f t="shared" si="311"/>
        <v>3.0407904101368981</v>
      </c>
      <c r="BA505" s="275"/>
    </row>
    <row r="506" spans="1:53" s="296" customFormat="1" ht="15.75" customHeight="1" x14ac:dyDescent="0.25">
      <c r="A506" s="327">
        <v>19</v>
      </c>
      <c r="B506" s="291">
        <v>542877</v>
      </c>
      <c r="C506" s="292">
        <f t="shared" si="305"/>
        <v>1.00113413811036</v>
      </c>
      <c r="D506" s="293">
        <f t="shared" si="285"/>
        <v>1.0022749480106254</v>
      </c>
      <c r="E506" s="293"/>
      <c r="F506" s="291">
        <f t="shared" si="314"/>
        <v>615</v>
      </c>
      <c r="G506" s="294">
        <f t="shared" si="286"/>
        <v>0.65495207667731625</v>
      </c>
      <c r="H506" s="291">
        <f t="shared" si="315"/>
        <v>1223.7142857142858</v>
      </c>
      <c r="I506" s="295">
        <f t="shared" si="299"/>
        <v>0.98279027076640668</v>
      </c>
      <c r="K506" s="291">
        <v>19389167</v>
      </c>
      <c r="L506" s="292">
        <f t="shared" si="307"/>
        <v>1.0008438110713875</v>
      </c>
      <c r="M506" s="297"/>
      <c r="N506" s="291">
        <f t="shared" si="298"/>
        <v>16347</v>
      </c>
      <c r="O506" s="294">
        <f t="shared" si="292"/>
        <v>0.48513176638176636</v>
      </c>
      <c r="P506" s="291">
        <f t="shared" si="301"/>
        <v>40594.142857142855</v>
      </c>
      <c r="R506" s="294">
        <f t="shared" si="300"/>
        <v>2.7998985206533114</v>
      </c>
      <c r="S506" s="1">
        <f t="shared" si="313"/>
        <v>1.0002900822643461</v>
      </c>
      <c r="U506" s="298">
        <v>131</v>
      </c>
      <c r="W506" s="298">
        <v>159</v>
      </c>
      <c r="Y506" s="36">
        <f t="shared" si="304"/>
        <v>0.25487183098591548</v>
      </c>
      <c r="AA506" s="37">
        <f t="shared" si="295"/>
        <v>254.87183098591549</v>
      </c>
      <c r="AC506" s="299">
        <f t="shared" si="308"/>
        <v>9232.9366666666665</v>
      </c>
      <c r="AE506" s="309">
        <v>18067080</v>
      </c>
      <c r="AG506" s="309">
        <v>782009</v>
      </c>
      <c r="AI506" s="298" t="s">
        <v>124</v>
      </c>
      <c r="AK506" s="291">
        <v>542756</v>
      </c>
      <c r="AM506" s="291">
        <v>19391845</v>
      </c>
      <c r="AO506" s="309">
        <f t="shared" si="312"/>
        <v>15271</v>
      </c>
      <c r="AP506" s="291">
        <f t="shared" si="309"/>
        <v>-73</v>
      </c>
      <c r="AQ506" s="291">
        <f t="shared" si="310"/>
        <v>1076</v>
      </c>
      <c r="AS506" s="291">
        <v>90026281</v>
      </c>
      <c r="AU506" s="295">
        <f t="shared" si="293"/>
        <v>42.265859624413146</v>
      </c>
      <c r="AW506" s="291">
        <f t="shared" si="294"/>
        <v>1083286</v>
      </c>
      <c r="AX506" s="291">
        <f t="shared" si="302"/>
        <v>770823.14285714284</v>
      </c>
      <c r="AZ506" s="295">
        <f t="shared" si="311"/>
        <v>3.0145094823672665</v>
      </c>
      <c r="BA506" s="295"/>
    </row>
    <row r="507" spans="1:53" s="296" customFormat="1" ht="15.75" customHeight="1" x14ac:dyDescent="0.25">
      <c r="A507" s="327">
        <v>20</v>
      </c>
      <c r="B507" s="291">
        <v>544302</v>
      </c>
      <c r="C507" s="292">
        <f t="shared" si="305"/>
        <v>1.0026249039837754</v>
      </c>
      <c r="D507" s="293">
        <f t="shared" si="285"/>
        <v>1.002218671281603</v>
      </c>
      <c r="E507" s="293"/>
      <c r="F507" s="291">
        <f t="shared" si="314"/>
        <v>1425</v>
      </c>
      <c r="G507" s="294">
        <f t="shared" si="286"/>
        <v>2.3170731707317072</v>
      </c>
      <c r="H507" s="291">
        <f t="shared" si="315"/>
        <v>1196.8571428571429</v>
      </c>
      <c r="I507" s="295">
        <f t="shared" si="299"/>
        <v>0.97805276675227637</v>
      </c>
      <c r="K507" s="291">
        <v>19419741</v>
      </c>
      <c r="L507" s="292">
        <f t="shared" si="307"/>
        <v>1.0015768599032646</v>
      </c>
      <c r="M507" s="297"/>
      <c r="N507" s="291">
        <f t="shared" si="298"/>
        <v>30574</v>
      </c>
      <c r="O507" s="294">
        <f t="shared" si="292"/>
        <v>1.8703125955832876</v>
      </c>
      <c r="P507" s="291">
        <f t="shared" si="301"/>
        <v>38239.428571428572</v>
      </c>
      <c r="R507" s="294">
        <f t="shared" si="300"/>
        <v>2.8028283178441979</v>
      </c>
      <c r="S507" s="1">
        <f t="shared" si="313"/>
        <v>1.0010463940636687</v>
      </c>
      <c r="U507" s="298">
        <v>131</v>
      </c>
      <c r="W507" s="298">
        <v>159</v>
      </c>
      <c r="Y507" s="36">
        <f t="shared" si="304"/>
        <v>0.25554084507042252</v>
      </c>
      <c r="AA507" s="37">
        <f t="shared" si="295"/>
        <v>255.54084507042253</v>
      </c>
      <c r="AC507" s="299">
        <f t="shared" si="308"/>
        <v>9247.4957142857147</v>
      </c>
      <c r="AE507" s="309">
        <v>18124621</v>
      </c>
      <c r="AG507" s="309">
        <v>750636</v>
      </c>
      <c r="AI507" s="298" t="s">
        <v>124</v>
      </c>
      <c r="AK507" s="291">
        <v>544180</v>
      </c>
      <c r="AM507" s="291">
        <v>19419437</v>
      </c>
      <c r="AO507" s="309">
        <f t="shared" si="312"/>
        <v>27592</v>
      </c>
      <c r="AP507" s="291">
        <f t="shared" si="309"/>
        <v>-1</v>
      </c>
      <c r="AQ507" s="291">
        <f t="shared" si="310"/>
        <v>2982</v>
      </c>
      <c r="AS507" s="291">
        <v>91085077</v>
      </c>
      <c r="AU507" s="295">
        <f t="shared" si="293"/>
        <v>42.762946948356806</v>
      </c>
      <c r="AW507" s="291">
        <f t="shared" si="294"/>
        <v>1058796</v>
      </c>
      <c r="AX507" s="291">
        <f t="shared" si="302"/>
        <v>809328</v>
      </c>
      <c r="AZ507" s="295">
        <f t="shared" si="311"/>
        <v>3.1299033159491327</v>
      </c>
      <c r="BA507" s="295"/>
    </row>
    <row r="508" spans="1:53" s="296" customFormat="1" ht="15.75" customHeight="1" x14ac:dyDescent="0.25">
      <c r="A508" s="327">
        <v>21</v>
      </c>
      <c r="B508" s="291">
        <v>545690</v>
      </c>
      <c r="C508" s="292">
        <f t="shared" si="305"/>
        <v>1.0025500549327395</v>
      </c>
      <c r="D508" s="293">
        <f t="shared" ref="D508:D571" si="316">SUM(C502:C508)/7</f>
        <v>1.002163395757401</v>
      </c>
      <c r="E508" s="293"/>
      <c r="F508" s="291">
        <f t="shared" si="314"/>
        <v>1388</v>
      </c>
      <c r="G508" s="294">
        <f t="shared" ref="G508:G571" si="317">F508/F507</f>
        <v>0.97403508771929825</v>
      </c>
      <c r="H508" s="291">
        <f t="shared" si="315"/>
        <v>1170.2857142857142</v>
      </c>
      <c r="I508" s="295">
        <f t="shared" si="299"/>
        <v>0.97779899737407483</v>
      </c>
      <c r="K508" s="291">
        <v>19474489</v>
      </c>
      <c r="L508" s="292">
        <f t="shared" si="307"/>
        <v>1.0028191931087032</v>
      </c>
      <c r="M508" s="297"/>
      <c r="N508" s="291">
        <f t="shared" si="298"/>
        <v>54748</v>
      </c>
      <c r="O508" s="294">
        <f t="shared" si="292"/>
        <v>1.7906718126512724</v>
      </c>
      <c r="P508" s="291">
        <f t="shared" si="301"/>
        <v>37924</v>
      </c>
      <c r="R508" s="294">
        <f t="shared" si="300"/>
        <v>2.8020760904175712</v>
      </c>
      <c r="S508" s="1">
        <f t="shared" si="313"/>
        <v>0.99973161844347092</v>
      </c>
      <c r="U508" s="298">
        <v>131</v>
      </c>
      <c r="W508" s="298">
        <v>160</v>
      </c>
      <c r="Y508" s="36">
        <f t="shared" si="304"/>
        <v>0.2561924882629108</v>
      </c>
      <c r="AA508" s="37">
        <f t="shared" si="295"/>
        <v>256.19248826291079</v>
      </c>
      <c r="AC508" s="299">
        <f t="shared" si="308"/>
        <v>9273.566190476191</v>
      </c>
      <c r="AE508" s="309">
        <v>18206173</v>
      </c>
      <c r="AG508" s="309">
        <v>722177</v>
      </c>
      <c r="AI508" s="298" t="s">
        <v>142</v>
      </c>
      <c r="AK508" s="291">
        <v>545604</v>
      </c>
      <c r="AM508" s="291">
        <v>19473954</v>
      </c>
      <c r="AO508" s="309">
        <f t="shared" si="312"/>
        <v>54517</v>
      </c>
      <c r="AP508" s="291">
        <f t="shared" si="309"/>
        <v>36</v>
      </c>
      <c r="AQ508" s="291">
        <f t="shared" si="310"/>
        <v>231</v>
      </c>
      <c r="AS508" s="291">
        <v>92098321</v>
      </c>
      <c r="AU508" s="295">
        <f t="shared" si="293"/>
        <v>43.238648356807509</v>
      </c>
      <c r="AW508" s="291">
        <f t="shared" si="294"/>
        <v>1013244</v>
      </c>
      <c r="AX508" s="291">
        <f t="shared" ref="AX508:AX536" si="318">SUM(AW502:AW508)/7</f>
        <v>823666.57142857148</v>
      </c>
      <c r="AZ508" s="295">
        <f t="shared" si="311"/>
        <v>3.0858709901005015</v>
      </c>
      <c r="BA508" s="295"/>
    </row>
    <row r="509" spans="1:53" s="296" customFormat="1" ht="15.75" customHeight="1" x14ac:dyDescent="0.25">
      <c r="A509" s="327">
        <v>22</v>
      </c>
      <c r="B509" s="291">
        <v>547134</v>
      </c>
      <c r="C509" s="292">
        <f t="shared" si="305"/>
        <v>1.0026461910608588</v>
      </c>
      <c r="D509" s="293">
        <f t="shared" si="316"/>
        <v>1.0021289298225988</v>
      </c>
      <c r="E509" s="293"/>
      <c r="F509" s="291">
        <f t="shared" si="314"/>
        <v>1444</v>
      </c>
      <c r="G509" s="294">
        <f t="shared" si="317"/>
        <v>1.0403458213256485</v>
      </c>
      <c r="H509" s="291">
        <f t="shared" si="315"/>
        <v>1154.8571428571429</v>
      </c>
      <c r="I509" s="295">
        <f t="shared" ref="I509:I572" si="319">H509/H508</f>
        <v>0.98681640625000011</v>
      </c>
      <c r="K509" s="291">
        <v>19524092</v>
      </c>
      <c r="L509" s="292">
        <f t="shared" si="307"/>
        <v>1.0025470758180099</v>
      </c>
      <c r="M509" s="297"/>
      <c r="N509" s="291">
        <f t="shared" si="298"/>
        <v>49603</v>
      </c>
      <c r="O509" s="294">
        <f t="shared" si="292"/>
        <v>0.90602396434572952</v>
      </c>
      <c r="P509" s="291">
        <f t="shared" si="301"/>
        <v>37478.714285714283</v>
      </c>
      <c r="R509" s="294">
        <f t="shared" si="300"/>
        <v>2.8023531132715416</v>
      </c>
      <c r="S509" s="1">
        <f t="shared" si="313"/>
        <v>1.0000988634301966</v>
      </c>
      <c r="U509" s="298">
        <v>133</v>
      </c>
      <c r="W509" s="298">
        <v>160</v>
      </c>
      <c r="Y509" s="36">
        <f t="shared" si="304"/>
        <v>0.25687042253521125</v>
      </c>
      <c r="AA509" s="37">
        <f t="shared" si="295"/>
        <v>256.87042253521128</v>
      </c>
      <c r="AC509" s="299">
        <f t="shared" si="308"/>
        <v>9297.1866666666665</v>
      </c>
      <c r="AE509" s="309">
        <v>18259711</v>
      </c>
      <c r="AG509" s="309">
        <v>716984</v>
      </c>
      <c r="AI509" s="298" t="s">
        <v>146</v>
      </c>
      <c r="AK509" s="291">
        <v>547016</v>
      </c>
      <c r="AM509" s="291">
        <v>19523711</v>
      </c>
      <c r="AO509" s="309">
        <f t="shared" si="312"/>
        <v>49757</v>
      </c>
      <c r="AP509" s="291">
        <f t="shared" si="309"/>
        <v>-32</v>
      </c>
      <c r="AQ509" s="291">
        <f t="shared" si="310"/>
        <v>-154</v>
      </c>
      <c r="AS509" s="291">
        <v>93225911</v>
      </c>
      <c r="AU509" s="295">
        <f t="shared" si="293"/>
        <v>43.768033333333335</v>
      </c>
      <c r="AW509" s="291">
        <f t="shared" si="294"/>
        <v>1127590</v>
      </c>
      <c r="AX509" s="291">
        <f t="shared" si="318"/>
        <v>880784.28571428568</v>
      </c>
      <c r="AZ509" s="295">
        <f t="shared" si="311"/>
        <v>3.0813680908401344</v>
      </c>
      <c r="BA509" s="295"/>
    </row>
    <row r="510" spans="1:53" s="296" customFormat="1" ht="15.75" customHeight="1" x14ac:dyDescent="0.25">
      <c r="A510" s="327">
        <v>23</v>
      </c>
      <c r="B510" s="291">
        <v>548420</v>
      </c>
      <c r="C510" s="292">
        <f t="shared" si="305"/>
        <v>1.0023504296936399</v>
      </c>
      <c r="D510" s="293">
        <f t="shared" si="316"/>
        <v>1.0020804315720673</v>
      </c>
      <c r="E510" s="293"/>
      <c r="F510" s="291">
        <f t="shared" si="314"/>
        <v>1286</v>
      </c>
      <c r="G510" s="294">
        <f t="shared" si="317"/>
        <v>0.89058171745152359</v>
      </c>
      <c r="H510" s="291">
        <f t="shared" si="315"/>
        <v>1131.4285714285713</v>
      </c>
      <c r="I510" s="295">
        <f t="shared" si="319"/>
        <v>0.97971301335972283</v>
      </c>
      <c r="K510" s="291">
        <v>19630273</v>
      </c>
      <c r="L510" s="292">
        <f t="shared" si="307"/>
        <v>1.0054384603391544</v>
      </c>
      <c r="M510" s="297"/>
      <c r="N510" s="291">
        <f t="shared" si="298"/>
        <v>106181</v>
      </c>
      <c r="O510" s="294">
        <f t="shared" si="292"/>
        <v>2.1406164949700623</v>
      </c>
      <c r="P510" s="291">
        <f t="shared" si="301"/>
        <v>46267.571428571428</v>
      </c>
      <c r="R510" s="294">
        <f t="shared" si="300"/>
        <v>2.7937461695005466</v>
      </c>
      <c r="S510" s="1">
        <f t="shared" si="313"/>
        <v>0.99692867264648632</v>
      </c>
      <c r="U510" s="298">
        <v>135</v>
      </c>
      <c r="W510" s="298">
        <v>160</v>
      </c>
      <c r="Y510" s="36">
        <f t="shared" si="304"/>
        <v>0.25747417840375586</v>
      </c>
      <c r="AA510" s="37">
        <f t="shared" si="295"/>
        <v>257.47417840375584</v>
      </c>
      <c r="AC510" s="299">
        <f t="shared" si="308"/>
        <v>9347.7490476190469</v>
      </c>
      <c r="AE510" s="309">
        <v>18331462</v>
      </c>
      <c r="AG510" s="309">
        <v>752641</v>
      </c>
      <c r="AI510" s="298" t="s">
        <v>56</v>
      </c>
      <c r="AK510" s="291">
        <v>548340</v>
      </c>
      <c r="AM510" s="291">
        <v>19632443</v>
      </c>
      <c r="AO510" s="309">
        <f t="shared" si="312"/>
        <v>108732</v>
      </c>
      <c r="AP510" s="291">
        <f t="shared" si="309"/>
        <v>38</v>
      </c>
      <c r="AQ510" s="291">
        <f t="shared" si="310"/>
        <v>-2551</v>
      </c>
      <c r="AS510" s="291">
        <v>94459940</v>
      </c>
      <c r="AU510" s="295">
        <f t="shared" si="293"/>
        <v>44.347389671361505</v>
      </c>
      <c r="AW510" s="291">
        <f t="shared" si="294"/>
        <v>1234029</v>
      </c>
      <c r="AX510" s="291">
        <f t="shared" si="318"/>
        <v>917661</v>
      </c>
      <c r="AZ510" s="295">
        <f t="shared" si="311"/>
        <v>2.4454029820330807</v>
      </c>
      <c r="BA510" s="295"/>
    </row>
    <row r="511" spans="1:53" s="296" customFormat="1" ht="15.75" customHeight="1" x14ac:dyDescent="0.25">
      <c r="A511" s="328">
        <v>24</v>
      </c>
      <c r="B511" s="291">
        <v>549500</v>
      </c>
      <c r="C511" s="292">
        <f t="shared" si="305"/>
        <v>1.0019692936070894</v>
      </c>
      <c r="D511" s="293">
        <f t="shared" si="316"/>
        <v>1.0021442357731065</v>
      </c>
      <c r="E511" s="293"/>
      <c r="F511" s="291">
        <f t="shared" si="314"/>
        <v>1080</v>
      </c>
      <c r="G511" s="294">
        <f t="shared" si="317"/>
        <v>0.83981337480559881</v>
      </c>
      <c r="H511" s="291">
        <f t="shared" si="315"/>
        <v>1168.1428571428571</v>
      </c>
      <c r="I511" s="295">
        <f t="shared" si="319"/>
        <v>1.0324494949494951</v>
      </c>
      <c r="K511" s="291">
        <v>19666902</v>
      </c>
      <c r="L511" s="292">
        <f t="shared" si="307"/>
        <v>1.0018659445031661</v>
      </c>
      <c r="M511" s="297"/>
      <c r="N511" s="291">
        <f t="shared" si="298"/>
        <v>36629</v>
      </c>
      <c r="O511" s="294">
        <f t="shared" si="292"/>
        <v>0.34496755540068375</v>
      </c>
      <c r="P511" s="291">
        <f t="shared" si="301"/>
        <v>46825.428571428572</v>
      </c>
      <c r="R511" s="294">
        <f t="shared" si="300"/>
        <v>2.7940343629108439</v>
      </c>
      <c r="S511" s="1">
        <f t="shared" si="313"/>
        <v>1.0001031566193965</v>
      </c>
      <c r="U511" s="298">
        <v>135</v>
      </c>
      <c r="W511" s="298">
        <v>161</v>
      </c>
      <c r="Y511" s="369">
        <f t="shared" si="304"/>
        <v>0.25798122065727702</v>
      </c>
      <c r="AA511" s="337">
        <f t="shared" si="295"/>
        <v>257.98122065727699</v>
      </c>
      <c r="AC511" s="299">
        <f t="shared" si="308"/>
        <v>9365.1914285714283</v>
      </c>
      <c r="AE511" s="309">
        <v>18340760</v>
      </c>
      <c r="AG511" s="309">
        <v>780326</v>
      </c>
      <c r="AI511" s="298" t="s">
        <v>98</v>
      </c>
      <c r="AK511" s="291">
        <v>549448</v>
      </c>
      <c r="AM511" s="291">
        <v>19670534</v>
      </c>
      <c r="AO511" s="309">
        <f t="shared" si="312"/>
        <v>38091</v>
      </c>
      <c r="AP511" s="291">
        <f t="shared" si="309"/>
        <v>28</v>
      </c>
      <c r="AQ511" s="291">
        <f t="shared" si="310"/>
        <v>-1462</v>
      </c>
      <c r="AS511" s="291">
        <v>95217256</v>
      </c>
      <c r="AU511" s="295">
        <f t="shared" si="293"/>
        <v>44.702937089201875</v>
      </c>
      <c r="AW511" s="291">
        <f t="shared" si="294"/>
        <v>757316</v>
      </c>
      <c r="AX511" s="291">
        <f t="shared" si="318"/>
        <v>929912.14285714284</v>
      </c>
      <c r="AZ511" s="295">
        <f t="shared" si="311"/>
        <v>2.4946762747957458</v>
      </c>
      <c r="BA511" s="295"/>
    </row>
    <row r="512" spans="1:53" s="296" customFormat="1" ht="15.75" customHeight="1" x14ac:dyDescent="0.25">
      <c r="A512" s="277">
        <v>25</v>
      </c>
      <c r="B512" s="271">
        <v>549999</v>
      </c>
      <c r="C512" s="272">
        <f t="shared" si="305"/>
        <v>1.0009080982711556</v>
      </c>
      <c r="D512" s="273">
        <f t="shared" si="316"/>
        <v>1.0020261585228025</v>
      </c>
      <c r="E512" s="273"/>
      <c r="F512" s="271">
        <f t="shared" si="314"/>
        <v>499</v>
      </c>
      <c r="G512" s="274">
        <f t="shared" si="317"/>
        <v>0.46203703703703702</v>
      </c>
      <c r="H512" s="271">
        <f t="shared" si="315"/>
        <v>1105.2857142857142</v>
      </c>
      <c r="I512" s="275">
        <f t="shared" si="319"/>
        <v>0.94619053442582857</v>
      </c>
      <c r="J512" s="276"/>
      <c r="K512" s="271">
        <v>19685616</v>
      </c>
      <c r="L512" s="272">
        <f t="shared" si="307"/>
        <v>1.0009515479357145</v>
      </c>
      <c r="M512" s="277"/>
      <c r="N512" s="271">
        <f t="shared" si="298"/>
        <v>18714</v>
      </c>
      <c r="O512" s="274">
        <f t="shared" si="292"/>
        <v>0.51090665865843998</v>
      </c>
      <c r="P512" s="271">
        <f t="shared" si="301"/>
        <v>44685.142857142855</v>
      </c>
      <c r="Q512" s="276"/>
      <c r="R512" s="274">
        <f t="shared" si="300"/>
        <v>2.7939130784629751</v>
      </c>
      <c r="S512" s="274">
        <f t="shared" si="313"/>
        <v>0.99995659164057582</v>
      </c>
      <c r="T512" s="276"/>
      <c r="U512" s="278">
        <v>136</v>
      </c>
      <c r="V512" s="276"/>
      <c r="W512" s="278">
        <v>161</v>
      </c>
      <c r="X512" s="276"/>
      <c r="Y512" s="279">
        <f t="shared" si="304"/>
        <v>0.25821549295774648</v>
      </c>
      <c r="Z512" s="276"/>
      <c r="AA512" s="282">
        <f t="shared" si="295"/>
        <v>258.21549295774651</v>
      </c>
      <c r="AB512" s="276"/>
      <c r="AC512" s="281">
        <f t="shared" si="308"/>
        <v>9374.1028571428578</v>
      </c>
      <c r="AD512" s="276"/>
      <c r="AE512" s="290">
        <v>18349436</v>
      </c>
      <c r="AF512" s="276"/>
      <c r="AG512" s="290">
        <v>789303</v>
      </c>
      <c r="AH512" s="276"/>
      <c r="AI512" s="278" t="s">
        <v>52</v>
      </c>
      <c r="AJ512" s="276"/>
      <c r="AK512" s="271">
        <v>549924</v>
      </c>
      <c r="AL512" s="276"/>
      <c r="AM512" s="271">
        <v>19688663</v>
      </c>
      <c r="AN512" s="276"/>
      <c r="AO512" s="290">
        <f t="shared" si="312"/>
        <v>18129</v>
      </c>
      <c r="AP512" s="271">
        <f t="shared" si="309"/>
        <v>-23</v>
      </c>
      <c r="AQ512" s="271">
        <f t="shared" si="310"/>
        <v>585</v>
      </c>
      <c r="AR512" s="276"/>
      <c r="AS512" s="271">
        <v>95480308</v>
      </c>
      <c r="AT512" s="276"/>
      <c r="AU512" s="295">
        <f t="shared" si="293"/>
        <v>44.826435680751175</v>
      </c>
      <c r="AV512" s="276"/>
      <c r="AW512" s="271">
        <f t="shared" si="294"/>
        <v>263052</v>
      </c>
      <c r="AX512" s="271">
        <f t="shared" si="318"/>
        <v>933901.85714285716</v>
      </c>
      <c r="AY512" s="276"/>
      <c r="AZ512" s="275">
        <f t="shared" si="311"/>
        <v>2.4734971035435236</v>
      </c>
      <c r="BA512" s="275"/>
    </row>
    <row r="513" spans="1:53" s="296" customFormat="1" ht="15.75" customHeight="1" x14ac:dyDescent="0.25">
      <c r="A513" s="359">
        <v>26</v>
      </c>
      <c r="B513" s="291">
        <v>550586</v>
      </c>
      <c r="C513" s="292">
        <f t="shared" si="305"/>
        <v>1.0010672746677722</v>
      </c>
      <c r="D513" s="293">
        <f t="shared" si="316"/>
        <v>1.002016606602433</v>
      </c>
      <c r="E513" s="293"/>
      <c r="F513" s="291">
        <f t="shared" si="314"/>
        <v>587</v>
      </c>
      <c r="G513" s="294">
        <f t="shared" si="317"/>
        <v>1.1763527054108216</v>
      </c>
      <c r="H513" s="291">
        <f t="shared" si="315"/>
        <v>1101.2857142857142</v>
      </c>
      <c r="I513" s="295">
        <f t="shared" si="319"/>
        <v>0.99638102623755975</v>
      </c>
      <c r="K513" s="291">
        <v>19706704</v>
      </c>
      <c r="L513" s="292">
        <f t="shared" si="307"/>
        <v>1.0010712390204097</v>
      </c>
      <c r="M513" s="297"/>
      <c r="N513" s="291">
        <f t="shared" si="298"/>
        <v>21088</v>
      </c>
      <c r="O513" s="294">
        <f t="shared" si="292"/>
        <v>1.1268568985786043</v>
      </c>
      <c r="P513" s="291">
        <f t="shared" si="301"/>
        <v>45362.428571428572</v>
      </c>
      <c r="R513" s="294">
        <f t="shared" si="300"/>
        <v>2.793902014258701</v>
      </c>
      <c r="S513" s="1">
        <f t="shared" si="313"/>
        <v>0.9999960398895873</v>
      </c>
      <c r="U513" s="298">
        <v>137</v>
      </c>
      <c r="W513" s="298">
        <v>162</v>
      </c>
      <c r="Y513" s="36">
        <f t="shared" si="304"/>
        <v>0.25849107981220659</v>
      </c>
      <c r="AA513" s="37">
        <f t="shared" si="295"/>
        <v>258.49107981220658</v>
      </c>
      <c r="AC513" s="299">
        <f t="shared" si="308"/>
        <v>9384.1447619047613</v>
      </c>
      <c r="AE513" s="309">
        <v>18398567</v>
      </c>
      <c r="AG513" s="309">
        <v>758593</v>
      </c>
      <c r="AI513" s="298" t="s">
        <v>68</v>
      </c>
      <c r="AK513" s="291">
        <v>550502</v>
      </c>
      <c r="AM513" s="291">
        <v>19707662</v>
      </c>
      <c r="AO513" s="309">
        <f t="shared" si="312"/>
        <v>18999</v>
      </c>
      <c r="AP513" s="291">
        <f t="shared" si="309"/>
        <v>-9</v>
      </c>
      <c r="AQ513" s="291">
        <f t="shared" si="310"/>
        <v>2089</v>
      </c>
      <c r="AS513" s="291">
        <v>96332312</v>
      </c>
      <c r="AU513" s="295">
        <f t="shared" si="293"/>
        <v>45.226437558685447</v>
      </c>
      <c r="AW513" s="291">
        <f t="shared" si="294"/>
        <v>852004</v>
      </c>
      <c r="AX513" s="291">
        <f t="shared" si="318"/>
        <v>900861.57142857148</v>
      </c>
      <c r="AZ513" s="295">
        <f t="shared" si="311"/>
        <v>2.4277485773311454</v>
      </c>
      <c r="BA513" s="295"/>
    </row>
    <row r="514" spans="1:53" s="296" customFormat="1" ht="15.75" customHeight="1" x14ac:dyDescent="0.25">
      <c r="A514" s="359">
        <v>27</v>
      </c>
      <c r="B514" s="291">
        <v>551906</v>
      </c>
      <c r="C514" s="292">
        <f t="shared" si="305"/>
        <v>1.0023974456306552</v>
      </c>
      <c r="D514" s="293">
        <f t="shared" si="316"/>
        <v>1.0019841125519873</v>
      </c>
      <c r="E514" s="293"/>
      <c r="F514" s="291">
        <f t="shared" si="314"/>
        <v>1320</v>
      </c>
      <c r="G514" s="294">
        <f t="shared" si="317"/>
        <v>2.2487223168654173</v>
      </c>
      <c r="H514" s="291">
        <f t="shared" si="315"/>
        <v>1086.2857142857142</v>
      </c>
      <c r="I514" s="295">
        <f t="shared" si="319"/>
        <v>0.98637955636269292</v>
      </c>
      <c r="K514" s="291">
        <v>19748980</v>
      </c>
      <c r="L514" s="292">
        <f t="shared" si="307"/>
        <v>1.002145259806003</v>
      </c>
      <c r="M514" s="297"/>
      <c r="N514" s="291">
        <f t="shared" si="298"/>
        <v>42276</v>
      </c>
      <c r="O514" s="294">
        <f t="shared" si="292"/>
        <v>2.004742033383915</v>
      </c>
      <c r="P514" s="291">
        <f t="shared" si="301"/>
        <v>47034.142857142855</v>
      </c>
      <c r="R514" s="294">
        <f t="shared" si="300"/>
        <v>2.7946050884653282</v>
      </c>
      <c r="S514" s="1">
        <f t="shared" si="313"/>
        <v>1.0002516459786488</v>
      </c>
      <c r="U514" s="298">
        <v>137</v>
      </c>
      <c r="W514" s="298">
        <v>162</v>
      </c>
      <c r="Y514" s="36">
        <f t="shared" si="304"/>
        <v>0.25911079812206572</v>
      </c>
      <c r="AA514" s="37">
        <f t="shared" si="295"/>
        <v>259.11079812206572</v>
      </c>
      <c r="AC514" s="299">
        <f t="shared" si="308"/>
        <v>9404.2761904761901</v>
      </c>
      <c r="AE514" s="309">
        <v>18466822</v>
      </c>
      <c r="AG514" s="309">
        <v>730416</v>
      </c>
      <c r="AI514" s="298" t="s">
        <v>159</v>
      </c>
      <c r="AK514" s="291">
        <v>551835</v>
      </c>
      <c r="AM514" s="291">
        <v>19749073</v>
      </c>
      <c r="AO514" s="309">
        <f t="shared" si="312"/>
        <v>41411</v>
      </c>
      <c r="AP514" s="291">
        <f t="shared" si="309"/>
        <v>13</v>
      </c>
      <c r="AQ514" s="291">
        <f t="shared" si="310"/>
        <v>865</v>
      </c>
      <c r="AS514" s="291">
        <v>97325965</v>
      </c>
      <c r="AU514" s="295">
        <f t="shared" si="293"/>
        <v>45.692941314553991</v>
      </c>
      <c r="AW514" s="291">
        <f t="shared" si="294"/>
        <v>993653</v>
      </c>
      <c r="AX514" s="291">
        <f t="shared" si="318"/>
        <v>891555.42857142852</v>
      </c>
      <c r="AZ514" s="295">
        <f t="shared" si="311"/>
        <v>2.3095684290135736</v>
      </c>
      <c r="BA514" s="295"/>
    </row>
    <row r="515" spans="1:53" s="296" customFormat="1" ht="15.75" customHeight="1" x14ac:dyDescent="0.25">
      <c r="A515" s="359">
        <v>28</v>
      </c>
      <c r="B515" s="291">
        <v>553272</v>
      </c>
      <c r="C515" s="292">
        <f t="shared" ref="C515:C546" si="320">B515/B514</f>
        <v>1.0024750591586249</v>
      </c>
      <c r="D515" s="293">
        <f t="shared" si="316"/>
        <v>1.0019733988699708</v>
      </c>
      <c r="E515" s="293"/>
      <c r="F515" s="291">
        <f t="shared" si="314"/>
        <v>1366</v>
      </c>
      <c r="G515" s="294">
        <f t="shared" si="317"/>
        <v>1.0348484848484849</v>
      </c>
      <c r="H515" s="291">
        <f t="shared" si="315"/>
        <v>1083.1428571428571</v>
      </c>
      <c r="I515" s="295">
        <f t="shared" si="319"/>
        <v>0.99710678590215684</v>
      </c>
      <c r="K515" s="291">
        <v>19797516</v>
      </c>
      <c r="L515" s="292">
        <f t="shared" si="307"/>
        <v>1.002457645913865</v>
      </c>
      <c r="M515" s="297"/>
      <c r="N515" s="291">
        <f t="shared" si="298"/>
        <v>48536</v>
      </c>
      <c r="O515" s="294">
        <f t="shared" si="292"/>
        <v>1.1480745576686535</v>
      </c>
      <c r="P515" s="291">
        <f t="shared" si="301"/>
        <v>46146.714285714283</v>
      </c>
      <c r="R515" s="294">
        <f t="shared" si="300"/>
        <v>2.7946536323041737</v>
      </c>
      <c r="S515" s="1">
        <f t="shared" si="313"/>
        <v>1.0000173705540887</v>
      </c>
      <c r="U515" s="298">
        <v>138</v>
      </c>
      <c r="W515" s="298">
        <v>163</v>
      </c>
      <c r="Y515" s="36">
        <f t="shared" si="304"/>
        <v>0.25975211267605636</v>
      </c>
      <c r="AA515" s="37">
        <f t="shared" si="295"/>
        <v>259.75211267605636</v>
      </c>
      <c r="AC515" s="299">
        <f t="shared" si="308"/>
        <v>9427.3885714285716</v>
      </c>
      <c r="AE515" s="309">
        <v>18530306</v>
      </c>
      <c r="AG515" s="309">
        <v>713601</v>
      </c>
      <c r="AI515" s="298" t="s">
        <v>162</v>
      </c>
      <c r="AK515" s="291">
        <v>553179</v>
      </c>
      <c r="AM515" s="291">
        <v>19797086</v>
      </c>
      <c r="AO515" s="309">
        <f t="shared" si="312"/>
        <v>48013</v>
      </c>
      <c r="AP515" s="291">
        <f t="shared" si="309"/>
        <v>-22</v>
      </c>
      <c r="AQ515" s="291">
        <f t="shared" si="310"/>
        <v>523</v>
      </c>
      <c r="AS515" s="291">
        <v>98202468</v>
      </c>
      <c r="AU515" s="295">
        <f t="shared" si="293"/>
        <v>46.104445070422535</v>
      </c>
      <c r="AW515" s="291">
        <f t="shared" si="294"/>
        <v>876503</v>
      </c>
      <c r="AX515" s="291">
        <f t="shared" si="318"/>
        <v>872021</v>
      </c>
      <c r="AZ515" s="295">
        <f t="shared" si="311"/>
        <v>2.347172217802227</v>
      </c>
      <c r="BA515" s="295"/>
    </row>
    <row r="516" spans="1:53" s="296" customFormat="1" ht="15.75" customHeight="1" x14ac:dyDescent="0.25">
      <c r="A516" s="359">
        <v>29</v>
      </c>
      <c r="B516" s="291">
        <v>554626</v>
      </c>
      <c r="C516" s="292">
        <f t="shared" si="320"/>
        <v>1.0024472592142744</v>
      </c>
      <c r="D516" s="293">
        <f t="shared" si="316"/>
        <v>1.0019449800347444</v>
      </c>
      <c r="E516" s="293"/>
      <c r="F516" s="291">
        <f t="shared" si="314"/>
        <v>1354</v>
      </c>
      <c r="G516" s="294">
        <f t="shared" si="317"/>
        <v>0.99121522693997077</v>
      </c>
      <c r="H516" s="291">
        <f t="shared" si="315"/>
        <v>1070.2857142857142</v>
      </c>
      <c r="I516" s="295">
        <f t="shared" si="319"/>
        <v>0.98812978106040616</v>
      </c>
      <c r="K516" s="291">
        <v>19838909</v>
      </c>
      <c r="L516" s="292">
        <f t="shared" si="307"/>
        <v>1.0020908178581596</v>
      </c>
      <c r="M516" s="297"/>
      <c r="N516" s="291">
        <f t="shared" si="298"/>
        <v>41393</v>
      </c>
      <c r="O516" s="294">
        <f t="shared" si="292"/>
        <v>0.85283088841272459</v>
      </c>
      <c r="P516" s="291">
        <f t="shared" si="301"/>
        <v>44973.857142857145</v>
      </c>
      <c r="R516" s="294">
        <f t="shared" si="300"/>
        <v>2.795647684053594</v>
      </c>
      <c r="S516" s="1">
        <f t="shared" si="313"/>
        <v>1.0003556976571013</v>
      </c>
      <c r="U516" s="298">
        <v>138</v>
      </c>
      <c r="W516" s="298">
        <v>163</v>
      </c>
      <c r="Y516" s="36">
        <f t="shared" si="304"/>
        <v>0.26038779342723006</v>
      </c>
      <c r="AA516" s="37">
        <f t="shared" si="295"/>
        <v>260.38779342723006</v>
      </c>
      <c r="AC516" s="299">
        <f t="shared" si="308"/>
        <v>9447.0995238095238</v>
      </c>
      <c r="AE516" s="309">
        <v>18569991</v>
      </c>
      <c r="AG516" s="309">
        <v>714881</v>
      </c>
      <c r="AI516" s="298" t="s">
        <v>163</v>
      </c>
      <c r="AK516" s="291">
        <v>554497</v>
      </c>
      <c r="AM516" s="291">
        <v>19839369</v>
      </c>
      <c r="AO516" s="309">
        <f t="shared" si="312"/>
        <v>42283</v>
      </c>
      <c r="AP516" s="291">
        <f t="shared" si="309"/>
        <v>-36</v>
      </c>
      <c r="AQ516" s="291">
        <f t="shared" si="310"/>
        <v>-890</v>
      </c>
      <c r="AS516" s="291">
        <v>98912578</v>
      </c>
      <c r="AU516" s="295">
        <f t="shared" si="293"/>
        <v>46.437830046948356</v>
      </c>
      <c r="AW516" s="291">
        <f t="shared" si="294"/>
        <v>710110</v>
      </c>
      <c r="AX516" s="291">
        <f t="shared" si="318"/>
        <v>812381</v>
      </c>
      <c r="AZ516" s="295">
        <f t="shared" si="311"/>
        <v>2.3797952461271148</v>
      </c>
      <c r="BA516" s="295"/>
    </row>
    <row r="517" spans="1:53" s="296" customFormat="1" ht="15.75" customHeight="1" x14ac:dyDescent="0.25">
      <c r="A517" s="359">
        <v>30</v>
      </c>
      <c r="B517" s="291">
        <v>555512</v>
      </c>
      <c r="C517" s="292">
        <f t="shared" si="320"/>
        <v>1.0015974728916424</v>
      </c>
      <c r="D517" s="293">
        <f t="shared" si="316"/>
        <v>1.0018374147773164</v>
      </c>
      <c r="E517" s="293"/>
      <c r="F517" s="291">
        <f t="shared" si="314"/>
        <v>886</v>
      </c>
      <c r="G517" s="294">
        <f t="shared" si="317"/>
        <v>0.65435745937961598</v>
      </c>
      <c r="H517" s="291">
        <f t="shared" si="315"/>
        <v>1013.1428571428571</v>
      </c>
      <c r="I517" s="295">
        <f t="shared" si="319"/>
        <v>0.94660971703150032</v>
      </c>
      <c r="K517" s="291">
        <v>19879037</v>
      </c>
      <c r="L517" s="292">
        <f t="shared" si="307"/>
        <v>1.0020226918728243</v>
      </c>
      <c r="M517" s="297"/>
      <c r="N517" s="291">
        <f t="shared" si="298"/>
        <v>40128</v>
      </c>
      <c r="O517" s="294">
        <f t="shared" si="292"/>
        <v>0.96943927717246881</v>
      </c>
      <c r="P517" s="291">
        <f t="shared" si="301"/>
        <v>35537.714285714283</v>
      </c>
      <c r="R517" s="294">
        <f t="shared" si="300"/>
        <v>2.7944613212400582</v>
      </c>
      <c r="S517" s="1">
        <f t="shared" si="313"/>
        <v>0.99957563936961624</v>
      </c>
      <c r="U517" s="298">
        <v>138</v>
      </c>
      <c r="W517" s="298">
        <v>163</v>
      </c>
      <c r="Y517" s="36">
        <f t="shared" si="304"/>
        <v>0.2608037558685446</v>
      </c>
      <c r="AA517" s="37">
        <f t="shared" si="295"/>
        <v>260.80375586854461</v>
      </c>
      <c r="AC517" s="299">
        <f t="shared" si="308"/>
        <v>9466.2080952380948</v>
      </c>
      <c r="AE517" s="309">
        <v>18595380</v>
      </c>
      <c r="AG517" s="309">
        <v>729433</v>
      </c>
      <c r="AI517" s="298" t="s">
        <v>163</v>
      </c>
      <c r="AK517" s="291">
        <v>555460</v>
      </c>
      <c r="AM517" s="291">
        <v>19880273</v>
      </c>
      <c r="AO517" s="309">
        <f t="shared" si="312"/>
        <v>40904</v>
      </c>
      <c r="AP517" s="291">
        <f t="shared" si="309"/>
        <v>77</v>
      </c>
      <c r="AQ517" s="291">
        <f t="shared" si="310"/>
        <v>-776</v>
      </c>
      <c r="AS517" s="291">
        <v>100082100</v>
      </c>
      <c r="AU517" s="295">
        <f t="shared" si="293"/>
        <v>46.986901408450706</v>
      </c>
      <c r="AW517" s="291">
        <f t="shared" si="294"/>
        <v>1169522</v>
      </c>
      <c r="AX517" s="291">
        <f t="shared" si="318"/>
        <v>803165.71428571432</v>
      </c>
      <c r="AZ517" s="295">
        <f t="shared" si="311"/>
        <v>2.850894824009905</v>
      </c>
      <c r="BA517" s="295"/>
    </row>
    <row r="518" spans="1:53" s="296" customFormat="1" ht="15.75" customHeight="1" x14ac:dyDescent="0.25">
      <c r="A518" s="363">
        <v>31</v>
      </c>
      <c r="B518" s="291">
        <v>556437</v>
      </c>
      <c r="C518" s="292">
        <f t="shared" si="320"/>
        <v>1.0016651305462347</v>
      </c>
      <c r="D518" s="293">
        <f t="shared" si="316"/>
        <v>1.0017939629114798</v>
      </c>
      <c r="E518" s="293"/>
      <c r="F518" s="291">
        <f t="shared" si="314"/>
        <v>925</v>
      </c>
      <c r="G518" s="294">
        <f t="shared" si="317"/>
        <v>1.0440180586907448</v>
      </c>
      <c r="H518" s="291">
        <f t="shared" si="315"/>
        <v>991</v>
      </c>
      <c r="I518" s="295">
        <f t="shared" si="319"/>
        <v>0.97814438804286519</v>
      </c>
      <c r="K518" s="291">
        <v>19914558</v>
      </c>
      <c r="L518" s="292">
        <f t="shared" ref="L518:L549" si="321">K518/K517</f>
        <v>1.0017868571802548</v>
      </c>
      <c r="M518" s="297"/>
      <c r="N518" s="291">
        <f t="shared" si="298"/>
        <v>35521</v>
      </c>
      <c r="O518" s="294">
        <f t="shared" si="292"/>
        <v>0.88519238437001591</v>
      </c>
      <c r="P518" s="291">
        <f t="shared" si="301"/>
        <v>35379.428571428572</v>
      </c>
      <c r="R518" s="294">
        <f t="shared" si="300"/>
        <v>2.7941217676033783</v>
      </c>
      <c r="S518" s="1">
        <f t="shared" si="313"/>
        <v>0.99987849048612731</v>
      </c>
      <c r="U518" s="298">
        <v>140</v>
      </c>
      <c r="W518" s="298">
        <v>165</v>
      </c>
      <c r="Y518" s="369">
        <f t="shared" si="304"/>
        <v>0.26123802816901409</v>
      </c>
      <c r="AA518" s="337">
        <f t="shared" si="295"/>
        <v>261.23802816901406</v>
      </c>
      <c r="AC518" s="299">
        <f t="shared" si="308"/>
        <v>9483.1228571428564</v>
      </c>
      <c r="AE518" s="309">
        <v>18619542</v>
      </c>
      <c r="AG518" s="309">
        <v>741943</v>
      </c>
      <c r="AI518" s="298" t="s">
        <v>164</v>
      </c>
      <c r="AK518" s="291">
        <v>556370</v>
      </c>
      <c r="AM518" s="291">
        <v>19917855</v>
      </c>
      <c r="AO518" s="309">
        <f t="shared" si="312"/>
        <v>37582</v>
      </c>
      <c r="AP518" s="291">
        <f t="shared" si="309"/>
        <v>-15</v>
      </c>
      <c r="AQ518" s="291">
        <f t="shared" si="310"/>
        <v>-2061</v>
      </c>
      <c r="AS518" s="291">
        <v>100677686</v>
      </c>
      <c r="AU518" s="295">
        <f t="shared" si="293"/>
        <v>47.266519248826292</v>
      </c>
      <c r="AW518" s="291">
        <f t="shared" si="294"/>
        <v>595586</v>
      </c>
      <c r="AX518" s="291">
        <f t="shared" si="318"/>
        <v>780061.42857142852</v>
      </c>
      <c r="AZ518" s="295">
        <f t="shared" si="311"/>
        <v>2.8010627644797621</v>
      </c>
      <c r="BA518" s="295"/>
    </row>
    <row r="519" spans="1:53" s="296" customFormat="1" ht="15.75" customHeight="1" x14ac:dyDescent="0.25">
      <c r="A519" s="277">
        <v>108</v>
      </c>
      <c r="B519" s="271">
        <v>556886</v>
      </c>
      <c r="C519" s="272">
        <f t="shared" si="320"/>
        <v>1.0008069197411387</v>
      </c>
      <c r="D519" s="273">
        <f t="shared" si="316"/>
        <v>1.0017795088357633</v>
      </c>
      <c r="E519" s="273"/>
      <c r="F519" s="271">
        <f t="shared" si="314"/>
        <v>449</v>
      </c>
      <c r="G519" s="274">
        <f t="shared" si="317"/>
        <v>0.48540540540540539</v>
      </c>
      <c r="H519" s="271">
        <f t="shared" si="315"/>
        <v>983.85714285714289</v>
      </c>
      <c r="I519" s="275">
        <f t="shared" si="319"/>
        <v>0.99279227331699582</v>
      </c>
      <c r="J519" s="276"/>
      <c r="K519" s="271">
        <v>19935132</v>
      </c>
      <c r="L519" s="272">
        <f t="shared" si="321"/>
        <v>1.0010331135644588</v>
      </c>
      <c r="M519" s="277"/>
      <c r="N519" s="271">
        <f t="shared" si="298"/>
        <v>20574</v>
      </c>
      <c r="O519" s="274">
        <f t="shared" si="292"/>
        <v>0.57920666647898422</v>
      </c>
      <c r="P519" s="271">
        <f t="shared" si="301"/>
        <v>35645.142857142855</v>
      </c>
      <c r="Q519" s="276"/>
      <c r="R519" s="274">
        <f t="shared" si="300"/>
        <v>2.7934904067853679</v>
      </c>
      <c r="S519" s="274">
        <f t="shared" si="313"/>
        <v>0.99977403961941436</v>
      </c>
      <c r="T519" s="276"/>
      <c r="U519" s="278">
        <v>140</v>
      </c>
      <c r="V519" s="276"/>
      <c r="W519" s="278">
        <v>165</v>
      </c>
      <c r="X519" s="276"/>
      <c r="Y519" s="279">
        <f t="shared" si="304"/>
        <v>0.26144882629107979</v>
      </c>
      <c r="Z519" s="276"/>
      <c r="AA519" s="282">
        <f t="shared" si="295"/>
        <v>261.4488262910798</v>
      </c>
      <c r="AB519" s="276"/>
      <c r="AC519" s="281">
        <f t="shared" si="308"/>
        <v>9492.92</v>
      </c>
      <c r="AD519" s="276"/>
      <c r="AE519" s="290">
        <v>18645993</v>
      </c>
      <c r="AF519" s="276"/>
      <c r="AG519" s="290">
        <v>735531</v>
      </c>
      <c r="AH519" s="276"/>
      <c r="AI519" s="278" t="s">
        <v>64</v>
      </c>
      <c r="AJ519" s="276"/>
      <c r="AK519" s="271">
        <v>556834</v>
      </c>
      <c r="AL519" s="276"/>
      <c r="AM519" s="271">
        <v>19938358</v>
      </c>
      <c r="AN519" s="276"/>
      <c r="AO519" s="290">
        <f t="shared" si="312"/>
        <v>20503</v>
      </c>
      <c r="AP519" s="271">
        <f t="shared" si="309"/>
        <v>15</v>
      </c>
      <c r="AQ519" s="271">
        <f t="shared" si="310"/>
        <v>71</v>
      </c>
      <c r="AR519" s="276"/>
      <c r="AS519" s="271">
        <v>100871923</v>
      </c>
      <c r="AT519" s="276"/>
      <c r="AU519" s="295">
        <f t="shared" si="293"/>
        <v>47.357710328638497</v>
      </c>
      <c r="AV519" s="276"/>
      <c r="AW519" s="271">
        <f t="shared" si="294"/>
        <v>194237</v>
      </c>
      <c r="AX519" s="271">
        <f t="shared" si="318"/>
        <v>770230.71428571432</v>
      </c>
      <c r="AY519" s="276"/>
      <c r="AZ519" s="275">
        <f t="shared" si="311"/>
        <v>2.7601436380833295</v>
      </c>
      <c r="BA519" s="275"/>
    </row>
    <row r="520" spans="1:53" s="296" customFormat="1" ht="15.75" customHeight="1" x14ac:dyDescent="0.25">
      <c r="A520" s="359">
        <v>208</v>
      </c>
      <c r="B520" s="291">
        <v>557359</v>
      </c>
      <c r="C520" s="292">
        <f t="shared" si="320"/>
        <v>1.0008493659384505</v>
      </c>
      <c r="D520" s="293">
        <f t="shared" si="316"/>
        <v>1.0017483790172887</v>
      </c>
      <c r="E520" s="293"/>
      <c r="F520" s="291">
        <f t="shared" si="314"/>
        <v>473</v>
      </c>
      <c r="G520" s="294">
        <f t="shared" si="317"/>
        <v>1.0534521158129175</v>
      </c>
      <c r="H520" s="291">
        <f t="shared" si="315"/>
        <v>967.57142857142856</v>
      </c>
      <c r="I520" s="295">
        <f t="shared" si="319"/>
        <v>0.98344707419776389</v>
      </c>
      <c r="K520" s="291">
        <v>19953379</v>
      </c>
      <c r="L520" s="292">
        <f t="shared" si="321"/>
        <v>1.000915318744817</v>
      </c>
      <c r="M520" s="297"/>
      <c r="N520" s="291">
        <f t="shared" si="298"/>
        <v>18247</v>
      </c>
      <c r="O520" s="294">
        <f t="shared" si="292"/>
        <v>0.8868960824341402</v>
      </c>
      <c r="P520" s="291">
        <f t="shared" si="301"/>
        <v>35239.285714285717</v>
      </c>
      <c r="R520" s="294">
        <f t="shared" si="300"/>
        <v>2.793306336736249</v>
      </c>
      <c r="S520" s="1">
        <f t="shared" si="313"/>
        <v>0.99993410750626821</v>
      </c>
      <c r="U520" s="298">
        <v>141</v>
      </c>
      <c r="W520" s="298">
        <v>167</v>
      </c>
      <c r="Y520" s="36">
        <f t="shared" si="304"/>
        <v>0.26167089201877936</v>
      </c>
      <c r="AA520" s="37">
        <f t="shared" si="295"/>
        <v>261.67089201877934</v>
      </c>
      <c r="AC520" s="299">
        <f t="shared" si="308"/>
        <v>9501.6090476190475</v>
      </c>
      <c r="AE520" s="309">
        <v>18687203</v>
      </c>
      <c r="AG520" s="309">
        <v>709075</v>
      </c>
      <c r="AI520" s="298" t="s">
        <v>96</v>
      </c>
      <c r="AK520" s="291">
        <v>557223</v>
      </c>
      <c r="AM520" s="291">
        <v>19953501</v>
      </c>
      <c r="AO520" s="309">
        <f t="shared" si="312"/>
        <v>15143</v>
      </c>
      <c r="AP520" s="291">
        <f t="shared" si="309"/>
        <v>-84</v>
      </c>
      <c r="AQ520" s="291">
        <f t="shared" si="310"/>
        <v>3104</v>
      </c>
      <c r="AS520" s="291">
        <v>101551524</v>
      </c>
      <c r="AU520" s="295">
        <f t="shared" si="293"/>
        <v>47.676771830985913</v>
      </c>
      <c r="AW520" s="291">
        <f t="shared" si="294"/>
        <v>679601</v>
      </c>
      <c r="AX520" s="291">
        <f t="shared" si="318"/>
        <v>745601.71428571432</v>
      </c>
      <c r="AZ520" s="295">
        <f t="shared" si="311"/>
        <v>2.745718050065876</v>
      </c>
      <c r="BA520" s="295"/>
    </row>
    <row r="521" spans="1:53" s="296" customFormat="1" ht="15.75" customHeight="1" x14ac:dyDescent="0.25">
      <c r="A521" s="359">
        <v>308</v>
      </c>
      <c r="B521" s="291">
        <v>558597</v>
      </c>
      <c r="C521" s="292">
        <f t="shared" si="320"/>
        <v>1.0022211895744035</v>
      </c>
      <c r="D521" s="293">
        <f t="shared" si="316"/>
        <v>1.0017231995806815</v>
      </c>
      <c r="E521" s="293"/>
      <c r="F521" s="291">
        <f t="shared" si="314"/>
        <v>1238</v>
      </c>
      <c r="G521" s="294">
        <f t="shared" si="317"/>
        <v>2.617336152219873</v>
      </c>
      <c r="H521" s="291">
        <f t="shared" si="315"/>
        <v>955.85714285714289</v>
      </c>
      <c r="I521" s="295">
        <f t="shared" si="319"/>
        <v>0.98789310497563865</v>
      </c>
      <c r="K521" s="291">
        <v>19986073</v>
      </c>
      <c r="L521" s="292">
        <f t="shared" si="321"/>
        <v>1.0016385194708124</v>
      </c>
      <c r="M521" s="297"/>
      <c r="N521" s="291">
        <f t="shared" si="298"/>
        <v>32694</v>
      </c>
      <c r="O521" s="294">
        <f t="shared" si="292"/>
        <v>1.7917465884802981</v>
      </c>
      <c r="P521" s="291">
        <f t="shared" si="301"/>
        <v>33870.428571428572</v>
      </c>
      <c r="R521" s="294">
        <f t="shared" si="300"/>
        <v>2.7949312503761994</v>
      </c>
      <c r="S521" s="1">
        <f t="shared" si="313"/>
        <v>1.0005817169490436</v>
      </c>
      <c r="U521" s="298">
        <v>141</v>
      </c>
      <c r="W521" s="298">
        <v>167</v>
      </c>
      <c r="Y521" s="36">
        <f t="shared" si="304"/>
        <v>0.26225211267605636</v>
      </c>
      <c r="AA521" s="37">
        <f t="shared" si="295"/>
        <v>262.25211267605636</v>
      </c>
      <c r="AC521" s="299">
        <f t="shared" si="308"/>
        <v>9517.1776190476194</v>
      </c>
      <c r="AE521" s="309">
        <v>18746865</v>
      </c>
      <c r="AG521" s="309">
        <v>680520</v>
      </c>
      <c r="AI521" s="298" t="s">
        <v>165</v>
      </c>
      <c r="AK521" s="291">
        <v>558432</v>
      </c>
      <c r="AM521" s="291">
        <v>19985817</v>
      </c>
      <c r="AO521" s="309">
        <f t="shared" si="312"/>
        <v>32316</v>
      </c>
      <c r="AP521" s="291">
        <f t="shared" si="309"/>
        <v>-29</v>
      </c>
      <c r="AQ521" s="291">
        <f t="shared" si="310"/>
        <v>378</v>
      </c>
      <c r="AS521" s="291">
        <v>102705487</v>
      </c>
      <c r="AU521" s="295">
        <f t="shared" si="293"/>
        <v>48.218538497652581</v>
      </c>
      <c r="AW521" s="291">
        <f t="shared" si="294"/>
        <v>1153963</v>
      </c>
      <c r="AX521" s="291">
        <f t="shared" si="318"/>
        <v>768503.14285714284</v>
      </c>
      <c r="AZ521" s="295">
        <f t="shared" si="311"/>
        <v>2.8220993449827705</v>
      </c>
      <c r="BA521" s="295"/>
    </row>
    <row r="522" spans="1:53" s="296" customFormat="1" ht="15.75" customHeight="1" x14ac:dyDescent="0.25">
      <c r="A522" s="359">
        <v>4</v>
      </c>
      <c r="B522" s="291">
        <v>559715</v>
      </c>
      <c r="C522" s="292">
        <f t="shared" si="320"/>
        <v>1.0020014429006958</v>
      </c>
      <c r="D522" s="293">
        <f t="shared" si="316"/>
        <v>1.0016555401152629</v>
      </c>
      <c r="E522" s="293"/>
      <c r="F522" s="291">
        <f t="shared" si="314"/>
        <v>1118</v>
      </c>
      <c r="G522" s="294">
        <f t="shared" si="317"/>
        <v>0.90306946688206791</v>
      </c>
      <c r="H522" s="291">
        <f t="shared" si="315"/>
        <v>920.42857142857144</v>
      </c>
      <c r="I522" s="295">
        <f t="shared" si="319"/>
        <v>0.9629352862053504</v>
      </c>
      <c r="K522" s="291">
        <v>20026502</v>
      </c>
      <c r="L522" s="292">
        <f t="shared" si="321"/>
        <v>1.0020228586175983</v>
      </c>
      <c r="M522" s="297"/>
      <c r="N522" s="291">
        <f t="shared" si="298"/>
        <v>40429</v>
      </c>
      <c r="O522" s="294">
        <f t="shared" si="292"/>
        <v>1.2365877531045453</v>
      </c>
      <c r="P522" s="291">
        <f t="shared" si="301"/>
        <v>32712.285714285714</v>
      </c>
      <c r="R522" s="294">
        <f t="shared" si="300"/>
        <v>2.7948715157544739</v>
      </c>
      <c r="S522" s="1">
        <f t="shared" si="313"/>
        <v>0.99997862751660982</v>
      </c>
      <c r="U522" s="298">
        <v>142</v>
      </c>
      <c r="W522" s="298">
        <v>168</v>
      </c>
      <c r="Y522" s="36">
        <f t="shared" si="304"/>
        <v>0.2627769953051643</v>
      </c>
      <c r="AA522" s="37">
        <f t="shared" si="295"/>
        <v>262.77699530516429</v>
      </c>
      <c r="AC522" s="299">
        <f t="shared" si="308"/>
        <v>9536.4295238095237</v>
      </c>
      <c r="AE522" s="309">
        <v>18800884</v>
      </c>
      <c r="AG522" s="309">
        <v>666042</v>
      </c>
      <c r="AI522" s="298" t="s">
        <v>68</v>
      </c>
      <c r="AK522" s="291">
        <v>559607</v>
      </c>
      <c r="AM522" s="291">
        <v>20026533</v>
      </c>
      <c r="AO522" s="309">
        <f t="shared" si="312"/>
        <v>40716</v>
      </c>
      <c r="AP522" s="291">
        <f t="shared" si="309"/>
        <v>57</v>
      </c>
      <c r="AQ522" s="291">
        <f t="shared" si="310"/>
        <v>-287</v>
      </c>
      <c r="AS522" s="291">
        <v>104049682</v>
      </c>
      <c r="AU522" s="295">
        <f t="shared" si="293"/>
        <v>48.849615962441312</v>
      </c>
      <c r="AW522" s="291">
        <f t="shared" si="294"/>
        <v>1344195</v>
      </c>
      <c r="AX522" s="291">
        <f t="shared" si="318"/>
        <v>835316.28571428568</v>
      </c>
      <c r="AZ522" s="295">
        <f t="shared" ref="AZ522:AZ531" si="322">100*H522/P522</f>
        <v>2.8137091350562917</v>
      </c>
      <c r="BA522" s="295"/>
    </row>
    <row r="523" spans="1:53" s="296" customFormat="1" ht="15.75" customHeight="1" x14ac:dyDescent="0.25">
      <c r="A523" s="359">
        <v>5</v>
      </c>
      <c r="B523" s="291">
        <v>560801</v>
      </c>
      <c r="C523" s="292">
        <f t="shared" si="320"/>
        <v>1.0019402731747407</v>
      </c>
      <c r="D523" s="293">
        <f t="shared" si="316"/>
        <v>1.0015831135381865</v>
      </c>
      <c r="E523" s="293"/>
      <c r="F523" s="291">
        <f t="shared" si="314"/>
        <v>1086</v>
      </c>
      <c r="G523" s="294">
        <f t="shared" si="317"/>
        <v>0.97137745974955281</v>
      </c>
      <c r="H523" s="291">
        <f t="shared" si="315"/>
        <v>882.14285714285711</v>
      </c>
      <c r="I523" s="295">
        <f t="shared" si="319"/>
        <v>0.95840446996740647</v>
      </c>
      <c r="K523" s="291">
        <v>20065887</v>
      </c>
      <c r="L523" s="292">
        <f t="shared" si="321"/>
        <v>1.0019666440000357</v>
      </c>
      <c r="M523" s="297"/>
      <c r="N523" s="291">
        <f t="shared" si="298"/>
        <v>39385</v>
      </c>
      <c r="O523" s="294">
        <f t="shared" si="292"/>
        <v>0.97417695218778599</v>
      </c>
      <c r="P523" s="291">
        <f t="shared" si="301"/>
        <v>32425.428571428572</v>
      </c>
      <c r="R523" s="294">
        <f t="shared" si="300"/>
        <v>2.7947979573492066</v>
      </c>
      <c r="S523" s="1">
        <f t="shared" si="313"/>
        <v>0.99997368093493644</v>
      </c>
      <c r="U523" s="298">
        <v>144</v>
      </c>
      <c r="W523" s="298">
        <v>169</v>
      </c>
      <c r="Y523" s="36">
        <f t="shared" si="304"/>
        <v>0.26328685446009392</v>
      </c>
      <c r="AA523" s="37">
        <f t="shared" si="295"/>
        <v>263.28685446009388</v>
      </c>
      <c r="AC523" s="299">
        <f t="shared" si="308"/>
        <v>9555.1842857142856</v>
      </c>
      <c r="AE523" s="309">
        <v>18840232</v>
      </c>
      <c r="AG523" s="309">
        <v>665649</v>
      </c>
      <c r="AI523" s="298" t="s">
        <v>126</v>
      </c>
      <c r="AK523" s="291">
        <v>560706</v>
      </c>
      <c r="AM523" s="291">
        <v>20066587</v>
      </c>
      <c r="AO523" s="309">
        <f t="shared" ref="AO523:AO554" si="323">AM523-AM522</f>
        <v>40054</v>
      </c>
      <c r="AP523" s="291">
        <f t="shared" si="309"/>
        <v>13</v>
      </c>
      <c r="AQ523" s="291">
        <f t="shared" si="310"/>
        <v>-669</v>
      </c>
      <c r="AS523" s="291">
        <v>105061908</v>
      </c>
      <c r="AU523" s="295">
        <f t="shared" si="293"/>
        <v>49.324839436619719</v>
      </c>
      <c r="AW523" s="291">
        <f t="shared" si="294"/>
        <v>1012226</v>
      </c>
      <c r="AX523" s="291">
        <f t="shared" si="318"/>
        <v>878475.71428571432</v>
      </c>
      <c r="AZ523" s="295">
        <f t="shared" si="322"/>
        <v>2.7205279806853526</v>
      </c>
      <c r="BA523" s="295"/>
    </row>
    <row r="524" spans="1:53" s="296" customFormat="1" ht="15.75" customHeight="1" x14ac:dyDescent="0.25">
      <c r="A524" s="359">
        <v>6</v>
      </c>
      <c r="B524" s="291">
        <v>561807</v>
      </c>
      <c r="C524" s="292">
        <f t="shared" si="320"/>
        <v>1.0017938627070921</v>
      </c>
      <c r="D524" s="293">
        <f t="shared" si="316"/>
        <v>1.001611169226108</v>
      </c>
      <c r="E524" s="293"/>
      <c r="F524" s="291">
        <f t="shared" si="314"/>
        <v>1006</v>
      </c>
      <c r="G524" s="294">
        <f t="shared" si="317"/>
        <v>0.92633517495395945</v>
      </c>
      <c r="H524" s="291">
        <f t="shared" si="315"/>
        <v>899.28571428571433</v>
      </c>
      <c r="I524" s="295">
        <f t="shared" si="319"/>
        <v>1.0194331983805669</v>
      </c>
      <c r="K524" s="291">
        <v>20108448</v>
      </c>
      <c r="L524" s="292">
        <f t="shared" si="321"/>
        <v>1.0021210624778261</v>
      </c>
      <c r="M524" s="297"/>
      <c r="N524" s="291">
        <f t="shared" si="298"/>
        <v>42561</v>
      </c>
      <c r="O524" s="294">
        <f t="shared" si="292"/>
        <v>1.0806398375015869</v>
      </c>
      <c r="P524" s="291">
        <f t="shared" si="301"/>
        <v>32773</v>
      </c>
      <c r="R524" s="294">
        <f t="shared" si="300"/>
        <v>2.7938854356139271</v>
      </c>
      <c r="S524" s="1">
        <f t="shared" si="313"/>
        <v>0.9996734927714972</v>
      </c>
      <c r="U524" s="298">
        <v>144</v>
      </c>
      <c r="W524" s="298">
        <v>169</v>
      </c>
      <c r="Y524" s="36">
        <f t="shared" si="304"/>
        <v>0.26375915492957747</v>
      </c>
      <c r="AA524" s="37">
        <f t="shared" si="295"/>
        <v>263.75915492957745</v>
      </c>
      <c r="AC524" s="299">
        <f t="shared" si="308"/>
        <v>9575.4514285714286</v>
      </c>
      <c r="AE524" s="309">
        <v>18868602</v>
      </c>
      <c r="AG524" s="309">
        <v>678382</v>
      </c>
      <c r="AI524" s="298" t="s">
        <v>166</v>
      </c>
      <c r="AK524" s="291">
        <v>561762</v>
      </c>
      <c r="AM524" s="291">
        <v>20108746</v>
      </c>
      <c r="AO524" s="309">
        <f t="shared" si="323"/>
        <v>42159</v>
      </c>
      <c r="AP524" s="291">
        <f t="shared" si="309"/>
        <v>50</v>
      </c>
      <c r="AQ524" s="291">
        <f t="shared" si="310"/>
        <v>402</v>
      </c>
      <c r="AS524" s="291">
        <v>106221963</v>
      </c>
      <c r="AU524" s="295">
        <f t="shared" si="293"/>
        <v>49.869466197183101</v>
      </c>
      <c r="AW524" s="291">
        <f t="shared" si="294"/>
        <v>1160055</v>
      </c>
      <c r="AX524" s="291">
        <f t="shared" si="318"/>
        <v>877123.28571428568</v>
      </c>
      <c r="AZ524" s="295">
        <f t="shared" si="322"/>
        <v>2.7439835055860446</v>
      </c>
      <c r="BA524" s="295"/>
    </row>
    <row r="525" spans="1:53" s="296" customFormat="1" ht="15.75" customHeight="1" x14ac:dyDescent="0.25">
      <c r="A525" s="363">
        <v>7</v>
      </c>
      <c r="B525" s="291">
        <v>563082</v>
      </c>
      <c r="C525" s="292">
        <f t="shared" si="320"/>
        <v>1.0022694626446449</v>
      </c>
      <c r="D525" s="293">
        <f t="shared" si="316"/>
        <v>1.0016975023830237</v>
      </c>
      <c r="E525" s="293"/>
      <c r="F525" s="291">
        <f t="shared" si="314"/>
        <v>1275</v>
      </c>
      <c r="G525" s="294">
        <f t="shared" si="317"/>
        <v>1.2673956262425448</v>
      </c>
      <c r="H525" s="291">
        <f t="shared" si="315"/>
        <v>949.28571428571433</v>
      </c>
      <c r="I525" s="295">
        <f t="shared" si="319"/>
        <v>1.0555996822875298</v>
      </c>
      <c r="K525" s="291">
        <v>20149146</v>
      </c>
      <c r="L525" s="292">
        <f t="shared" si="321"/>
        <v>1.0020239254665502</v>
      </c>
      <c r="M525" s="297"/>
      <c r="N525" s="291">
        <f t="shared" si="298"/>
        <v>40698</v>
      </c>
      <c r="O525" s="294">
        <f t="shared" si="292"/>
        <v>0.95622753224783252</v>
      </c>
      <c r="P525" s="291">
        <f t="shared" si="301"/>
        <v>33512.571428571428</v>
      </c>
      <c r="R525" s="294">
        <f t="shared" si="300"/>
        <v>2.7945700527456596</v>
      </c>
      <c r="S525" s="1">
        <f t="shared" si="313"/>
        <v>1.0002450412329029</v>
      </c>
      <c r="U525" s="298">
        <v>144</v>
      </c>
      <c r="W525" s="298">
        <v>169</v>
      </c>
      <c r="Y525" s="369">
        <f t="shared" si="304"/>
        <v>0.26435774647887322</v>
      </c>
      <c r="AA525" s="337">
        <f t="shared" si="295"/>
        <v>264.35774647887325</v>
      </c>
      <c r="AC525" s="299">
        <f t="shared" si="308"/>
        <v>9594.8314285714278</v>
      </c>
      <c r="AE525" s="309">
        <v>18894631</v>
      </c>
      <c r="AG525" s="309">
        <v>694396</v>
      </c>
      <c r="AI525" s="298" t="s">
        <v>51</v>
      </c>
      <c r="AK525" s="291">
        <v>562752</v>
      </c>
      <c r="AM525" s="291">
        <v>20151779</v>
      </c>
      <c r="AO525" s="309">
        <f t="shared" si="323"/>
        <v>43033</v>
      </c>
      <c r="AP525" s="291">
        <f t="shared" si="309"/>
        <v>-285</v>
      </c>
      <c r="AQ525" s="291">
        <f t="shared" si="310"/>
        <v>-2335</v>
      </c>
      <c r="AS525" s="291">
        <v>106836153</v>
      </c>
      <c r="AU525" s="295">
        <f t="shared" si="293"/>
        <v>50.157818309859152</v>
      </c>
      <c r="AW525" s="291">
        <f t="shared" si="294"/>
        <v>614190</v>
      </c>
      <c r="AX525" s="291">
        <f t="shared" si="318"/>
        <v>879781</v>
      </c>
      <c r="AZ525" s="295">
        <f t="shared" si="322"/>
        <v>2.832625709754975</v>
      </c>
      <c r="BA525" s="295"/>
    </row>
    <row r="526" spans="1:53" s="296" customFormat="1" ht="15.75" customHeight="1" x14ac:dyDescent="0.25">
      <c r="A526" s="277">
        <v>8</v>
      </c>
      <c r="B526" s="271">
        <v>563470</v>
      </c>
      <c r="C526" s="272">
        <f t="shared" si="320"/>
        <v>1.0006890648253719</v>
      </c>
      <c r="D526" s="273">
        <f t="shared" si="316"/>
        <v>1.0016806659664856</v>
      </c>
      <c r="E526" s="273"/>
      <c r="F526" s="271">
        <f t="shared" si="314"/>
        <v>388</v>
      </c>
      <c r="G526" s="274">
        <f t="shared" si="317"/>
        <v>0.30431372549019609</v>
      </c>
      <c r="H526" s="271">
        <f t="shared" si="315"/>
        <v>940.57142857142856</v>
      </c>
      <c r="I526" s="275">
        <f t="shared" si="319"/>
        <v>0.99082016553799845</v>
      </c>
      <c r="J526" s="276"/>
      <c r="K526" s="271">
        <v>20162837</v>
      </c>
      <c r="L526" s="272">
        <f t="shared" si="321"/>
        <v>1.0006794828922279</v>
      </c>
      <c r="M526" s="277"/>
      <c r="N526" s="271">
        <f t="shared" si="298"/>
        <v>13691</v>
      </c>
      <c r="O526" s="274">
        <f t="shared" ref="O526:O589" si="324">N526/N525</f>
        <v>0.33640473733352988</v>
      </c>
      <c r="P526" s="271">
        <f t="shared" si="301"/>
        <v>32529.285714285714</v>
      </c>
      <c r="Q526" s="276"/>
      <c r="R526" s="274">
        <f t="shared" si="300"/>
        <v>2.794596811946652</v>
      </c>
      <c r="S526" s="274">
        <f t="shared" si="313"/>
        <v>1.0000095754268052</v>
      </c>
      <c r="T526" s="276"/>
      <c r="U526" s="278">
        <v>146</v>
      </c>
      <c r="V526" s="276"/>
      <c r="W526" s="278">
        <v>171</v>
      </c>
      <c r="X526" s="276"/>
      <c r="Y526" s="279">
        <f t="shared" si="304"/>
        <v>0.26453990610328637</v>
      </c>
      <c r="Z526" s="276"/>
      <c r="AA526" s="282">
        <f t="shared" si="295"/>
        <v>264.5399061032864</v>
      </c>
      <c r="AB526" s="276"/>
      <c r="AC526" s="281">
        <f t="shared" si="308"/>
        <v>9601.3509523809516</v>
      </c>
      <c r="AD526" s="276"/>
      <c r="AE526" s="290">
        <v>18907243</v>
      </c>
      <c r="AF526" s="276"/>
      <c r="AG526" s="290">
        <v>695278</v>
      </c>
      <c r="AH526" s="276"/>
      <c r="AI526" s="278" t="s">
        <v>62</v>
      </c>
      <c r="AJ526" s="276"/>
      <c r="AK526" s="271">
        <v>563151</v>
      </c>
      <c r="AL526" s="276"/>
      <c r="AM526" s="271">
        <v>20165672</v>
      </c>
      <c r="AN526" s="276"/>
      <c r="AO526" s="290">
        <f t="shared" si="323"/>
        <v>13893</v>
      </c>
      <c r="AP526" s="271">
        <f t="shared" si="309"/>
        <v>11</v>
      </c>
      <c r="AQ526" s="271">
        <f t="shared" si="310"/>
        <v>-202</v>
      </c>
      <c r="AR526" s="276"/>
      <c r="AS526" s="271">
        <v>107100798</v>
      </c>
      <c r="AT526" s="276"/>
      <c r="AU526" s="295">
        <f t="shared" si="293"/>
        <v>50.282064788732391</v>
      </c>
      <c r="AV526" s="276"/>
      <c r="AW526" s="271">
        <f t="shared" si="294"/>
        <v>264645</v>
      </c>
      <c r="AX526" s="271">
        <f t="shared" si="318"/>
        <v>889839.28571428568</v>
      </c>
      <c r="AY526" s="276"/>
      <c r="AZ526" s="275">
        <f t="shared" si="322"/>
        <v>2.8914604422388615</v>
      </c>
      <c r="BA526" s="275"/>
    </row>
    <row r="527" spans="1:53" s="296" customFormat="1" ht="15.75" customHeight="1" x14ac:dyDescent="0.25">
      <c r="A527" s="359">
        <v>9</v>
      </c>
      <c r="B527" s="291">
        <v>563707</v>
      </c>
      <c r="C527" s="292">
        <f t="shared" si="320"/>
        <v>1.000420608018173</v>
      </c>
      <c r="D527" s="293">
        <f t="shared" si="316"/>
        <v>1.0016194148350173</v>
      </c>
      <c r="E527" s="293"/>
      <c r="F527" s="291">
        <f t="shared" si="314"/>
        <v>237</v>
      </c>
      <c r="G527" s="294">
        <f t="shared" si="317"/>
        <v>0.61082474226804129</v>
      </c>
      <c r="H527" s="291">
        <f t="shared" si="315"/>
        <v>906.85714285714289</v>
      </c>
      <c r="I527" s="295">
        <f t="shared" si="319"/>
        <v>0.9641555285540705</v>
      </c>
      <c r="K527" s="291">
        <v>20178143</v>
      </c>
      <c r="L527" s="292">
        <f t="shared" si="321"/>
        <v>1.0007591193640062</v>
      </c>
      <c r="M527" s="297"/>
      <c r="N527" s="291">
        <f t="shared" si="298"/>
        <v>15306</v>
      </c>
      <c r="O527" s="294">
        <f t="shared" si="324"/>
        <v>1.1179607041121904</v>
      </c>
      <c r="P527" s="291">
        <f t="shared" si="301"/>
        <v>32109.142857142859</v>
      </c>
      <c r="R527" s="294">
        <f t="shared" si="300"/>
        <v>2.7936515268030364</v>
      </c>
      <c r="S527" s="1">
        <f t="shared" si="313"/>
        <v>0.99966174542976127</v>
      </c>
      <c r="U527" s="298">
        <v>146</v>
      </c>
      <c r="W527" s="298">
        <v>171</v>
      </c>
      <c r="Y527" s="36">
        <f t="shared" si="304"/>
        <v>0.26465117370892016</v>
      </c>
      <c r="AA527" s="37">
        <f t="shared" si="295"/>
        <v>264.65117370892017</v>
      </c>
      <c r="AC527" s="299">
        <f t="shared" si="308"/>
        <v>9608.6395238095247</v>
      </c>
      <c r="AE527" s="309">
        <v>18939051</v>
      </c>
      <c r="AG527" s="309">
        <v>675144</v>
      </c>
      <c r="AI527" s="298" t="s">
        <v>167</v>
      </c>
      <c r="AK527" s="291">
        <v>563562</v>
      </c>
      <c r="AM527" s="291">
        <v>20177757</v>
      </c>
      <c r="AO527" s="309">
        <f t="shared" si="323"/>
        <v>12085</v>
      </c>
      <c r="AP527" s="291">
        <f t="shared" si="309"/>
        <v>174</v>
      </c>
      <c r="AQ527" s="291">
        <f t="shared" si="310"/>
        <v>3221</v>
      </c>
      <c r="AS527" s="291">
        <v>107949359</v>
      </c>
      <c r="AU527" s="295">
        <f t="shared" si="293"/>
        <v>50.680450234741784</v>
      </c>
      <c r="AW527" s="291">
        <f t="shared" si="294"/>
        <v>848561</v>
      </c>
      <c r="AX527" s="291">
        <f t="shared" si="318"/>
        <v>913976.42857142852</v>
      </c>
      <c r="AZ527" s="295">
        <f t="shared" si="322"/>
        <v>2.8242957057179976</v>
      </c>
      <c r="BA527" s="295"/>
    </row>
    <row r="528" spans="1:53" s="296" customFormat="1" ht="15.75" customHeight="1" x14ac:dyDescent="0.25">
      <c r="A528" s="359">
        <v>10</v>
      </c>
      <c r="B528" s="291">
        <v>564890</v>
      </c>
      <c r="C528" s="292">
        <f t="shared" si="320"/>
        <v>1.002098607964776</v>
      </c>
      <c r="D528" s="293">
        <f t="shared" si="316"/>
        <v>1.0016019031764993</v>
      </c>
      <c r="E528" s="293"/>
      <c r="F528" s="291">
        <f t="shared" si="314"/>
        <v>1183</v>
      </c>
      <c r="G528" s="294">
        <f t="shared" si="317"/>
        <v>4.9915611814345988</v>
      </c>
      <c r="H528" s="291">
        <f t="shared" si="315"/>
        <v>899</v>
      </c>
      <c r="I528" s="295">
        <f t="shared" si="319"/>
        <v>0.99133585381222433</v>
      </c>
      <c r="K528" s="291">
        <v>20213388</v>
      </c>
      <c r="L528" s="292">
        <f t="shared" si="321"/>
        <v>1.0017466919527729</v>
      </c>
      <c r="M528" s="297"/>
      <c r="N528" s="291">
        <f t="shared" si="298"/>
        <v>35245</v>
      </c>
      <c r="O528" s="294">
        <f t="shared" si="324"/>
        <v>2.3026917548673724</v>
      </c>
      <c r="P528" s="291">
        <f t="shared" si="301"/>
        <v>32473.571428571428</v>
      </c>
      <c r="R528" s="294">
        <f t="shared" si="300"/>
        <v>2.7946329432750217</v>
      </c>
      <c r="S528" s="1">
        <f t="shared" si="313"/>
        <v>1.0003513023949371</v>
      </c>
      <c r="U528" s="298">
        <v>148</v>
      </c>
      <c r="W528" s="298">
        <v>172</v>
      </c>
      <c r="Y528" s="36">
        <f t="shared" si="304"/>
        <v>0.26520657276995308</v>
      </c>
      <c r="AA528" s="37">
        <f t="shared" si="295"/>
        <v>265.20657276995303</v>
      </c>
      <c r="AC528" s="299">
        <f t="shared" si="308"/>
        <v>9625.4228571428575</v>
      </c>
      <c r="AE528" s="309">
        <v>19022724</v>
      </c>
      <c r="AG528" s="309">
        <v>625145</v>
      </c>
      <c r="AI528" s="298" t="s">
        <v>107</v>
      </c>
      <c r="AK528" s="291">
        <v>564773</v>
      </c>
      <c r="AM528" s="291">
        <v>20212642</v>
      </c>
      <c r="AO528" s="309">
        <f t="shared" si="323"/>
        <v>34885</v>
      </c>
      <c r="AP528" s="291">
        <f t="shared" si="309"/>
        <v>28</v>
      </c>
      <c r="AQ528" s="291">
        <f t="shared" si="310"/>
        <v>360</v>
      </c>
      <c r="AS528" s="291">
        <v>109208435</v>
      </c>
      <c r="AU528" s="295">
        <f t="shared" ref="AU528:AU591" si="325">100*AS528/213000000</f>
        <v>51.271565727699532</v>
      </c>
      <c r="AW528" s="291">
        <f t="shared" ref="AW528:AW551" si="326">AS528-AS527</f>
        <v>1259076</v>
      </c>
      <c r="AX528" s="291">
        <f t="shared" si="318"/>
        <v>928992.57142857148</v>
      </c>
      <c r="AZ528" s="295">
        <f t="shared" si="322"/>
        <v>2.7684050766557422</v>
      </c>
      <c r="BA528" s="295"/>
    </row>
    <row r="529" spans="1:53" s="296" customFormat="1" ht="15.75" customHeight="1" x14ac:dyDescent="0.25">
      <c r="A529" s="359">
        <v>11</v>
      </c>
      <c r="B529" s="291">
        <v>566013</v>
      </c>
      <c r="C529" s="292">
        <f t="shared" si="320"/>
        <v>1.001987997663262</v>
      </c>
      <c r="D529" s="293">
        <f t="shared" si="316"/>
        <v>1.0015999824282942</v>
      </c>
      <c r="E529" s="293"/>
      <c r="F529" s="291">
        <f t="shared" si="314"/>
        <v>1123</v>
      </c>
      <c r="G529" s="294">
        <f t="shared" si="317"/>
        <v>0.94928148774302623</v>
      </c>
      <c r="H529" s="291">
        <f t="shared" si="315"/>
        <v>899.71428571428567</v>
      </c>
      <c r="I529" s="295">
        <f t="shared" si="319"/>
        <v>1.0007945336087716</v>
      </c>
      <c r="K529" s="291">
        <v>20249176</v>
      </c>
      <c r="L529" s="292">
        <f t="shared" si="321"/>
        <v>1.0017705097235554</v>
      </c>
      <c r="M529" s="297"/>
      <c r="N529" s="291">
        <f t="shared" si="298"/>
        <v>35788</v>
      </c>
      <c r="O529" s="294">
        <f t="shared" si="324"/>
        <v>1.0154064406298766</v>
      </c>
      <c r="P529" s="291">
        <f t="shared" si="301"/>
        <v>31810.571428571428</v>
      </c>
      <c r="R529" s="294">
        <f t="shared" si="300"/>
        <v>2.7952396680240224</v>
      </c>
      <c r="S529" s="1">
        <f t="shared" si="313"/>
        <v>1.0002171035557499</v>
      </c>
      <c r="U529" s="298">
        <v>149</v>
      </c>
      <c r="W529" s="298">
        <v>173</v>
      </c>
      <c r="Y529" s="36">
        <f t="shared" si="304"/>
        <v>0.2657338028169014</v>
      </c>
      <c r="AA529" s="37">
        <f t="shared" si="295"/>
        <v>265.7338028169014</v>
      </c>
      <c r="AC529" s="299">
        <f t="shared" si="308"/>
        <v>9642.4647619047628</v>
      </c>
      <c r="AE529" s="309">
        <v>19092832</v>
      </c>
      <c r="AG529" s="309">
        <v>586505</v>
      </c>
      <c r="AI529" s="298" t="s">
        <v>168</v>
      </c>
      <c r="AK529" s="291">
        <v>565748</v>
      </c>
      <c r="AM529" s="291">
        <v>20245085</v>
      </c>
      <c r="AO529" s="309">
        <f t="shared" si="323"/>
        <v>32443</v>
      </c>
      <c r="AP529" s="291">
        <f t="shared" si="309"/>
        <v>-148</v>
      </c>
      <c r="AQ529" s="291">
        <f t="shared" si="310"/>
        <v>3345</v>
      </c>
      <c r="AS529" s="291">
        <v>110618404</v>
      </c>
      <c r="AU529" s="295">
        <f t="shared" si="325"/>
        <v>51.933523004694834</v>
      </c>
      <c r="AW529" s="291">
        <f t="shared" si="326"/>
        <v>1409969</v>
      </c>
      <c r="AX529" s="291">
        <f t="shared" si="318"/>
        <v>938388.85714285716</v>
      </c>
      <c r="AZ529" s="295">
        <f t="shared" si="322"/>
        <v>2.8283499645221264</v>
      </c>
      <c r="BA529" s="295"/>
    </row>
    <row r="530" spans="1:53" s="296" customFormat="1" ht="15.75" customHeight="1" x14ac:dyDescent="0.25">
      <c r="A530" s="359">
        <v>12</v>
      </c>
      <c r="B530" s="291">
        <v>566988</v>
      </c>
      <c r="C530" s="292">
        <f t="shared" si="320"/>
        <v>1.0017225752765395</v>
      </c>
      <c r="D530" s="293">
        <f t="shared" si="316"/>
        <v>1.0015688827285514</v>
      </c>
      <c r="E530" s="293"/>
      <c r="F530" s="291">
        <f t="shared" si="314"/>
        <v>975</v>
      </c>
      <c r="G530" s="294">
        <f t="shared" si="317"/>
        <v>0.8682101513802315</v>
      </c>
      <c r="H530" s="291">
        <f t="shared" si="315"/>
        <v>883.85714285714289</v>
      </c>
      <c r="I530" s="295">
        <f t="shared" si="319"/>
        <v>0.9823753572562719</v>
      </c>
      <c r="K530" s="291">
        <v>20284747</v>
      </c>
      <c r="L530" s="292">
        <f t="shared" si="321"/>
        <v>1.0017566640736393</v>
      </c>
      <c r="M530" s="297"/>
      <c r="N530" s="291">
        <f t="shared" si="298"/>
        <v>35571</v>
      </c>
      <c r="O530" s="294">
        <f t="shared" si="324"/>
        <v>0.99393651503297198</v>
      </c>
      <c r="P530" s="291">
        <f t="shared" si="301"/>
        <v>31265.714285714286</v>
      </c>
      <c r="R530" s="294">
        <f t="shared" si="300"/>
        <v>2.7951445487587301</v>
      </c>
      <c r="S530" s="1">
        <f t="shared" si="313"/>
        <v>0.99996597098045636</v>
      </c>
      <c r="U530" s="298">
        <v>149</v>
      </c>
      <c r="W530" s="298">
        <v>173</v>
      </c>
      <c r="Y530" s="36">
        <f t="shared" si="304"/>
        <v>0.26619154929577465</v>
      </c>
      <c r="AA530" s="37">
        <f t="shared" ref="AA530:AA547" si="327">100000*B530/213000000</f>
        <v>266.19154929577462</v>
      </c>
      <c r="AC530" s="299">
        <f t="shared" si="308"/>
        <v>9659.4033333333336</v>
      </c>
      <c r="AE530" s="309">
        <v>19151021</v>
      </c>
      <c r="AG530" s="309">
        <v>567150</v>
      </c>
      <c r="AI530" s="298" t="s">
        <v>169</v>
      </c>
      <c r="AK530" s="291">
        <v>566896</v>
      </c>
      <c r="AM530" s="291">
        <v>20285067</v>
      </c>
      <c r="AO530" s="309">
        <f t="shared" si="323"/>
        <v>39982</v>
      </c>
      <c r="AP530" s="291">
        <f t="shared" si="309"/>
        <v>173</v>
      </c>
      <c r="AQ530" s="291">
        <f t="shared" si="310"/>
        <v>-4411</v>
      </c>
      <c r="AS530" s="291">
        <v>112046147</v>
      </c>
      <c r="AU530" s="295">
        <f t="shared" si="325"/>
        <v>52.603824882629105</v>
      </c>
      <c r="AW530" s="291">
        <f t="shared" si="326"/>
        <v>1427743</v>
      </c>
      <c r="AX530" s="291">
        <f t="shared" si="318"/>
        <v>997748.42857142852</v>
      </c>
      <c r="AZ530" s="295">
        <f t="shared" si="322"/>
        <v>2.8269213195650189</v>
      </c>
      <c r="BA530" s="295"/>
    </row>
    <row r="531" spans="1:53" s="296" customFormat="1" ht="15.75" customHeight="1" x14ac:dyDescent="0.25">
      <c r="A531" s="359">
        <v>13</v>
      </c>
      <c r="B531" s="291">
        <v>567914</v>
      </c>
      <c r="C531" s="292">
        <f t="shared" si="320"/>
        <v>1.0016331915313905</v>
      </c>
      <c r="D531" s="293">
        <f t="shared" si="316"/>
        <v>1.001545929703451</v>
      </c>
      <c r="E531" s="293"/>
      <c r="F531" s="291">
        <f t="shared" si="314"/>
        <v>926</v>
      </c>
      <c r="G531" s="294">
        <f t="shared" si="317"/>
        <v>0.94974358974358974</v>
      </c>
      <c r="H531" s="291">
        <f t="shared" si="315"/>
        <v>872.42857142857144</v>
      </c>
      <c r="I531" s="295">
        <f t="shared" si="319"/>
        <v>0.98706966219492487</v>
      </c>
      <c r="K531" s="291">
        <v>20317702</v>
      </c>
      <c r="L531" s="292">
        <f t="shared" si="321"/>
        <v>1.0016246197204235</v>
      </c>
      <c r="M531" s="297"/>
      <c r="N531" s="291">
        <f t="shared" si="298"/>
        <v>32955</v>
      </c>
      <c r="O531" s="294">
        <f t="shared" si="324"/>
        <v>0.92645694526440081</v>
      </c>
      <c r="P531" s="291">
        <f t="shared" si="301"/>
        <v>29893.428571428572</v>
      </c>
      <c r="R531" s="294">
        <f t="shared" si="300"/>
        <v>2.7951684693475669</v>
      </c>
      <c r="S531" s="1">
        <f t="shared" si="313"/>
        <v>1.0000085579076214</v>
      </c>
      <c r="U531" s="298">
        <v>150</v>
      </c>
      <c r="W531" s="298">
        <v>174</v>
      </c>
      <c r="Y531" s="36">
        <f t="shared" si="304"/>
        <v>0.26662629107981223</v>
      </c>
      <c r="AA531" s="37">
        <f t="shared" si="327"/>
        <v>266.62629107981223</v>
      </c>
      <c r="AC531" s="299">
        <f t="shared" si="308"/>
        <v>9675.0961904761898</v>
      </c>
      <c r="AE531" s="309">
        <v>19173917</v>
      </c>
      <c r="AG531" s="309">
        <v>577221</v>
      </c>
      <c r="AI531" s="298" t="s">
        <v>62</v>
      </c>
      <c r="AK531" s="291">
        <v>567862</v>
      </c>
      <c r="AM531" s="291">
        <v>20319000</v>
      </c>
      <c r="AO531" s="309">
        <f t="shared" si="323"/>
        <v>33933</v>
      </c>
      <c r="AP531" s="291">
        <f t="shared" si="309"/>
        <v>40</v>
      </c>
      <c r="AQ531" s="291">
        <f t="shared" si="310"/>
        <v>-978</v>
      </c>
      <c r="AS531" s="291">
        <v>113503627</v>
      </c>
      <c r="AU531" s="295">
        <f t="shared" si="325"/>
        <v>53.288087793427231</v>
      </c>
      <c r="AW531" s="291">
        <f t="shared" si="326"/>
        <v>1457480</v>
      </c>
      <c r="AX531" s="291">
        <f t="shared" si="318"/>
        <v>1040237.7142857143</v>
      </c>
      <c r="AZ531" s="295">
        <f t="shared" si="322"/>
        <v>2.9184627295057681</v>
      </c>
      <c r="BA531" s="295"/>
    </row>
    <row r="532" spans="1:53" s="296" customFormat="1" ht="15.75" customHeight="1" x14ac:dyDescent="0.25">
      <c r="A532" s="363">
        <v>14</v>
      </c>
      <c r="B532" s="291">
        <v>568833</v>
      </c>
      <c r="C532" s="292">
        <f t="shared" si="320"/>
        <v>1.0016182027560512</v>
      </c>
      <c r="D532" s="293">
        <f t="shared" si="316"/>
        <v>1.0014528925765092</v>
      </c>
      <c r="E532" s="293"/>
      <c r="F532" s="291">
        <f t="shared" si="314"/>
        <v>919</v>
      </c>
      <c r="G532" s="294">
        <f t="shared" si="317"/>
        <v>0.99244060475161988</v>
      </c>
      <c r="H532" s="291">
        <f t="shared" si="315"/>
        <v>821.57142857142856</v>
      </c>
      <c r="I532" s="295">
        <f t="shared" si="319"/>
        <v>0.94170623874242665</v>
      </c>
      <c r="K532" s="291">
        <v>20347683</v>
      </c>
      <c r="L532" s="292">
        <f t="shared" si="321"/>
        <v>1.0014756097909103</v>
      </c>
      <c r="M532" s="297"/>
      <c r="N532" s="291">
        <f t="shared" si="298"/>
        <v>29981</v>
      </c>
      <c r="O532" s="294">
        <f t="shared" si="324"/>
        <v>0.90975572750720679</v>
      </c>
      <c r="P532" s="291">
        <f t="shared" si="301"/>
        <v>28362.428571428572</v>
      </c>
      <c r="R532" s="294">
        <f t="shared" si="300"/>
        <v>2.7955664534384579</v>
      </c>
      <c r="S532" s="1">
        <f t="shared" si="313"/>
        <v>1.0001423828635931</v>
      </c>
      <c r="U532" s="298">
        <v>151</v>
      </c>
      <c r="W532" s="298">
        <v>175</v>
      </c>
      <c r="Y532" s="369">
        <f t="shared" si="304"/>
        <v>0.26705774647887326</v>
      </c>
      <c r="AA532" s="337">
        <f t="shared" si="327"/>
        <v>267.05774647887324</v>
      </c>
      <c r="AC532" s="299">
        <f t="shared" si="308"/>
        <v>9689.3728571428564</v>
      </c>
      <c r="AE532" s="309">
        <v>19195514</v>
      </c>
      <c r="AG532" s="309">
        <v>585840</v>
      </c>
      <c r="AI532" s="298" t="s">
        <v>62</v>
      </c>
      <c r="AK532" s="291">
        <v>568788</v>
      </c>
      <c r="AM532" s="291">
        <v>20350142</v>
      </c>
      <c r="AO532" s="309">
        <f t="shared" si="323"/>
        <v>31142</v>
      </c>
      <c r="AP532" s="291">
        <f t="shared" si="309"/>
        <v>7</v>
      </c>
      <c r="AQ532" s="291">
        <f t="shared" si="310"/>
        <v>-1161</v>
      </c>
      <c r="AS532" s="291">
        <v>114484420</v>
      </c>
      <c r="AU532" s="295">
        <f t="shared" si="325"/>
        <v>53.748553990610326</v>
      </c>
      <c r="AW532" s="291">
        <f t="shared" si="326"/>
        <v>980793</v>
      </c>
      <c r="AX532" s="291">
        <f t="shared" si="318"/>
        <v>1092609.5714285714</v>
      </c>
      <c r="AZ532" s="295">
        <f t="shared" ref="AZ532:AZ550" si="328">100*H532/P532</f>
        <v>2.8966892820985506</v>
      </c>
      <c r="BA532" s="295"/>
    </row>
    <row r="533" spans="1:53" s="296" customFormat="1" ht="15.75" customHeight="1" x14ac:dyDescent="0.25">
      <c r="A533" s="277">
        <v>15</v>
      </c>
      <c r="B533" s="271">
        <v>569218</v>
      </c>
      <c r="C533" s="272">
        <f t="shared" si="320"/>
        <v>1.0006768243052002</v>
      </c>
      <c r="D533" s="273">
        <f t="shared" si="316"/>
        <v>1.0014511439307705</v>
      </c>
      <c r="E533" s="273"/>
      <c r="F533" s="271">
        <f t="shared" si="314"/>
        <v>385</v>
      </c>
      <c r="G533" s="274">
        <f t="shared" si="317"/>
        <v>0.41893362350380847</v>
      </c>
      <c r="H533" s="271">
        <f t="shared" si="315"/>
        <v>821.14285714285711</v>
      </c>
      <c r="I533" s="275">
        <f t="shared" si="319"/>
        <v>0.9994783515910276</v>
      </c>
      <c r="J533" s="276"/>
      <c r="K533" s="271">
        <v>20361493</v>
      </c>
      <c r="L533" s="272">
        <f t="shared" si="321"/>
        <v>1.0006787013538594</v>
      </c>
      <c r="M533" s="277"/>
      <c r="N533" s="271">
        <f t="shared" si="298"/>
        <v>13810</v>
      </c>
      <c r="O533" s="274">
        <f t="shared" si="324"/>
        <v>0.46062506253960844</v>
      </c>
      <c r="P533" s="271">
        <f t="shared" si="301"/>
        <v>28379.428571428572</v>
      </c>
      <c r="Q533" s="276"/>
      <c r="R533" s="274">
        <f t="shared" si="300"/>
        <v>2.795561209583207</v>
      </c>
      <c r="S533" s="274">
        <f t="shared" si="313"/>
        <v>0.99999812422443246</v>
      </c>
      <c r="T533" s="276"/>
      <c r="U533" s="278">
        <v>152</v>
      </c>
      <c r="V533" s="276"/>
      <c r="W533" s="278">
        <v>175</v>
      </c>
      <c r="X533" s="276"/>
      <c r="Y533" s="279">
        <f t="shared" si="304"/>
        <v>0.26723849765258217</v>
      </c>
      <c r="Z533" s="276"/>
      <c r="AA533" s="282">
        <f t="shared" si="327"/>
        <v>267.23849765258217</v>
      </c>
      <c r="AB533" s="276"/>
      <c r="AC533" s="281">
        <f t="shared" si="308"/>
        <v>9695.9490476190476</v>
      </c>
      <c r="AD533" s="276"/>
      <c r="AE533" s="290">
        <v>19218630</v>
      </c>
      <c r="AF533" s="276"/>
      <c r="AG533" s="290">
        <v>576411</v>
      </c>
      <c r="AH533" s="276"/>
      <c r="AI533" s="278" t="s">
        <v>63</v>
      </c>
      <c r="AJ533" s="276"/>
      <c r="AK533" s="271">
        <v>569058</v>
      </c>
      <c r="AL533" s="276"/>
      <c r="AM533" s="271">
        <v>20364099</v>
      </c>
      <c r="AN533" s="276"/>
      <c r="AO533" s="290">
        <f t="shared" si="323"/>
        <v>13957</v>
      </c>
      <c r="AP533" s="271">
        <f t="shared" si="309"/>
        <v>-115</v>
      </c>
      <c r="AQ533" s="271">
        <f t="shared" si="310"/>
        <v>-147</v>
      </c>
      <c r="AR533" s="276"/>
      <c r="AS533" s="271">
        <v>114867227</v>
      </c>
      <c r="AT533" s="276"/>
      <c r="AU533" s="295">
        <f t="shared" si="325"/>
        <v>53.928275586854461</v>
      </c>
      <c r="AV533" s="276"/>
      <c r="AW533" s="271">
        <f t="shared" si="326"/>
        <v>382807</v>
      </c>
      <c r="AX533" s="271">
        <f t="shared" si="318"/>
        <v>1109489.857142857</v>
      </c>
      <c r="AY533" s="276"/>
      <c r="AZ533" s="275">
        <f t="shared" si="328"/>
        <v>2.8934439432989687</v>
      </c>
      <c r="BA533" s="275"/>
    </row>
    <row r="534" spans="1:53" s="296" customFormat="1" ht="15.75" customHeight="1" x14ac:dyDescent="0.25">
      <c r="A534" s="359">
        <v>16</v>
      </c>
      <c r="B534" s="291">
        <v>569581</v>
      </c>
      <c r="C534" s="292">
        <f t="shared" si="320"/>
        <v>1.0006377170082463</v>
      </c>
      <c r="D534" s="293">
        <f t="shared" si="316"/>
        <v>1.001482159500781</v>
      </c>
      <c r="E534" s="293"/>
      <c r="F534" s="291">
        <f t="shared" si="314"/>
        <v>363</v>
      </c>
      <c r="G534" s="294">
        <f t="shared" si="317"/>
        <v>0.94285714285714284</v>
      </c>
      <c r="H534" s="291">
        <f t="shared" si="315"/>
        <v>839.14285714285711</v>
      </c>
      <c r="I534" s="295">
        <f t="shared" si="319"/>
        <v>1.0219206680584552</v>
      </c>
      <c r="K534" s="291">
        <v>20378986</v>
      </c>
      <c r="L534" s="292">
        <f t="shared" si="321"/>
        <v>1.0008591216763918</v>
      </c>
      <c r="M534" s="297"/>
      <c r="N534" s="291">
        <f t="shared" si="298"/>
        <v>17493</v>
      </c>
      <c r="O534" s="294">
        <f t="shared" si="324"/>
        <v>1.2666908037653875</v>
      </c>
      <c r="P534" s="291">
        <f t="shared" si="301"/>
        <v>28691.857142857141</v>
      </c>
      <c r="R534" s="294">
        <f t="shared" si="300"/>
        <v>2.7949427905784909</v>
      </c>
      <c r="S534" s="1">
        <f t="shared" si="313"/>
        <v>0.99977878538212794</v>
      </c>
      <c r="U534" s="298">
        <v>152</v>
      </c>
      <c r="W534" s="298">
        <v>176</v>
      </c>
      <c r="Y534" s="36">
        <f t="shared" si="304"/>
        <v>0.26740892018779344</v>
      </c>
      <c r="AA534" s="37">
        <f t="shared" si="327"/>
        <v>267.40892018779346</v>
      </c>
      <c r="AC534" s="299">
        <f t="shared" si="308"/>
        <v>9704.2790476190476</v>
      </c>
      <c r="AE534" s="309">
        <v>19255927</v>
      </c>
      <c r="AG534" s="309">
        <v>553151</v>
      </c>
      <c r="AI534" s="298" t="s">
        <v>137</v>
      </c>
      <c r="AK534" s="291">
        <v>569492</v>
      </c>
      <c r="AM534" s="291">
        <v>20378570</v>
      </c>
      <c r="AO534" s="309">
        <f t="shared" si="323"/>
        <v>14471</v>
      </c>
      <c r="AP534" s="291">
        <f t="shared" si="309"/>
        <v>71</v>
      </c>
      <c r="AQ534" s="291">
        <f t="shared" si="310"/>
        <v>3022</v>
      </c>
      <c r="AS534" s="291">
        <v>115988775</v>
      </c>
      <c r="AU534" s="295">
        <f t="shared" si="325"/>
        <v>54.454823943661971</v>
      </c>
      <c r="AW534" s="291">
        <f t="shared" si="326"/>
        <v>1121548</v>
      </c>
      <c r="AX534" s="291">
        <f t="shared" si="318"/>
        <v>1148488</v>
      </c>
      <c r="AZ534" s="295">
        <f t="shared" si="328"/>
        <v>2.9246725053897822</v>
      </c>
      <c r="BA534" s="295"/>
    </row>
    <row r="535" spans="1:53" s="296" customFormat="1" ht="15.75" customHeight="1" x14ac:dyDescent="0.25">
      <c r="A535" s="359">
        <v>17</v>
      </c>
      <c r="B535" s="291">
        <v>570718</v>
      </c>
      <c r="C535" s="292">
        <f t="shared" si="320"/>
        <v>1.0019962042273181</v>
      </c>
      <c r="D535" s="293">
        <f t="shared" si="316"/>
        <v>1.0014675303954295</v>
      </c>
      <c r="E535" s="293"/>
      <c r="F535" s="291">
        <f t="shared" si="314"/>
        <v>1137</v>
      </c>
      <c r="G535" s="294">
        <f t="shared" si="317"/>
        <v>3.1322314049586777</v>
      </c>
      <c r="H535" s="291">
        <f t="shared" si="315"/>
        <v>832.57142857142856</v>
      </c>
      <c r="I535" s="295">
        <f t="shared" si="319"/>
        <v>0.99216887980932922</v>
      </c>
      <c r="K535" s="291">
        <v>20417204</v>
      </c>
      <c r="L535" s="292">
        <f t="shared" si="321"/>
        <v>1.001875363180484</v>
      </c>
      <c r="M535" s="297"/>
      <c r="N535" s="291">
        <f t="shared" si="298"/>
        <v>38218</v>
      </c>
      <c r="O535" s="294">
        <f t="shared" si="324"/>
        <v>2.1847596181329676</v>
      </c>
      <c r="P535" s="291">
        <f t="shared" si="301"/>
        <v>29116.571428571428</v>
      </c>
      <c r="R535" s="294">
        <f t="shared" si="300"/>
        <v>2.7952799021844519</v>
      </c>
      <c r="S535" s="1">
        <f t="shared" si="313"/>
        <v>1.0001206148501849</v>
      </c>
      <c r="U535" s="298">
        <v>154</v>
      </c>
      <c r="W535" s="298">
        <v>176</v>
      </c>
      <c r="Y535" s="36">
        <f t="shared" si="304"/>
        <v>0.26794272300469485</v>
      </c>
      <c r="AA535" s="37">
        <f t="shared" si="327"/>
        <v>267.94272300469481</v>
      </c>
      <c r="AC535" s="299">
        <f t="shared" si="308"/>
        <v>9722.4780952380952</v>
      </c>
      <c r="AE535" s="309">
        <v>19313546</v>
      </c>
      <c r="AG535" s="309">
        <v>532039</v>
      </c>
      <c r="AI535" s="298" t="s">
        <v>56</v>
      </c>
      <c r="AK535" s="291">
        <v>570598</v>
      </c>
      <c r="AM535" s="291">
        <v>20416183</v>
      </c>
      <c r="AO535" s="309">
        <f t="shared" si="323"/>
        <v>37613</v>
      </c>
      <c r="AP535" s="291">
        <f t="shared" si="309"/>
        <v>-31</v>
      </c>
      <c r="AQ535" s="291">
        <f t="shared" si="310"/>
        <v>605</v>
      </c>
      <c r="AS535" s="291">
        <v>117699389</v>
      </c>
      <c r="AU535" s="295">
        <f t="shared" si="325"/>
        <v>55.257929107981219</v>
      </c>
      <c r="AW535" s="291">
        <f t="shared" si="326"/>
        <v>1710614</v>
      </c>
      <c r="AX535" s="291">
        <f t="shared" si="318"/>
        <v>1212993.4285714286</v>
      </c>
      <c r="AZ535" s="295">
        <f t="shared" si="328"/>
        <v>2.8594418495113239</v>
      </c>
      <c r="BA535" s="295"/>
    </row>
    <row r="536" spans="1:53" s="296" customFormat="1" ht="15.75" customHeight="1" x14ac:dyDescent="0.25">
      <c r="A536" s="359">
        <v>18</v>
      </c>
      <c r="B536" s="291">
        <v>571703</v>
      </c>
      <c r="C536" s="292">
        <f t="shared" si="320"/>
        <v>1.0017258961518649</v>
      </c>
      <c r="D536" s="293">
        <f t="shared" si="316"/>
        <v>1.0014300873223729</v>
      </c>
      <c r="E536" s="293"/>
      <c r="F536" s="291">
        <f t="shared" si="314"/>
        <v>985</v>
      </c>
      <c r="G536" s="294">
        <f t="shared" si="317"/>
        <v>0.86631486367634125</v>
      </c>
      <c r="H536" s="291">
        <f t="shared" si="315"/>
        <v>812.85714285714289</v>
      </c>
      <c r="I536" s="295">
        <f t="shared" si="319"/>
        <v>0.97632120796156496</v>
      </c>
      <c r="K536" s="291">
        <v>20458221</v>
      </c>
      <c r="L536" s="292">
        <f t="shared" si="321"/>
        <v>1.0020089430462662</v>
      </c>
      <c r="M536" s="297"/>
      <c r="N536" s="291">
        <f t="shared" si="298"/>
        <v>41017</v>
      </c>
      <c r="O536" s="294">
        <f t="shared" si="324"/>
        <v>1.073237741378408</v>
      </c>
      <c r="P536" s="291">
        <f t="shared" si="301"/>
        <v>29863.571428571428</v>
      </c>
      <c r="R536" s="294">
        <f t="shared" si="300"/>
        <v>2.7944902931686975</v>
      </c>
      <c r="S536" s="1">
        <f t="shared" si="313"/>
        <v>0.99971752059064378</v>
      </c>
      <c r="U536" s="298">
        <v>155</v>
      </c>
      <c r="W536" s="298">
        <v>176</v>
      </c>
      <c r="Y536" s="36">
        <f t="shared" si="304"/>
        <v>0.26840516431924882</v>
      </c>
      <c r="AA536" s="37">
        <f t="shared" si="327"/>
        <v>268.40516431924885</v>
      </c>
      <c r="AC536" s="299">
        <f t="shared" si="308"/>
        <v>9742.01</v>
      </c>
      <c r="AE536" s="309">
        <v>19362990</v>
      </c>
      <c r="AG536" s="309">
        <v>523245</v>
      </c>
      <c r="AI536" s="298" t="s">
        <v>56</v>
      </c>
      <c r="AK536" s="291">
        <v>571662</v>
      </c>
      <c r="AM536" s="291">
        <v>20457897</v>
      </c>
      <c r="AO536" s="309">
        <f t="shared" si="323"/>
        <v>41714</v>
      </c>
      <c r="AP536" s="291">
        <f t="shared" si="309"/>
        <v>79</v>
      </c>
      <c r="AQ536" s="291">
        <f t="shared" si="310"/>
        <v>-697</v>
      </c>
      <c r="AS536" s="291">
        <v>118860218</v>
      </c>
      <c r="AU536" s="295">
        <f t="shared" si="325"/>
        <v>55.802919248826292</v>
      </c>
      <c r="AW536" s="291">
        <f t="shared" si="326"/>
        <v>1160829</v>
      </c>
      <c r="AX536" s="291">
        <f t="shared" si="318"/>
        <v>1177402</v>
      </c>
      <c r="AZ536" s="295">
        <f t="shared" si="328"/>
        <v>2.7219019828266644</v>
      </c>
      <c r="BA536" s="295"/>
    </row>
    <row r="537" spans="1:53" s="296" customFormat="1" ht="15.75" customHeight="1" x14ac:dyDescent="0.25">
      <c r="A537" s="359">
        <v>19</v>
      </c>
      <c r="B537" s="291">
        <v>572733</v>
      </c>
      <c r="C537" s="292">
        <f t="shared" si="320"/>
        <v>1.0018016347649041</v>
      </c>
      <c r="D537" s="293">
        <f t="shared" si="316"/>
        <v>1.0014413815349965</v>
      </c>
      <c r="E537" s="293"/>
      <c r="F537" s="291">
        <f t="shared" si="314"/>
        <v>1030</v>
      </c>
      <c r="G537" s="294">
        <f t="shared" si="317"/>
        <v>1.0456852791878173</v>
      </c>
      <c r="H537" s="291">
        <f t="shared" si="315"/>
        <v>820.71428571428567</v>
      </c>
      <c r="I537" s="295">
        <f t="shared" si="319"/>
        <v>1.0096660808435851</v>
      </c>
      <c r="K537" s="291">
        <v>20494014</v>
      </c>
      <c r="L537" s="292">
        <f t="shared" si="321"/>
        <v>1.0017495656147228</v>
      </c>
      <c r="M537" s="297"/>
      <c r="N537" s="291">
        <f t="shared" ref="N537:N600" si="329">K537-K536</f>
        <v>35793</v>
      </c>
      <c r="O537" s="294">
        <f t="shared" si="324"/>
        <v>0.8726381744154863</v>
      </c>
      <c r="P537" s="291">
        <f t="shared" si="301"/>
        <v>29895.285714285714</v>
      </c>
      <c r="R537" s="294">
        <f t="shared" si="300"/>
        <v>2.7946355457744883</v>
      </c>
      <c r="S537" s="1">
        <f t="shared" si="313"/>
        <v>1.0000519782108908</v>
      </c>
      <c r="U537" s="298">
        <v>155</v>
      </c>
      <c r="W537" s="298">
        <v>178</v>
      </c>
      <c r="Y537" s="36">
        <f t="shared" si="304"/>
        <v>0.26888873239436617</v>
      </c>
      <c r="AA537" s="37">
        <f t="shared" si="327"/>
        <v>268.88873239436617</v>
      </c>
      <c r="AC537" s="299">
        <f t="shared" si="308"/>
        <v>9759.0542857142864</v>
      </c>
      <c r="AE537" s="309">
        <v>19393047</v>
      </c>
      <c r="AG537" s="309">
        <v>528524</v>
      </c>
      <c r="AI537" s="298" t="s">
        <v>171</v>
      </c>
      <c r="AK537" s="291">
        <v>572641</v>
      </c>
      <c r="AM537" s="291">
        <v>20494212</v>
      </c>
      <c r="AO537" s="309">
        <f t="shared" si="323"/>
        <v>36315</v>
      </c>
      <c r="AP537" s="291">
        <f t="shared" si="309"/>
        <v>-51</v>
      </c>
      <c r="AQ537" s="291">
        <f t="shared" si="310"/>
        <v>-522</v>
      </c>
      <c r="AS537" s="291">
        <v>120228060</v>
      </c>
      <c r="AU537" s="295">
        <f t="shared" si="325"/>
        <v>56.445098591549296</v>
      </c>
      <c r="AW537" s="291">
        <f t="shared" si="326"/>
        <v>1367842</v>
      </c>
      <c r="AX537" s="291">
        <f t="shared" ref="AX537:AX551" si="330">SUM(AW531:AW537)/7</f>
        <v>1168844.7142857143</v>
      </c>
      <c r="AZ537" s="295">
        <f t="shared" si="328"/>
        <v>2.7452966784060551</v>
      </c>
      <c r="BA537" s="295"/>
    </row>
    <row r="538" spans="1:53" s="296" customFormat="1" ht="15.75" customHeight="1" x14ac:dyDescent="0.25">
      <c r="A538" s="359">
        <v>20</v>
      </c>
      <c r="B538" s="291">
        <v>573658</v>
      </c>
      <c r="C538" s="292">
        <f t="shared" si="320"/>
        <v>1.0016150632144472</v>
      </c>
      <c r="D538" s="293">
        <f t="shared" si="316"/>
        <v>1.0014387917754333</v>
      </c>
      <c r="E538" s="293"/>
      <c r="F538" s="291">
        <f t="shared" si="314"/>
        <v>925</v>
      </c>
      <c r="G538" s="294">
        <f t="shared" si="317"/>
        <v>0.89805825242718451</v>
      </c>
      <c r="H538" s="291">
        <f t="shared" si="315"/>
        <v>820.57142857142856</v>
      </c>
      <c r="I538" s="295">
        <f t="shared" si="319"/>
        <v>0.99982593559617061</v>
      </c>
      <c r="K538" s="291">
        <v>20528027</v>
      </c>
      <c r="L538" s="292">
        <f t="shared" si="321"/>
        <v>1.0016596553510699</v>
      </c>
      <c r="M538" s="297"/>
      <c r="N538" s="291">
        <f t="shared" si="329"/>
        <v>34013</v>
      </c>
      <c r="O538" s="294">
        <f t="shared" si="324"/>
        <v>0.95026960578884134</v>
      </c>
      <c r="P538" s="291">
        <f t="shared" si="301"/>
        <v>30046.428571428572</v>
      </c>
      <c r="R538" s="294">
        <f t="shared" ref="R538:R565" si="331">100*B538/K538</f>
        <v>2.7945111334859409</v>
      </c>
      <c r="S538" s="1">
        <f t="shared" si="313"/>
        <v>0.99995548174833193</v>
      </c>
      <c r="U538" s="298">
        <v>156</v>
      </c>
      <c r="W538" s="298">
        <v>179</v>
      </c>
      <c r="Y538" s="36">
        <f t="shared" si="304"/>
        <v>0.26932300469483567</v>
      </c>
      <c r="AA538" s="37">
        <f t="shared" si="327"/>
        <v>269.32300469483567</v>
      </c>
      <c r="AC538" s="299">
        <f t="shared" si="308"/>
        <v>9775.2509523809531</v>
      </c>
      <c r="AE538" s="309">
        <v>19413552</v>
      </c>
      <c r="AG538" s="309">
        <v>539802</v>
      </c>
      <c r="AH538" s="365" t="s">
        <v>33</v>
      </c>
      <c r="AI538" s="298" t="s">
        <v>95</v>
      </c>
      <c r="AK538" s="291">
        <v>574209</v>
      </c>
      <c r="AM538" s="291">
        <v>20528099</v>
      </c>
      <c r="AO538" s="309">
        <f t="shared" si="323"/>
        <v>33887</v>
      </c>
      <c r="AP538" s="291">
        <f t="shared" si="309"/>
        <v>643</v>
      </c>
      <c r="AQ538" s="291">
        <f t="shared" si="310"/>
        <v>126</v>
      </c>
      <c r="AS538" s="291">
        <v>121263020</v>
      </c>
      <c r="AU538" s="295">
        <f t="shared" si="325"/>
        <v>56.930995305164316</v>
      </c>
      <c r="AW538" s="291">
        <f t="shared" si="326"/>
        <v>1034960</v>
      </c>
      <c r="AX538" s="291">
        <f t="shared" si="330"/>
        <v>1108484.7142857143</v>
      </c>
      <c r="AZ538" s="295">
        <f t="shared" si="328"/>
        <v>2.7310115297753477</v>
      </c>
      <c r="BA538" s="295"/>
    </row>
    <row r="539" spans="1:53" s="296" customFormat="1" ht="15.75" customHeight="1" x14ac:dyDescent="0.25">
      <c r="A539" s="363">
        <v>21</v>
      </c>
      <c r="B539" s="291">
        <v>574243</v>
      </c>
      <c r="C539" s="292">
        <f t="shared" si="320"/>
        <v>1.001019771362031</v>
      </c>
      <c r="D539" s="293">
        <f t="shared" si="316"/>
        <v>1.0013533015762874</v>
      </c>
      <c r="E539" s="293"/>
      <c r="F539" s="291">
        <f t="shared" si="314"/>
        <v>585</v>
      </c>
      <c r="G539" s="294">
        <f t="shared" si="317"/>
        <v>0.63243243243243241</v>
      </c>
      <c r="H539" s="291">
        <f t="shared" si="315"/>
        <v>772.85714285714289</v>
      </c>
      <c r="I539" s="295">
        <f t="shared" si="319"/>
        <v>0.94185236768802238</v>
      </c>
      <c r="K539" s="291">
        <v>20553744</v>
      </c>
      <c r="L539" s="292">
        <f t="shared" si="321"/>
        <v>1.0012527750474998</v>
      </c>
      <c r="M539" s="297"/>
      <c r="N539" s="291">
        <f t="shared" si="329"/>
        <v>25717</v>
      </c>
      <c r="O539" s="294">
        <f t="shared" si="324"/>
        <v>0.75609325846000064</v>
      </c>
      <c r="P539" s="291">
        <f t="shared" ref="P539:P602" si="332">SUM(N533:N539)/7</f>
        <v>29437.285714285714</v>
      </c>
      <c r="R539" s="294">
        <f t="shared" si="331"/>
        <v>2.793860816793281</v>
      </c>
      <c r="S539" s="1">
        <f t="shared" si="313"/>
        <v>0.9997672878505055</v>
      </c>
      <c r="U539" s="298">
        <v>157</v>
      </c>
      <c r="W539" s="298">
        <v>180</v>
      </c>
      <c r="Y539" s="369">
        <f t="shared" si="304"/>
        <v>0.26959765258215962</v>
      </c>
      <c r="AA539" s="337">
        <f t="shared" si="327"/>
        <v>269.59765258215964</v>
      </c>
      <c r="AC539" s="299">
        <f t="shared" ref="AC539:AC550" si="333">100000*K539/210000000</f>
        <v>9787.4971428571425</v>
      </c>
      <c r="AE539" s="309">
        <v>19431197</v>
      </c>
      <c r="AG539" s="309">
        <v>551081</v>
      </c>
      <c r="AI539" s="298" t="s">
        <v>95</v>
      </c>
      <c r="AK539" s="291">
        <v>574209</v>
      </c>
      <c r="AM539" s="291">
        <v>20556487</v>
      </c>
      <c r="AO539" s="309">
        <f t="shared" si="323"/>
        <v>28388</v>
      </c>
      <c r="AP539" s="291">
        <f t="shared" si="309"/>
        <v>-585</v>
      </c>
      <c r="AQ539" s="291">
        <f t="shared" si="310"/>
        <v>-2671</v>
      </c>
      <c r="AS539" s="291">
        <v>122376066</v>
      </c>
      <c r="AU539" s="295">
        <f t="shared" si="325"/>
        <v>57.453552112676057</v>
      </c>
      <c r="AW539" s="291">
        <f t="shared" si="326"/>
        <v>1113046</v>
      </c>
      <c r="AX539" s="291">
        <f t="shared" si="330"/>
        <v>1127378</v>
      </c>
      <c r="AZ539" s="295">
        <f t="shared" si="328"/>
        <v>2.6254361572544056</v>
      </c>
      <c r="BA539" s="295"/>
    </row>
    <row r="540" spans="1:53" s="296" customFormat="1" ht="15.75" customHeight="1" x14ac:dyDescent="0.25">
      <c r="A540" s="362">
        <v>22</v>
      </c>
      <c r="B540" s="271">
        <v>574574</v>
      </c>
      <c r="C540" s="272">
        <f t="shared" si="320"/>
        <v>1.0005764110315667</v>
      </c>
      <c r="D540" s="273">
        <f t="shared" si="316"/>
        <v>1.0013389568229112</v>
      </c>
      <c r="E540" s="273"/>
      <c r="F540" s="271">
        <f t="shared" si="314"/>
        <v>331</v>
      </c>
      <c r="G540" s="274">
        <f t="shared" si="317"/>
        <v>0.5658119658119658</v>
      </c>
      <c r="H540" s="271">
        <f t="shared" si="315"/>
        <v>765.14285714285711</v>
      </c>
      <c r="I540" s="275">
        <f t="shared" si="319"/>
        <v>0.99001848428835482</v>
      </c>
      <c r="J540" s="276"/>
      <c r="K540" s="271">
        <v>20567922</v>
      </c>
      <c r="L540" s="272">
        <f t="shared" si="321"/>
        <v>1.0006898013325456</v>
      </c>
      <c r="M540" s="277"/>
      <c r="N540" s="271">
        <f t="shared" si="329"/>
        <v>14178</v>
      </c>
      <c r="O540" s="274">
        <f t="shared" si="324"/>
        <v>0.55130847299451724</v>
      </c>
      <c r="P540" s="271">
        <f t="shared" si="332"/>
        <v>29489.857142857141</v>
      </c>
      <c r="Q540" s="276"/>
      <c r="R540" s="274">
        <f t="shared" si="331"/>
        <v>2.7935442384505347</v>
      </c>
      <c r="S540" s="274">
        <f t="shared" si="313"/>
        <v>0.99988668786188506</v>
      </c>
      <c r="T540" s="276"/>
      <c r="U540" s="278">
        <v>158</v>
      </c>
      <c r="V540" s="276"/>
      <c r="W540" s="278">
        <v>181</v>
      </c>
      <c r="X540" s="276"/>
      <c r="Y540" s="279">
        <f t="shared" si="304"/>
        <v>0.26975305164319247</v>
      </c>
      <c r="Z540" s="276"/>
      <c r="AA540" s="282">
        <f t="shared" si="327"/>
        <v>269.75305164319246</v>
      </c>
      <c r="AB540" s="276"/>
      <c r="AC540" s="281">
        <f t="shared" si="333"/>
        <v>9794.2485714285722</v>
      </c>
      <c r="AD540" s="276"/>
      <c r="AE540" s="290">
        <v>19448816</v>
      </c>
      <c r="AF540" s="276"/>
      <c r="AG540" s="290">
        <v>547548</v>
      </c>
      <c r="AH540" s="276"/>
      <c r="AI540" s="278" t="s">
        <v>51</v>
      </c>
      <c r="AJ540" s="276"/>
      <c r="AK540" s="271">
        <v>574527</v>
      </c>
      <c r="AL540" s="276"/>
      <c r="AM540" s="271">
        <v>20570891</v>
      </c>
      <c r="AN540" s="276"/>
      <c r="AO540" s="290">
        <f t="shared" si="323"/>
        <v>14404</v>
      </c>
      <c r="AP540" s="271">
        <f t="shared" si="309"/>
        <v>-13</v>
      </c>
      <c r="AQ540" s="271">
        <f t="shared" si="310"/>
        <v>-226</v>
      </c>
      <c r="AR540" s="276"/>
      <c r="AS540" s="271">
        <v>122830226</v>
      </c>
      <c r="AT540" s="276"/>
      <c r="AU540" s="295">
        <f t="shared" si="325"/>
        <v>57.666772769953049</v>
      </c>
      <c r="AV540" s="276"/>
      <c r="AW540" s="271">
        <f t="shared" si="326"/>
        <v>454160</v>
      </c>
      <c r="AX540" s="271">
        <f t="shared" si="330"/>
        <v>1137571.2857142857</v>
      </c>
      <c r="AY540" s="276"/>
      <c r="AZ540" s="275">
        <f t="shared" si="328"/>
        <v>2.5945966894186379</v>
      </c>
      <c r="BA540" s="275"/>
    </row>
    <row r="541" spans="1:53" s="296" customFormat="1" ht="15.75" customHeight="1" x14ac:dyDescent="0.25">
      <c r="A541" s="359">
        <v>23</v>
      </c>
      <c r="B541" s="291">
        <v>574944</v>
      </c>
      <c r="C541" s="292">
        <f t="shared" si="320"/>
        <v>1.0006439553477882</v>
      </c>
      <c r="D541" s="293">
        <f t="shared" si="316"/>
        <v>1.0013398480142743</v>
      </c>
      <c r="E541" s="293"/>
      <c r="F541" s="291">
        <f t="shared" si="314"/>
        <v>370</v>
      </c>
      <c r="G541" s="294">
        <f t="shared" si="317"/>
        <v>1.1178247734138973</v>
      </c>
      <c r="H541" s="291">
        <f t="shared" si="315"/>
        <v>766.14285714285711</v>
      </c>
      <c r="I541" s="295">
        <f t="shared" si="319"/>
        <v>1.0013069454817027</v>
      </c>
      <c r="K541" s="291">
        <v>20583286</v>
      </c>
      <c r="L541" s="292">
        <f t="shared" si="321"/>
        <v>1.0007469884415159</v>
      </c>
      <c r="M541" s="297"/>
      <c r="N541" s="291">
        <f t="shared" si="329"/>
        <v>15364</v>
      </c>
      <c r="O541" s="294">
        <f t="shared" si="324"/>
        <v>1.0836507264776414</v>
      </c>
      <c r="P541" s="291">
        <f t="shared" si="332"/>
        <v>29185.714285714286</v>
      </c>
      <c r="R541" s="294">
        <f t="shared" si="331"/>
        <v>2.7932566257885161</v>
      </c>
      <c r="S541" s="1">
        <f t="shared" si="313"/>
        <v>0.99989704381335376</v>
      </c>
      <c r="U541" s="298">
        <v>159</v>
      </c>
      <c r="W541" s="298">
        <v>181</v>
      </c>
      <c r="Y541" s="36">
        <f t="shared" si="304"/>
        <v>0.26992676056338027</v>
      </c>
      <c r="AA541" s="37">
        <f t="shared" si="327"/>
        <v>269.9267605633803</v>
      </c>
      <c r="AC541" s="299">
        <f t="shared" si="333"/>
        <v>9801.5647619047613</v>
      </c>
      <c r="AE541" s="309">
        <v>19479947</v>
      </c>
      <c r="AG541" s="309">
        <v>529199</v>
      </c>
      <c r="AI541" s="298" t="s">
        <v>64</v>
      </c>
      <c r="AK541" s="291">
        <v>574848</v>
      </c>
      <c r="AM541" s="291">
        <v>20583994</v>
      </c>
      <c r="AO541" s="309">
        <f t="shared" si="323"/>
        <v>13103</v>
      </c>
      <c r="AP541" s="291">
        <f t="shared" si="309"/>
        <v>-49</v>
      </c>
      <c r="AQ541" s="291">
        <f t="shared" si="310"/>
        <v>2261</v>
      </c>
      <c r="AS541" s="291">
        <v>124189677</v>
      </c>
      <c r="AU541" s="295">
        <f t="shared" si="325"/>
        <v>58.305012676056336</v>
      </c>
      <c r="AW541" s="291">
        <f t="shared" si="326"/>
        <v>1359451</v>
      </c>
      <c r="AX541" s="291">
        <f t="shared" si="330"/>
        <v>1171557.4285714286</v>
      </c>
      <c r="AZ541" s="295">
        <f t="shared" si="328"/>
        <v>2.6250611845325498</v>
      </c>
      <c r="BA541" s="295"/>
    </row>
    <row r="542" spans="1:53" s="296" customFormat="1" ht="15.75" customHeight="1" x14ac:dyDescent="0.25">
      <c r="A542" s="359">
        <v>24</v>
      </c>
      <c r="B542" s="291">
        <v>575829</v>
      </c>
      <c r="C542" s="292">
        <f t="shared" si="320"/>
        <v>1.0015392803473033</v>
      </c>
      <c r="D542" s="293">
        <f t="shared" si="316"/>
        <v>1.0012745731742725</v>
      </c>
      <c r="E542" s="293"/>
      <c r="F542" s="291">
        <f t="shared" si="314"/>
        <v>885</v>
      </c>
      <c r="G542" s="294">
        <f t="shared" si="317"/>
        <v>2.3918918918918921</v>
      </c>
      <c r="H542" s="291">
        <f t="shared" si="315"/>
        <v>730.14285714285711</v>
      </c>
      <c r="I542" s="295">
        <f t="shared" si="319"/>
        <v>0.95301137423084092</v>
      </c>
      <c r="K542" s="291">
        <v>20615008</v>
      </c>
      <c r="L542" s="292">
        <f t="shared" si="321"/>
        <v>1.0015411533415997</v>
      </c>
      <c r="M542" s="297"/>
      <c r="N542" s="291">
        <f t="shared" si="329"/>
        <v>31722</v>
      </c>
      <c r="O542" s="294">
        <f t="shared" si="324"/>
        <v>2.0646966935693829</v>
      </c>
      <c r="P542" s="291">
        <f t="shared" si="332"/>
        <v>28257.714285714286</v>
      </c>
      <c r="R542" s="294">
        <f t="shared" si="331"/>
        <v>2.7932514020853159</v>
      </c>
      <c r="S542" s="1">
        <f t="shared" si="313"/>
        <v>0.99999812988783343</v>
      </c>
      <c r="U542" s="298">
        <v>160</v>
      </c>
      <c r="W542" s="298">
        <v>182</v>
      </c>
      <c r="Y542" s="36">
        <f t="shared" si="304"/>
        <v>0.27034225352112679</v>
      </c>
      <c r="AA542" s="37">
        <f t="shared" si="327"/>
        <v>270.34225352112674</v>
      </c>
      <c r="AC542" s="299">
        <f t="shared" si="333"/>
        <v>9816.6704761904766</v>
      </c>
      <c r="AE542" s="309">
        <v>19530843</v>
      </c>
      <c r="AG542" s="309">
        <v>508281</v>
      </c>
      <c r="AI542" s="298" t="s">
        <v>56</v>
      </c>
      <c r="AK542" s="291">
        <v>575742</v>
      </c>
      <c r="AM542" s="291">
        <v>20614866</v>
      </c>
      <c r="AO542" s="309">
        <f t="shared" si="323"/>
        <v>30872</v>
      </c>
      <c r="AP542" s="291">
        <f t="shared" si="309"/>
        <v>9</v>
      </c>
      <c r="AQ542" s="291">
        <f t="shared" si="310"/>
        <v>850</v>
      </c>
      <c r="AS542" s="291">
        <v>125339734</v>
      </c>
      <c r="AU542" s="295">
        <f t="shared" si="325"/>
        <v>58.844945539906107</v>
      </c>
      <c r="AW542" s="291">
        <f t="shared" si="326"/>
        <v>1150057</v>
      </c>
      <c r="AX542" s="291">
        <f t="shared" si="330"/>
        <v>1091477.857142857</v>
      </c>
      <c r="AZ542" s="295">
        <f t="shared" si="328"/>
        <v>2.5838709025095548</v>
      </c>
      <c r="BA542" s="295"/>
    </row>
    <row r="543" spans="1:53" s="296" customFormat="1" ht="15.75" customHeight="1" x14ac:dyDescent="0.25">
      <c r="A543" s="359">
        <v>25</v>
      </c>
      <c r="B543" s="291">
        <v>576730</v>
      </c>
      <c r="C543" s="292">
        <f t="shared" si="320"/>
        <v>1.0015647006316111</v>
      </c>
      <c r="D543" s="293">
        <f t="shared" si="316"/>
        <v>1.0012515452428075</v>
      </c>
      <c r="E543" s="293"/>
      <c r="F543" s="291">
        <f t="shared" si="314"/>
        <v>901</v>
      </c>
      <c r="G543" s="294">
        <f t="shared" si="317"/>
        <v>1.0180790960451978</v>
      </c>
      <c r="H543" s="291">
        <f t="shared" si="315"/>
        <v>718.14285714285711</v>
      </c>
      <c r="I543" s="295">
        <f t="shared" si="319"/>
        <v>0.98356486010565447</v>
      </c>
      <c r="K543" s="291">
        <v>20645055</v>
      </c>
      <c r="L543" s="292">
        <f t="shared" si="321"/>
        <v>1.001457530358465</v>
      </c>
      <c r="M543" s="297"/>
      <c r="N543" s="291">
        <f t="shared" si="329"/>
        <v>30047</v>
      </c>
      <c r="O543" s="294">
        <f t="shared" si="324"/>
        <v>0.94719752852909656</v>
      </c>
      <c r="P543" s="291">
        <f t="shared" si="332"/>
        <v>26690.571428571428</v>
      </c>
      <c r="R543" s="294">
        <f t="shared" si="331"/>
        <v>2.7935503199192251</v>
      </c>
      <c r="S543" s="1">
        <f t="shared" si="313"/>
        <v>1.00010701429656</v>
      </c>
      <c r="U543" s="298">
        <v>161</v>
      </c>
      <c r="W543" s="298">
        <v>182</v>
      </c>
      <c r="Y543" s="36">
        <f t="shared" si="304"/>
        <v>0.27076525821596242</v>
      </c>
      <c r="AA543" s="37">
        <f t="shared" si="327"/>
        <v>270.76525821596243</v>
      </c>
      <c r="AC543" s="299">
        <f t="shared" si="333"/>
        <v>9830.9785714285717</v>
      </c>
      <c r="AE543" s="309">
        <v>19577135</v>
      </c>
      <c r="AG543" s="309">
        <v>491757</v>
      </c>
      <c r="AI543" s="298" t="s">
        <v>172</v>
      </c>
      <c r="AK543" s="291">
        <v>575742</v>
      </c>
      <c r="AM543" s="291">
        <v>20645537</v>
      </c>
      <c r="AO543" s="309">
        <f t="shared" si="323"/>
        <v>30671</v>
      </c>
      <c r="AP543" s="291">
        <f t="shared" si="309"/>
        <v>-901</v>
      </c>
      <c r="AQ543" s="291">
        <f t="shared" si="310"/>
        <v>-624</v>
      </c>
      <c r="AS543" s="291">
        <v>126643511</v>
      </c>
      <c r="AU543" s="295">
        <f t="shared" si="325"/>
        <v>59.457047417840379</v>
      </c>
      <c r="AW543" s="291">
        <f t="shared" si="326"/>
        <v>1303777</v>
      </c>
      <c r="AX543" s="291">
        <f t="shared" si="330"/>
        <v>1111899</v>
      </c>
      <c r="AZ543" s="295">
        <f t="shared" si="328"/>
        <v>2.6906237622702505</v>
      </c>
      <c r="BA543" s="295"/>
    </row>
    <row r="544" spans="1:53" s="296" customFormat="1" ht="15.75" customHeight="1" x14ac:dyDescent="0.25">
      <c r="A544" s="359">
        <v>26</v>
      </c>
      <c r="B544" s="291">
        <v>577606</v>
      </c>
      <c r="C544" s="292">
        <f t="shared" si="320"/>
        <v>1.0015189083279872</v>
      </c>
      <c r="D544" s="293">
        <f t="shared" si="316"/>
        <v>1.0012111557518193</v>
      </c>
      <c r="E544" s="293"/>
      <c r="F544" s="291">
        <f t="shared" si="314"/>
        <v>876</v>
      </c>
      <c r="G544" s="294">
        <f t="shared" si="317"/>
        <v>0.97225305216426194</v>
      </c>
      <c r="H544" s="291">
        <f t="shared" si="315"/>
        <v>696.14285714285711</v>
      </c>
      <c r="I544" s="295">
        <f t="shared" si="319"/>
        <v>0.96936542669584247</v>
      </c>
      <c r="K544" s="291">
        <v>20675343</v>
      </c>
      <c r="L544" s="292">
        <f t="shared" si="321"/>
        <v>1.0014670825531828</v>
      </c>
      <c r="M544" s="297"/>
      <c r="N544" s="291">
        <f t="shared" si="329"/>
        <v>30288</v>
      </c>
      <c r="O544" s="294">
        <f t="shared" si="324"/>
        <v>1.008020767464306</v>
      </c>
      <c r="P544" s="291">
        <f t="shared" si="332"/>
        <v>25904.142857142859</v>
      </c>
      <c r="R544" s="294">
        <f t="shared" si="331"/>
        <v>2.7936948857390176</v>
      </c>
      <c r="S544" s="1">
        <f t="shared" si="313"/>
        <v>1.0000517498534971</v>
      </c>
      <c r="U544" s="298">
        <v>161</v>
      </c>
      <c r="W544" s="298">
        <v>184</v>
      </c>
      <c r="Y544" s="36">
        <f t="shared" ref="Y544:Y550" si="334">100*B544/213000000</f>
        <v>0.27117652582159624</v>
      </c>
      <c r="AA544" s="37">
        <f t="shared" si="327"/>
        <v>271.17652582159627</v>
      </c>
      <c r="AC544" s="299">
        <f t="shared" si="333"/>
        <v>9845.4014285714293</v>
      </c>
      <c r="AE544" s="309">
        <v>19609503</v>
      </c>
      <c r="AG544" s="309">
        <v>489493</v>
      </c>
      <c r="AI544" s="298" t="s">
        <v>56</v>
      </c>
      <c r="AK544" s="291">
        <v>577565</v>
      </c>
      <c r="AM544" s="291">
        <v>20676561</v>
      </c>
      <c r="AO544" s="309">
        <f t="shared" si="323"/>
        <v>31024</v>
      </c>
      <c r="AP544" s="291">
        <f t="shared" si="309"/>
        <v>947</v>
      </c>
      <c r="AQ544" s="291">
        <f t="shared" si="310"/>
        <v>-736</v>
      </c>
      <c r="AS544" s="291">
        <v>127098222</v>
      </c>
      <c r="AU544" s="295">
        <f t="shared" si="325"/>
        <v>59.670526760563384</v>
      </c>
      <c r="AW544" s="291">
        <f t="shared" si="326"/>
        <v>454711</v>
      </c>
      <c r="AX544" s="291">
        <f t="shared" si="330"/>
        <v>981451.71428571432</v>
      </c>
      <c r="AZ544" s="295">
        <f t="shared" si="328"/>
        <v>2.687380396958015</v>
      </c>
      <c r="BA544" s="295"/>
    </row>
    <row r="545" spans="1:61" s="296" customFormat="1" ht="15.75" customHeight="1" x14ac:dyDescent="0.25">
      <c r="A545" s="363">
        <v>27</v>
      </c>
      <c r="B545" s="291">
        <v>578396</v>
      </c>
      <c r="C545" s="292">
        <f t="shared" si="320"/>
        <v>1.0013677143242972</v>
      </c>
      <c r="D545" s="293">
        <f t="shared" si="316"/>
        <v>1.0011758201960834</v>
      </c>
      <c r="E545" s="293"/>
      <c r="F545" s="291">
        <f t="shared" si="314"/>
        <v>790</v>
      </c>
      <c r="G545" s="294">
        <f t="shared" si="317"/>
        <v>0.90182648401826482</v>
      </c>
      <c r="H545" s="291">
        <f t="shared" si="315"/>
        <v>676.85714285714289</v>
      </c>
      <c r="I545" s="295">
        <f t="shared" si="319"/>
        <v>0.97229632669813271</v>
      </c>
      <c r="K545" s="291">
        <v>20703645</v>
      </c>
      <c r="L545" s="292">
        <f t="shared" si="321"/>
        <v>1.0013688769274589</v>
      </c>
      <c r="M545" s="297"/>
      <c r="N545" s="291">
        <f t="shared" si="329"/>
        <v>28302</v>
      </c>
      <c r="O545" s="294">
        <f t="shared" si="324"/>
        <v>0.93442947702060219</v>
      </c>
      <c r="P545" s="291">
        <f t="shared" si="332"/>
        <v>25088.285714285714</v>
      </c>
      <c r="R545" s="294">
        <f t="shared" si="331"/>
        <v>2.7936916422204883</v>
      </c>
      <c r="S545" s="1">
        <f t="shared" si="313"/>
        <v>0.99999883898612341</v>
      </c>
      <c r="U545" s="298">
        <v>162</v>
      </c>
      <c r="W545" s="298">
        <v>184</v>
      </c>
      <c r="Y545" s="36">
        <f t="shared" si="334"/>
        <v>0.27154741784037556</v>
      </c>
      <c r="AA545" s="37">
        <f t="shared" si="327"/>
        <v>271.5474178403756</v>
      </c>
      <c r="AC545" s="299">
        <f t="shared" si="333"/>
        <v>9858.8785714285714</v>
      </c>
      <c r="AE545" s="309">
        <v>19629675</v>
      </c>
      <c r="AG545" s="309">
        <v>495905</v>
      </c>
      <c r="AI545" s="298" t="s">
        <v>51</v>
      </c>
      <c r="AK545" s="291">
        <v>578326</v>
      </c>
      <c r="AM545" s="291">
        <v>20703906</v>
      </c>
      <c r="AO545" s="309">
        <f t="shared" si="323"/>
        <v>27345</v>
      </c>
      <c r="AP545" s="291">
        <f t="shared" si="309"/>
        <v>-29</v>
      </c>
      <c r="AQ545" s="291">
        <f t="shared" si="310"/>
        <v>957</v>
      </c>
      <c r="AS545" s="291">
        <v>128091303</v>
      </c>
      <c r="AU545" s="295">
        <f t="shared" si="325"/>
        <v>60.136761971830985</v>
      </c>
      <c r="AW545" s="291">
        <f t="shared" si="326"/>
        <v>993081</v>
      </c>
      <c r="AX545" s="291">
        <f t="shared" si="330"/>
        <v>975469</v>
      </c>
      <c r="AZ545" s="295">
        <f t="shared" si="328"/>
        <v>2.6979011263082375</v>
      </c>
      <c r="BA545" s="295"/>
    </row>
    <row r="546" spans="1:61" s="296" customFormat="1" ht="15.75" customHeight="1" x14ac:dyDescent="0.25">
      <c r="A546" s="277">
        <v>28</v>
      </c>
      <c r="B546" s="271">
        <v>579052</v>
      </c>
      <c r="C546" s="272">
        <f t="shared" si="320"/>
        <v>1.0011341710523587</v>
      </c>
      <c r="D546" s="273">
        <f t="shared" si="316"/>
        <v>1.0011921630089873</v>
      </c>
      <c r="E546" s="273"/>
      <c r="F546" s="271">
        <f t="shared" si="314"/>
        <v>656</v>
      </c>
      <c r="G546" s="274">
        <f t="shared" si="317"/>
        <v>0.83037974683544302</v>
      </c>
      <c r="H546" s="271">
        <f t="shared" si="315"/>
        <v>687</v>
      </c>
      <c r="I546" s="275">
        <f t="shared" si="319"/>
        <v>1.0149852258336851</v>
      </c>
      <c r="J546" s="276"/>
      <c r="K546" s="271">
        <v>20726800</v>
      </c>
      <c r="L546" s="272">
        <f t="shared" si="321"/>
        <v>1.0011184020977948</v>
      </c>
      <c r="M546" s="277"/>
      <c r="N546" s="271">
        <f t="shared" si="329"/>
        <v>23155</v>
      </c>
      <c r="O546" s="274">
        <f t="shared" si="324"/>
        <v>0.81814006077309021</v>
      </c>
      <c r="P546" s="271">
        <f t="shared" si="332"/>
        <v>24722.285714285714</v>
      </c>
      <c r="Q546" s="276"/>
      <c r="R546" s="274">
        <f t="shared" si="331"/>
        <v>2.7937356466024665</v>
      </c>
      <c r="S546" s="274">
        <f t="shared" si="313"/>
        <v>1.0000157513382339</v>
      </c>
      <c r="T546" s="276"/>
      <c r="U546" s="278">
        <v>163</v>
      </c>
      <c r="V546" s="276"/>
      <c r="W546" s="278">
        <v>185</v>
      </c>
      <c r="X546" s="276"/>
      <c r="Y546" s="279">
        <f t="shared" si="334"/>
        <v>0.27185539906103284</v>
      </c>
      <c r="Z546" s="276"/>
      <c r="AA546" s="282">
        <f t="shared" si="327"/>
        <v>271.85539906103287</v>
      </c>
      <c r="AB546" s="276"/>
      <c r="AC546" s="281">
        <f t="shared" si="333"/>
        <v>9869.9047619047615</v>
      </c>
      <c r="AD546" s="276"/>
      <c r="AE546" s="290">
        <v>19646400</v>
      </c>
      <c r="AF546" s="276"/>
      <c r="AG546" s="290">
        <v>503195</v>
      </c>
      <c r="AH546" s="276"/>
      <c r="AI546" s="278" t="s">
        <v>52</v>
      </c>
      <c r="AJ546" s="276"/>
      <c r="AK546" s="271">
        <v>579010</v>
      </c>
      <c r="AL546" s="276"/>
      <c r="AM546" s="271">
        <v>20728605</v>
      </c>
      <c r="AN546" s="276"/>
      <c r="AO546" s="290">
        <f t="shared" si="323"/>
        <v>24699</v>
      </c>
      <c r="AP546" s="271">
        <f t="shared" si="309"/>
        <v>28</v>
      </c>
      <c r="AQ546" s="271">
        <f t="shared" si="310"/>
        <v>-1544</v>
      </c>
      <c r="AR546" s="276"/>
      <c r="AS546" s="271">
        <v>128671178</v>
      </c>
      <c r="AT546" s="276"/>
      <c r="AU546" s="295">
        <f t="shared" si="325"/>
        <v>60.409003755868547</v>
      </c>
      <c r="AV546" s="276"/>
      <c r="AW546" s="271">
        <f t="shared" si="326"/>
        <v>579875</v>
      </c>
      <c r="AX546" s="271">
        <f t="shared" si="330"/>
        <v>899301.71428571432</v>
      </c>
      <c r="AY546" s="276"/>
      <c r="AZ546" s="275">
        <f t="shared" si="328"/>
        <v>2.7788692677514795</v>
      </c>
      <c r="BA546" s="275"/>
    </row>
    <row r="547" spans="1:61" s="296" customFormat="1" ht="15.75" customHeight="1" x14ac:dyDescent="0.25">
      <c r="A547" s="359">
        <v>29</v>
      </c>
      <c r="B547" s="374">
        <v>579330</v>
      </c>
      <c r="C547" s="292">
        <f t="shared" ref="C547:C562" si="335">B547/B546</f>
        <v>1.0004800950519124</v>
      </c>
      <c r="D547" s="293">
        <f t="shared" si="316"/>
        <v>1.0011784035833227</v>
      </c>
      <c r="E547" s="293"/>
      <c r="F547" s="291">
        <f t="shared" si="314"/>
        <v>278</v>
      </c>
      <c r="G547" s="294">
        <f t="shared" si="317"/>
        <v>0.42378048780487804</v>
      </c>
      <c r="H547" s="291">
        <f t="shared" si="315"/>
        <v>679.42857142857144</v>
      </c>
      <c r="I547" s="295">
        <f t="shared" si="319"/>
        <v>0.98897899771262221</v>
      </c>
      <c r="K547" s="291">
        <v>20738655</v>
      </c>
      <c r="L547" s="292">
        <f t="shared" si="321"/>
        <v>1.0005719647991971</v>
      </c>
      <c r="M547" s="297"/>
      <c r="N547" s="291">
        <f t="shared" si="329"/>
        <v>11855</v>
      </c>
      <c r="O547" s="294">
        <f t="shared" si="324"/>
        <v>0.51198445260202985</v>
      </c>
      <c r="P547" s="291">
        <f t="shared" si="332"/>
        <v>24390.428571428572</v>
      </c>
      <c r="R547" s="294">
        <f t="shared" si="331"/>
        <v>2.79347913353108</v>
      </c>
      <c r="S547" s="294">
        <f t="shared" si="313"/>
        <v>0.99990818276893934</v>
      </c>
      <c r="U547" s="298">
        <v>164</v>
      </c>
      <c r="W547" s="298">
        <v>188</v>
      </c>
      <c r="Y547" s="369">
        <f t="shared" si="334"/>
        <v>0.27198591549295775</v>
      </c>
      <c r="AA547" s="337">
        <f t="shared" si="327"/>
        <v>271.98591549295776</v>
      </c>
      <c r="AC547" s="299">
        <f t="shared" si="333"/>
        <v>9875.5499999999993</v>
      </c>
      <c r="AE547" s="309">
        <v>19663748</v>
      </c>
      <c r="AG547" s="309">
        <v>498759</v>
      </c>
      <c r="AI547" s="298" t="s">
        <v>137</v>
      </c>
      <c r="AK547" s="291">
        <v>579308</v>
      </c>
      <c r="AM547" s="291">
        <v>20741815</v>
      </c>
      <c r="AO547" s="309">
        <f t="shared" si="323"/>
        <v>13210</v>
      </c>
      <c r="AP547" s="291">
        <f t="shared" si="309"/>
        <v>20</v>
      </c>
      <c r="AQ547" s="291">
        <f t="shared" si="310"/>
        <v>-1355</v>
      </c>
      <c r="AS547" s="291">
        <v>129114566</v>
      </c>
      <c r="AU547" s="295">
        <f t="shared" si="325"/>
        <v>60.617167136150236</v>
      </c>
      <c r="AW547" s="291">
        <f t="shared" si="326"/>
        <v>443388</v>
      </c>
      <c r="AX547" s="291">
        <f t="shared" si="330"/>
        <v>897762.85714285716</v>
      </c>
      <c r="AZ547" s="295">
        <f t="shared" si="328"/>
        <v>2.7856360516127521</v>
      </c>
      <c r="BA547" s="295"/>
    </row>
    <row r="548" spans="1:61" s="296" customFormat="1" ht="15.75" customHeight="1" x14ac:dyDescent="0.25">
      <c r="A548" s="359">
        <v>30</v>
      </c>
      <c r="B548" s="291">
        <v>579643</v>
      </c>
      <c r="C548" s="292">
        <f t="shared" si="335"/>
        <v>1.0005402792881433</v>
      </c>
      <c r="D548" s="293">
        <f t="shared" si="316"/>
        <v>1.0011635927176592</v>
      </c>
      <c r="E548" s="293"/>
      <c r="F548" s="291">
        <f t="shared" si="314"/>
        <v>313</v>
      </c>
      <c r="G548" s="294">
        <f t="shared" si="317"/>
        <v>1.1258992805755397</v>
      </c>
      <c r="H548" s="291">
        <f t="shared" si="315"/>
        <v>671.28571428571433</v>
      </c>
      <c r="I548" s="295">
        <f t="shared" si="319"/>
        <v>0.98801513877207747</v>
      </c>
      <c r="K548" s="291">
        <v>20751108</v>
      </c>
      <c r="L548" s="292">
        <f t="shared" si="321"/>
        <v>1.0006004728850546</v>
      </c>
      <c r="M548" s="297"/>
      <c r="N548" s="291">
        <f t="shared" si="329"/>
        <v>12453</v>
      </c>
      <c r="O548" s="294">
        <f t="shared" si="324"/>
        <v>1.0504428511176718</v>
      </c>
      <c r="P548" s="291">
        <f t="shared" si="332"/>
        <v>23974.571428571428</v>
      </c>
      <c r="R548" s="294">
        <f t="shared" si="331"/>
        <v>2.7933110848827929</v>
      </c>
      <c r="S548" s="1">
        <f t="shared" si="313"/>
        <v>0.99993984252602075</v>
      </c>
      <c r="U548" s="298">
        <v>165</v>
      </c>
      <c r="W548" s="298">
        <v>187</v>
      </c>
      <c r="Y548" s="36">
        <f t="shared" si="334"/>
        <v>0.27213286384976526</v>
      </c>
      <c r="AA548" s="37">
        <f>100000*B548/213000000</f>
        <v>272.13286384976527</v>
      </c>
      <c r="AC548" s="299">
        <f t="shared" si="333"/>
        <v>9881.48</v>
      </c>
      <c r="AE548" s="309">
        <v>19692898</v>
      </c>
      <c r="AG548" s="309">
        <v>479809</v>
      </c>
      <c r="AI548" s="298" t="s">
        <v>95</v>
      </c>
      <c r="AK548" s="291">
        <v>579574</v>
      </c>
      <c r="AM548" s="291">
        <v>20752281</v>
      </c>
      <c r="AO548" s="309">
        <f t="shared" si="323"/>
        <v>10466</v>
      </c>
      <c r="AP548" s="291">
        <f t="shared" si="309"/>
        <v>-47</v>
      </c>
      <c r="AQ548" s="291">
        <f t="shared" si="310"/>
        <v>1987</v>
      </c>
      <c r="AS548" s="291">
        <v>130019681</v>
      </c>
      <c r="AU548" s="295">
        <f t="shared" si="325"/>
        <v>61.042103755868546</v>
      </c>
      <c r="AW548" s="291">
        <f t="shared" si="326"/>
        <v>905115</v>
      </c>
      <c r="AX548" s="291">
        <f t="shared" si="330"/>
        <v>832857.71428571432</v>
      </c>
      <c r="AZ548" s="295">
        <f t="shared" si="328"/>
        <v>2.7999904660890711</v>
      </c>
      <c r="BA548" s="295"/>
    </row>
    <row r="549" spans="1:61" s="296" customFormat="1" ht="15.75" customHeight="1" x14ac:dyDescent="0.25">
      <c r="A549" s="359">
        <v>31</v>
      </c>
      <c r="B549" s="291">
        <v>580525</v>
      </c>
      <c r="C549" s="292">
        <f t="shared" si="335"/>
        <v>1.0015216262423596</v>
      </c>
      <c r="D549" s="293">
        <f t="shared" si="316"/>
        <v>1.001161070702667</v>
      </c>
      <c r="E549" s="293"/>
      <c r="F549" s="291">
        <f t="shared" si="314"/>
        <v>882</v>
      </c>
      <c r="G549" s="294">
        <f t="shared" si="317"/>
        <v>2.8178913738019169</v>
      </c>
      <c r="H549" s="291">
        <f t="shared" si="315"/>
        <v>670.85714285714289</v>
      </c>
      <c r="I549" s="295">
        <f t="shared" si="319"/>
        <v>0.99936156629070017</v>
      </c>
      <c r="K549" s="291">
        <v>20777867</v>
      </c>
      <c r="L549" s="292">
        <f t="shared" si="321"/>
        <v>1.0012895215041047</v>
      </c>
      <c r="M549" s="297"/>
      <c r="N549" s="291">
        <f t="shared" si="329"/>
        <v>26759</v>
      </c>
      <c r="O549" s="294">
        <f t="shared" si="324"/>
        <v>2.1487994860676141</v>
      </c>
      <c r="P549" s="291">
        <f t="shared" si="332"/>
        <v>23265.571428571428</v>
      </c>
      <c r="R549" s="294">
        <f t="shared" si="331"/>
        <v>2.7939585906484048</v>
      </c>
      <c r="S549" s="1">
        <f t="shared" si="313"/>
        <v>1.0002318058196655</v>
      </c>
      <c r="U549" s="298">
        <v>166</v>
      </c>
      <c r="W549" s="298">
        <v>188</v>
      </c>
      <c r="Y549" s="36">
        <f t="shared" si="334"/>
        <v>0.27254694835680754</v>
      </c>
      <c r="AA549" s="37">
        <f>100000*B549/213000000</f>
        <v>272.54694835680749</v>
      </c>
      <c r="AC549" s="299">
        <f t="shared" si="333"/>
        <v>9894.2223809523803</v>
      </c>
      <c r="AE549" s="309">
        <v>19735447</v>
      </c>
      <c r="AG549" s="309">
        <v>461010</v>
      </c>
      <c r="AI549" s="298" t="s">
        <v>68</v>
      </c>
      <c r="AK549" s="291">
        <v>580413</v>
      </c>
      <c r="AM549" s="291">
        <v>20776870</v>
      </c>
      <c r="AO549" s="309">
        <f t="shared" si="323"/>
        <v>24589</v>
      </c>
      <c r="AP549" s="291">
        <f t="shared" si="309"/>
        <v>-43</v>
      </c>
      <c r="AQ549" s="291">
        <f t="shared" si="310"/>
        <v>2170</v>
      </c>
      <c r="AS549" s="291">
        <v>131311289</v>
      </c>
      <c r="AU549" s="295">
        <f t="shared" si="325"/>
        <v>61.64849248826291</v>
      </c>
      <c r="AW549" s="291">
        <f t="shared" si="326"/>
        <v>1291608</v>
      </c>
      <c r="AX549" s="291">
        <f t="shared" si="330"/>
        <v>853079.28571428568</v>
      </c>
      <c r="AZ549" s="295">
        <f t="shared" si="328"/>
        <v>2.8834758901872175</v>
      </c>
      <c r="BA549" s="295"/>
    </row>
    <row r="550" spans="1:61" s="296" customFormat="1" ht="15.75" customHeight="1" x14ac:dyDescent="0.25">
      <c r="A550" s="359">
        <v>109</v>
      </c>
      <c r="B550" s="291">
        <v>581228</v>
      </c>
      <c r="C550" s="292">
        <f t="shared" si="335"/>
        <v>1.001210972826321</v>
      </c>
      <c r="D550" s="293">
        <f t="shared" si="316"/>
        <v>1.0011105381590542</v>
      </c>
      <c r="E550" s="293"/>
      <c r="F550" s="291">
        <f t="shared" si="314"/>
        <v>703</v>
      </c>
      <c r="G550" s="294">
        <f t="shared" si="317"/>
        <v>0.7970521541950113</v>
      </c>
      <c r="H550" s="291">
        <f t="shared" si="315"/>
        <v>642.57142857142856</v>
      </c>
      <c r="I550" s="295">
        <f t="shared" si="319"/>
        <v>0.95783645655877336</v>
      </c>
      <c r="K550" s="291">
        <v>20803672</v>
      </c>
      <c r="L550" s="292">
        <f t="shared" ref="L550:L566" si="336">K550/K549</f>
        <v>1.0012419465385931</v>
      </c>
      <c r="M550" s="297"/>
      <c r="N550" s="291">
        <f t="shared" si="329"/>
        <v>25805</v>
      </c>
      <c r="O550" s="294">
        <f t="shared" si="324"/>
        <v>0.96434844351433158</v>
      </c>
      <c r="P550" s="291">
        <f t="shared" si="332"/>
        <v>22659.571428571428</v>
      </c>
      <c r="R550" s="294">
        <f t="shared" si="331"/>
        <v>2.7938721587227486</v>
      </c>
      <c r="S550" s="1">
        <f t="shared" si="313"/>
        <v>0.99996906470770708</v>
      </c>
      <c r="U550" s="298">
        <v>167</v>
      </c>
      <c r="W550" s="298">
        <v>189</v>
      </c>
      <c r="Y550" s="36">
        <f t="shared" si="334"/>
        <v>0.27287699530516429</v>
      </c>
      <c r="AA550" s="37">
        <f>100000*B550/213000000</f>
        <v>272.87699530516431</v>
      </c>
      <c r="AC550" s="299">
        <f t="shared" si="333"/>
        <v>9906.5104761904768</v>
      </c>
      <c r="AE550" s="309">
        <v>19775873</v>
      </c>
      <c r="AG550" s="309">
        <v>447192</v>
      </c>
      <c r="AI550" s="298" t="s">
        <v>96</v>
      </c>
      <c r="AK550" s="291">
        <v>580413</v>
      </c>
      <c r="AM550" s="291">
        <v>20804215</v>
      </c>
      <c r="AO550" s="309">
        <f t="shared" si="323"/>
        <v>27345</v>
      </c>
      <c r="AP550" s="291">
        <f t="shared" si="309"/>
        <v>-703</v>
      </c>
      <c r="AQ550" s="291">
        <f t="shared" si="310"/>
        <v>-1540</v>
      </c>
      <c r="AS550" s="291">
        <v>132174844</v>
      </c>
      <c r="AU550" s="295">
        <f t="shared" si="325"/>
        <v>62.053917370892016</v>
      </c>
      <c r="AW550" s="291">
        <f t="shared" si="326"/>
        <v>863555</v>
      </c>
      <c r="AX550" s="291">
        <f t="shared" si="330"/>
        <v>790190.42857142852</v>
      </c>
      <c r="AZ550" s="295">
        <f t="shared" si="328"/>
        <v>2.8357616144549449</v>
      </c>
      <c r="BA550" s="295"/>
    </row>
    <row r="551" spans="1:61" s="296" customFormat="1" ht="15.75" customHeight="1" x14ac:dyDescent="0.25">
      <c r="A551" s="359">
        <v>209</v>
      </c>
      <c r="B551" s="291">
        <v>582004</v>
      </c>
      <c r="C551" s="292">
        <f t="shared" si="335"/>
        <v>1.0013351042964207</v>
      </c>
      <c r="D551" s="293">
        <f t="shared" si="316"/>
        <v>1.0010842804402591</v>
      </c>
      <c r="E551" s="293"/>
      <c r="F551" s="291">
        <f t="shared" si="314"/>
        <v>776</v>
      </c>
      <c r="G551" s="294">
        <f t="shared" si="317"/>
        <v>1.1038406827880511</v>
      </c>
      <c r="H551" s="291">
        <f t="shared" si="315"/>
        <v>628.28571428571433</v>
      </c>
      <c r="I551" s="295">
        <f t="shared" si="319"/>
        <v>0.97776789684304144</v>
      </c>
      <c r="K551" s="291">
        <v>20830712</v>
      </c>
      <c r="L551" s="292">
        <f t="shared" si="336"/>
        <v>1.0012997705405084</v>
      </c>
      <c r="M551" s="297"/>
      <c r="N551" s="291">
        <f t="shared" si="329"/>
        <v>27040</v>
      </c>
      <c r="O551" s="294">
        <f t="shared" si="324"/>
        <v>1.0478589420654911</v>
      </c>
      <c r="P551" s="291">
        <f t="shared" si="332"/>
        <v>22195.571428571428</v>
      </c>
      <c r="R551" s="294">
        <f t="shared" si="331"/>
        <v>2.7939707485754686</v>
      </c>
      <c r="S551" s="1">
        <f t="shared" si="313"/>
        <v>1.0000352878897527</v>
      </c>
      <c r="U551" s="298">
        <v>167</v>
      </c>
      <c r="W551" s="298">
        <v>189</v>
      </c>
      <c r="Y551" s="36">
        <f t="shared" ref="Y551:Y602" si="337">100*B551/213000000</f>
        <v>0.27324131455399059</v>
      </c>
      <c r="AA551" s="37">
        <f t="shared" ref="AA551:AA602" si="338">100000*B551/213000000</f>
        <v>273.24131455399061</v>
      </c>
      <c r="AC551" s="299">
        <f t="shared" ref="AC551:AC602" si="339">100000*K551/210000000</f>
        <v>9919.3866666666672</v>
      </c>
      <c r="AE551" s="309">
        <v>19820202</v>
      </c>
      <c r="AG551" s="309">
        <v>453188</v>
      </c>
      <c r="AI551" s="298" t="s">
        <v>95</v>
      </c>
      <c r="AK551" s="291">
        <v>581169</v>
      </c>
      <c r="AM551" s="291">
        <v>20830495</v>
      </c>
      <c r="AO551" s="309">
        <f t="shared" si="323"/>
        <v>26280</v>
      </c>
      <c r="AP551" s="291">
        <f t="shared" si="309"/>
        <v>-20</v>
      </c>
      <c r="AQ551" s="291">
        <f t="shared" si="310"/>
        <v>760</v>
      </c>
      <c r="AS551" s="291">
        <v>133039317</v>
      </c>
      <c r="AU551" s="295">
        <f t="shared" si="325"/>
        <v>62.459773239436622</v>
      </c>
      <c r="AW551" s="291">
        <f t="shared" si="326"/>
        <v>864473</v>
      </c>
      <c r="AX551" s="291">
        <f t="shared" si="330"/>
        <v>848727.85714285716</v>
      </c>
      <c r="AZ551" s="295">
        <f t="shared" ref="AZ551:AZ559" si="340">100*H551/P551</f>
        <v>2.8306805089818434</v>
      </c>
      <c r="BA551" s="295"/>
    </row>
    <row r="552" spans="1:61" s="296" customFormat="1" ht="15.75" customHeight="1" x14ac:dyDescent="0.25">
      <c r="A552" s="359">
        <v>309</v>
      </c>
      <c r="B552" s="291">
        <v>582753</v>
      </c>
      <c r="C552" s="292">
        <f t="shared" si="335"/>
        <v>1.0012869327358576</v>
      </c>
      <c r="D552" s="293">
        <f t="shared" si="316"/>
        <v>1.001072740213339</v>
      </c>
      <c r="E552" s="293"/>
      <c r="F552" s="291">
        <f t="shared" si="314"/>
        <v>749</v>
      </c>
      <c r="G552" s="294">
        <f t="shared" si="317"/>
        <v>0.96520618556701032</v>
      </c>
      <c r="H552" s="291">
        <f t="shared" si="315"/>
        <v>622.42857142857144</v>
      </c>
      <c r="I552" s="295">
        <f t="shared" si="319"/>
        <v>0.99067758071850831</v>
      </c>
      <c r="K552" s="291">
        <v>20854471</v>
      </c>
      <c r="L552" s="292">
        <f t="shared" si="336"/>
        <v>1.0011405755117733</v>
      </c>
      <c r="M552" s="297"/>
      <c r="N552" s="291">
        <f t="shared" si="329"/>
        <v>23759</v>
      </c>
      <c r="O552" s="294">
        <f t="shared" si="324"/>
        <v>0.87866124260355027</v>
      </c>
      <c r="P552" s="291">
        <f t="shared" si="332"/>
        <v>21546.571428571428</v>
      </c>
      <c r="R552" s="294">
        <f t="shared" si="331"/>
        <v>2.7943792005081307</v>
      </c>
      <c r="S552" s="1">
        <f t="shared" si="313"/>
        <v>1.0001461904827995</v>
      </c>
      <c r="U552" s="298">
        <v>168</v>
      </c>
      <c r="W552" s="298">
        <v>189</v>
      </c>
      <c r="Y552" s="36">
        <f>100*B552/213000000</f>
        <v>0.27359295774647885</v>
      </c>
      <c r="AA552" s="37">
        <f>100000*B552/213000000</f>
        <v>273.59295774647887</v>
      </c>
      <c r="AC552" s="299">
        <f>100000*K552/210000000</f>
        <v>9930.7004761904755</v>
      </c>
      <c r="AE552" s="309">
        <v>19775873</v>
      </c>
      <c r="AG552" s="309">
        <v>453188</v>
      </c>
      <c r="AI552" s="368" t="s">
        <v>33</v>
      </c>
      <c r="AK552" s="291">
        <v>582670</v>
      </c>
      <c r="AM552" s="291">
        <v>20856060</v>
      </c>
      <c r="AO552" s="309">
        <f t="shared" si="323"/>
        <v>25565</v>
      </c>
      <c r="AP552" s="291">
        <f t="shared" si="309"/>
        <v>752</v>
      </c>
      <c r="AQ552" s="291">
        <f t="shared" si="310"/>
        <v>-1806</v>
      </c>
      <c r="AS552" s="291">
        <v>133811250</v>
      </c>
      <c r="AU552" s="295">
        <f t="shared" si="325"/>
        <v>62.822183098591552</v>
      </c>
      <c r="AW552" s="291">
        <f t="shared" ref="AW552:AW573" si="341">AS552-AS551</f>
        <v>771933</v>
      </c>
      <c r="AX552" s="291">
        <f t="shared" ref="AX552:AX574" si="342">SUM(AW546:AW552)/7</f>
        <v>817135.28571428568</v>
      </c>
      <c r="AZ552" s="295">
        <f t="shared" si="340"/>
        <v>2.8887592324930718</v>
      </c>
      <c r="BA552" s="295"/>
      <c r="BG552" s="298"/>
    </row>
    <row r="553" spans="1:61" s="296" customFormat="1" ht="15.75" customHeight="1" x14ac:dyDescent="0.25">
      <c r="A553" s="363">
        <v>4</v>
      </c>
      <c r="B553" s="291">
        <v>583313</v>
      </c>
      <c r="C553" s="292">
        <f t="shared" si="335"/>
        <v>1.0009609560139545</v>
      </c>
      <c r="D553" s="293">
        <f t="shared" si="316"/>
        <v>1.0010479952078526</v>
      </c>
      <c r="E553" s="293"/>
      <c r="F553" s="291">
        <f t="shared" si="314"/>
        <v>560</v>
      </c>
      <c r="G553" s="294">
        <f t="shared" si="317"/>
        <v>0.74766355140186913</v>
      </c>
      <c r="H553" s="291">
        <f t="shared" si="315"/>
        <v>608.71428571428567</v>
      </c>
      <c r="I553" s="295">
        <f t="shared" si="319"/>
        <v>0.97796649070461317</v>
      </c>
      <c r="K553" s="291">
        <v>20872417</v>
      </c>
      <c r="L553" s="292">
        <f t="shared" si="336"/>
        <v>1.000860534894412</v>
      </c>
      <c r="M553" s="297"/>
      <c r="N553" s="291">
        <f t="shared" si="329"/>
        <v>17946</v>
      </c>
      <c r="O553" s="294">
        <f t="shared" si="324"/>
        <v>0.75533482048907785</v>
      </c>
      <c r="P553" s="291">
        <f t="shared" si="332"/>
        <v>20802.428571428572</v>
      </c>
      <c r="R553" s="294">
        <f t="shared" si="331"/>
        <v>2.7946595739247639</v>
      </c>
      <c r="S553" s="1">
        <f t="shared" si="313"/>
        <v>1.0001003347779651</v>
      </c>
      <c r="U553" s="298">
        <v>168</v>
      </c>
      <c r="W553" s="298">
        <v>190</v>
      </c>
      <c r="Y553" s="36">
        <f t="shared" si="337"/>
        <v>0.27385586854460092</v>
      </c>
      <c r="AA553" s="37">
        <f t="shared" si="338"/>
        <v>273.85586854460092</v>
      </c>
      <c r="AC553" s="299">
        <f t="shared" si="339"/>
        <v>9939.2461904761913</v>
      </c>
      <c r="AE553" s="309">
        <v>19838912</v>
      </c>
      <c r="AG553" s="309">
        <v>455590</v>
      </c>
      <c r="AI553" s="298" t="s">
        <v>64</v>
      </c>
      <c r="AK553" s="291">
        <v>583362</v>
      </c>
      <c r="AM553" s="291">
        <v>20877864</v>
      </c>
      <c r="AO553" s="309">
        <f t="shared" si="323"/>
        <v>21804</v>
      </c>
      <c r="AP553" s="291">
        <f t="shared" si="309"/>
        <v>132</v>
      </c>
      <c r="AQ553" s="291">
        <f t="shared" si="310"/>
        <v>-3858</v>
      </c>
      <c r="AS553" s="291">
        <v>134170311</v>
      </c>
      <c r="AU553" s="295">
        <f t="shared" si="325"/>
        <v>62.99075633802817</v>
      </c>
      <c r="AW553" s="291">
        <f t="shared" si="341"/>
        <v>359061</v>
      </c>
      <c r="AX553" s="291">
        <f t="shared" si="342"/>
        <v>785590.42857142852</v>
      </c>
      <c r="AZ553" s="295">
        <f t="shared" si="340"/>
        <v>2.9261693346243911</v>
      </c>
      <c r="BA553" s="295"/>
      <c r="BF553" s="493" t="s">
        <v>177</v>
      </c>
      <c r="BG553" s="493"/>
      <c r="BH553" s="493"/>
      <c r="BI553" s="493"/>
    </row>
    <row r="554" spans="1:61" s="296" customFormat="1" ht="15.75" customHeight="1" x14ac:dyDescent="0.25">
      <c r="A554" s="277">
        <v>5</v>
      </c>
      <c r="B554" s="271">
        <v>583570</v>
      </c>
      <c r="C554" s="272">
        <f t="shared" si="335"/>
        <v>1.0004405867861679</v>
      </c>
      <c r="D554" s="273">
        <f t="shared" si="316"/>
        <v>1.0010423511698892</v>
      </c>
      <c r="E554" s="273"/>
      <c r="F554" s="271">
        <f t="shared" si="314"/>
        <v>257</v>
      </c>
      <c r="G554" s="274">
        <f t="shared" si="317"/>
        <v>0.45892857142857141</v>
      </c>
      <c r="H554" s="271">
        <f t="shared" si="315"/>
        <v>605.71428571428567</v>
      </c>
      <c r="I554" s="275">
        <f t="shared" si="319"/>
        <v>0.99507157944144564</v>
      </c>
      <c r="J554" s="276"/>
      <c r="K554" s="271">
        <v>20881555</v>
      </c>
      <c r="L554" s="272">
        <f t="shared" si="336"/>
        <v>1.0004378026751766</v>
      </c>
      <c r="M554" s="277"/>
      <c r="N554" s="271">
        <f t="shared" si="329"/>
        <v>9138</v>
      </c>
      <c r="O554" s="274">
        <f t="shared" si="324"/>
        <v>0.50919424941491143</v>
      </c>
      <c r="P554" s="271">
        <f t="shared" si="332"/>
        <v>20414.285714285714</v>
      </c>
      <c r="Q554" s="276"/>
      <c r="R554" s="274">
        <f t="shared" si="331"/>
        <v>2.7946673511623055</v>
      </c>
      <c r="S554" s="274">
        <f t="shared" si="313"/>
        <v>1.0000027828926334</v>
      </c>
      <c r="T554" s="276"/>
      <c r="U554" s="278">
        <v>169</v>
      </c>
      <c r="V554" s="276"/>
      <c r="W554" s="278">
        <v>191</v>
      </c>
      <c r="X554" s="276"/>
      <c r="Y554" s="279">
        <f t="shared" ref="Y554:Y559" si="343">100*B554/213000000</f>
        <v>0.27397652582159626</v>
      </c>
      <c r="Z554" s="276"/>
      <c r="AA554" s="282">
        <f t="shared" ref="AA554:AA559" si="344">100000*B554/213000000</f>
        <v>273.97652582159623</v>
      </c>
      <c r="AB554" s="276"/>
      <c r="AC554" s="281">
        <f t="shared" ref="AC554:AC559" si="345">100000*K554/210000000</f>
        <v>9943.5976190476194</v>
      </c>
      <c r="AD554" s="276"/>
      <c r="AE554" s="290">
        <v>19862438</v>
      </c>
      <c r="AF554" s="276"/>
      <c r="AG554" s="290">
        <v>444713</v>
      </c>
      <c r="AH554" s="276"/>
      <c r="AI554" s="278" t="s">
        <v>162</v>
      </c>
      <c r="AJ554" s="276"/>
      <c r="AK554" s="271">
        <v>583628</v>
      </c>
      <c r="AL554" s="276"/>
      <c r="AM554" s="271">
        <v>20890779</v>
      </c>
      <c r="AN554" s="276"/>
      <c r="AO554" s="290">
        <f t="shared" si="323"/>
        <v>12915</v>
      </c>
      <c r="AP554" s="271">
        <f t="shared" ref="AP554:AP563" si="346">AK554-AK553-F554</f>
        <v>9</v>
      </c>
      <c r="AQ554" s="271">
        <f t="shared" ref="AQ554:AQ585" si="347">N554-AO554</f>
        <v>-3777</v>
      </c>
      <c r="AR554" s="276"/>
      <c r="AS554" s="271">
        <v>134347290</v>
      </c>
      <c r="AT554" s="276"/>
      <c r="AU554" s="295">
        <f t="shared" si="325"/>
        <v>63.073845070422536</v>
      </c>
      <c r="AV554" s="276"/>
      <c r="AW554" s="271">
        <f t="shared" si="341"/>
        <v>176979</v>
      </c>
      <c r="AX554" s="271">
        <f t="shared" si="342"/>
        <v>747532</v>
      </c>
      <c r="AY554" s="276"/>
      <c r="AZ554" s="275">
        <f t="shared" si="340"/>
        <v>2.9671098670398877</v>
      </c>
      <c r="BA554" s="275"/>
      <c r="BF554" s="376" t="s">
        <v>182</v>
      </c>
      <c r="BG554" s="379"/>
      <c r="BH554" s="379"/>
      <c r="BI554" s="379"/>
    </row>
    <row r="555" spans="1:61" s="296" customFormat="1" ht="15.75" customHeight="1" x14ac:dyDescent="0.25">
      <c r="A555" s="359">
        <v>6</v>
      </c>
      <c r="B555" s="291">
        <v>583866</v>
      </c>
      <c r="C555" s="292">
        <f t="shared" si="335"/>
        <v>1.0005072227838991</v>
      </c>
      <c r="D555" s="293">
        <f t="shared" si="316"/>
        <v>1.0010376288121401</v>
      </c>
      <c r="E555" s="293"/>
      <c r="F555" s="291">
        <f t="shared" si="314"/>
        <v>296</v>
      </c>
      <c r="G555" s="294">
        <f t="shared" si="317"/>
        <v>1.1517509727626458</v>
      </c>
      <c r="H555" s="291">
        <f t="shared" si="315"/>
        <v>603.28571428571433</v>
      </c>
      <c r="I555" s="295">
        <f t="shared" si="319"/>
        <v>0.99599056603773606</v>
      </c>
      <c r="K555" s="291">
        <v>20897711</v>
      </c>
      <c r="L555" s="292">
        <f t="shared" si="336"/>
        <v>1.0007736971695833</v>
      </c>
      <c r="M555" s="297"/>
      <c r="N555" s="291">
        <f t="shared" si="329"/>
        <v>16156</v>
      </c>
      <c r="O555" s="294">
        <f t="shared" si="324"/>
        <v>1.7680017509301817</v>
      </c>
      <c r="P555" s="291">
        <f t="shared" si="332"/>
        <v>20943.285714285714</v>
      </c>
      <c r="R555" s="294">
        <f t="shared" si="331"/>
        <v>2.7939232196291739</v>
      </c>
      <c r="S555" s="1">
        <f t="shared" si="313"/>
        <v>0.99973373162540358</v>
      </c>
      <c r="U555" s="298">
        <v>171</v>
      </c>
      <c r="W555" s="298">
        <v>192</v>
      </c>
      <c r="Y555" s="369">
        <f t="shared" si="343"/>
        <v>0.27411549295774645</v>
      </c>
      <c r="AA555" s="337">
        <f t="shared" si="344"/>
        <v>274.11549295774648</v>
      </c>
      <c r="AC555" s="299">
        <f t="shared" si="345"/>
        <v>9951.2909523809521</v>
      </c>
      <c r="AE555" s="309">
        <v>19894660</v>
      </c>
      <c r="AG555" s="309">
        <v>421463</v>
      </c>
      <c r="AI555" s="298" t="s">
        <v>144</v>
      </c>
      <c r="AK555" s="291">
        <v>583810</v>
      </c>
      <c r="AM555" s="291">
        <v>20899933</v>
      </c>
      <c r="AO555" s="309">
        <f t="shared" ref="AO555:AO586" si="348">AM555-AM554</f>
        <v>9154</v>
      </c>
      <c r="AP555" s="291">
        <f t="shared" si="346"/>
        <v>-114</v>
      </c>
      <c r="AQ555" s="291">
        <f t="shared" si="347"/>
        <v>7002</v>
      </c>
      <c r="AS555" s="291">
        <v>134870573</v>
      </c>
      <c r="AU555" s="295">
        <f t="shared" si="325"/>
        <v>63.319517840375589</v>
      </c>
      <c r="AW555" s="291">
        <f t="shared" si="341"/>
        <v>523283</v>
      </c>
      <c r="AX555" s="291">
        <f t="shared" si="342"/>
        <v>692984.57142857148</v>
      </c>
      <c r="AZ555" s="295">
        <f t="shared" si="340"/>
        <v>2.8805686104649975</v>
      </c>
      <c r="BA555" s="295"/>
      <c r="BF555" s="378" t="s">
        <v>178</v>
      </c>
      <c r="BG555" s="378" t="s">
        <v>121</v>
      </c>
      <c r="BH555" s="378" t="s">
        <v>180</v>
      </c>
      <c r="BI555" s="378" t="s">
        <v>121</v>
      </c>
    </row>
    <row r="556" spans="1:61" s="296" customFormat="1" ht="15.75" customHeight="1" x14ac:dyDescent="0.25">
      <c r="A556" s="359">
        <v>7</v>
      </c>
      <c r="B556" s="291">
        <v>584208</v>
      </c>
      <c r="C556" s="292">
        <f t="shared" si="335"/>
        <v>1.0005857508400899</v>
      </c>
      <c r="D556" s="293">
        <f t="shared" si="316"/>
        <v>1.0009039323261015</v>
      </c>
      <c r="E556" s="293"/>
      <c r="F556" s="291">
        <f t="shared" si="314"/>
        <v>342</v>
      </c>
      <c r="G556" s="294">
        <f t="shared" si="317"/>
        <v>1.1554054054054055</v>
      </c>
      <c r="H556" s="291">
        <f t="shared" si="315"/>
        <v>526.14285714285711</v>
      </c>
      <c r="I556" s="295">
        <f t="shared" si="319"/>
        <v>0.87212881837556222</v>
      </c>
      <c r="K556" s="291">
        <v>20911579</v>
      </c>
      <c r="L556" s="292">
        <f t="shared" si="336"/>
        <v>1.0006636133498066</v>
      </c>
      <c r="M556" s="297"/>
      <c r="N556" s="291">
        <f t="shared" si="329"/>
        <v>13868</v>
      </c>
      <c r="O556" s="294">
        <f t="shared" si="324"/>
        <v>0.85838078732359491</v>
      </c>
      <c r="P556" s="291">
        <f t="shared" si="332"/>
        <v>19101.714285714286</v>
      </c>
      <c r="R556" s="294">
        <f t="shared" si="331"/>
        <v>2.7937058220232913</v>
      </c>
      <c r="S556" s="1">
        <f t="shared" si="313"/>
        <v>0.99992218912661768</v>
      </c>
      <c r="U556" s="298">
        <v>171</v>
      </c>
      <c r="W556" s="298">
        <v>193</v>
      </c>
      <c r="Y556" s="369">
        <f t="shared" si="343"/>
        <v>0.27427605633802815</v>
      </c>
      <c r="AA556" s="337">
        <f t="shared" si="344"/>
        <v>274.27605633802818</v>
      </c>
      <c r="AC556" s="299">
        <f t="shared" si="345"/>
        <v>9957.8947619047613</v>
      </c>
      <c r="AE556" s="309">
        <v>19932646</v>
      </c>
      <c r="AG556" s="309">
        <v>396761</v>
      </c>
      <c r="AI556" s="298" t="s">
        <v>51</v>
      </c>
      <c r="AK556" s="291">
        <v>584171</v>
      </c>
      <c r="AM556" s="291">
        <v>20913578</v>
      </c>
      <c r="AO556" s="309">
        <f t="shared" si="348"/>
        <v>13645</v>
      </c>
      <c r="AP556" s="291">
        <f t="shared" si="346"/>
        <v>19</v>
      </c>
      <c r="AQ556" s="291">
        <f t="shared" si="347"/>
        <v>223</v>
      </c>
      <c r="AS556" s="291">
        <v>135423423</v>
      </c>
      <c r="AU556" s="295">
        <f t="shared" si="325"/>
        <v>63.579071830985917</v>
      </c>
      <c r="AW556" s="291">
        <f t="shared" si="341"/>
        <v>552850</v>
      </c>
      <c r="AX556" s="291">
        <f t="shared" si="342"/>
        <v>587447.71428571432</v>
      </c>
      <c r="AZ556" s="295">
        <f t="shared" si="340"/>
        <v>2.7544274261098476</v>
      </c>
      <c r="BA556" s="295"/>
      <c r="BF556" s="291">
        <v>128874223</v>
      </c>
      <c r="BG556" s="377">
        <f>100*BF556/213000000</f>
        <v>60.504330046948354</v>
      </c>
      <c r="BH556" s="291">
        <v>63276104</v>
      </c>
      <c r="BI556" s="377">
        <f>100*BH556/213000000</f>
        <v>29.707091079812205</v>
      </c>
    </row>
    <row r="557" spans="1:61" s="296" customFormat="1" ht="15.75" customHeight="1" x14ac:dyDescent="0.25">
      <c r="A557" s="359">
        <v>8</v>
      </c>
      <c r="B557" s="291">
        <v>584458</v>
      </c>
      <c r="C557" s="292">
        <f t="shared" si="335"/>
        <v>1.0004279297784351</v>
      </c>
      <c r="D557" s="293">
        <f t="shared" si="316"/>
        <v>1.0007920690335463</v>
      </c>
      <c r="E557" s="293"/>
      <c r="F557" s="291">
        <f t="shared" si="314"/>
        <v>250</v>
      </c>
      <c r="G557" s="294">
        <f t="shared" si="317"/>
        <v>0.73099415204678364</v>
      </c>
      <c r="H557" s="291">
        <f t="shared" si="315"/>
        <v>461.42857142857144</v>
      </c>
      <c r="I557" s="295">
        <f t="shared" si="319"/>
        <v>0.87700244366005986</v>
      </c>
      <c r="K557" s="291">
        <v>20925899</v>
      </c>
      <c r="L557" s="292">
        <f t="shared" si="336"/>
        <v>1.0006847880784133</v>
      </c>
      <c r="M557" s="297"/>
      <c r="N557" s="291">
        <f t="shared" si="329"/>
        <v>14320</v>
      </c>
      <c r="O557" s="294">
        <f t="shared" si="324"/>
        <v>1.0325930199019324</v>
      </c>
      <c r="P557" s="291">
        <f t="shared" si="332"/>
        <v>17461</v>
      </c>
      <c r="R557" s="294">
        <f t="shared" si="331"/>
        <v>2.7929887265536357</v>
      </c>
      <c r="S557" s="1">
        <f t="shared" si="313"/>
        <v>0.99974331747315603</v>
      </c>
      <c r="U557" s="298">
        <v>172</v>
      </c>
      <c r="W557" s="298">
        <v>194</v>
      </c>
      <c r="Y557" s="369">
        <f t="shared" si="343"/>
        <v>0.27439342723004695</v>
      </c>
      <c r="AA557" s="337">
        <f t="shared" si="344"/>
        <v>274.39342723004694</v>
      </c>
      <c r="AC557" s="299">
        <f t="shared" si="345"/>
        <v>9964.7138095238097</v>
      </c>
      <c r="AE557" s="309">
        <v>19966693</v>
      </c>
      <c r="AG557" s="309">
        <v>376894</v>
      </c>
      <c r="AI557" s="298" t="s">
        <v>62</v>
      </c>
      <c r="AK557" s="291">
        <v>584421</v>
      </c>
      <c r="AM557" s="291">
        <v>20928008</v>
      </c>
      <c r="AO557" s="309">
        <f t="shared" si="348"/>
        <v>14430</v>
      </c>
      <c r="AP557" s="291">
        <f t="shared" si="346"/>
        <v>0</v>
      </c>
      <c r="AQ557" s="291">
        <f t="shared" si="347"/>
        <v>-110</v>
      </c>
      <c r="AS557" s="291">
        <v>136028080</v>
      </c>
      <c r="AU557" s="295">
        <f t="shared" si="325"/>
        <v>63.862948356807514</v>
      </c>
      <c r="AW557" s="291">
        <f t="shared" si="341"/>
        <v>604657</v>
      </c>
      <c r="AX557" s="291">
        <f t="shared" si="342"/>
        <v>550462.28571428568</v>
      </c>
      <c r="AZ557" s="295">
        <f t="shared" si="340"/>
        <v>2.6426239701538941</v>
      </c>
      <c r="BA557" s="295"/>
      <c r="BF557" s="291">
        <v>129501718</v>
      </c>
      <c r="BG557" s="377">
        <f t="shared" ref="BG557:BG571" si="349">100*BF557/213000000</f>
        <v>60.79892863849765</v>
      </c>
      <c r="BH557" s="291">
        <v>64268839</v>
      </c>
      <c r="BI557" s="377">
        <f t="shared" ref="BI557:BI571" si="350">100*BH557/213000000</f>
        <v>30.17316384976526</v>
      </c>
    </row>
    <row r="558" spans="1:61" s="296" customFormat="1" ht="15.75" customHeight="1" x14ac:dyDescent="0.25">
      <c r="A558" s="359">
        <v>9</v>
      </c>
      <c r="B558" s="291">
        <v>585205</v>
      </c>
      <c r="C558" s="292">
        <f t="shared" si="335"/>
        <v>1.001278107237817</v>
      </c>
      <c r="D558" s="293">
        <f t="shared" si="316"/>
        <v>1.000783926596603</v>
      </c>
      <c r="E558" s="293"/>
      <c r="F558" s="291">
        <f t="shared" si="314"/>
        <v>747</v>
      </c>
      <c r="G558" s="294">
        <f t="shared" si="317"/>
        <v>2.988</v>
      </c>
      <c r="H558" s="291">
        <f t="shared" si="315"/>
        <v>457.28571428571428</v>
      </c>
      <c r="I558" s="295">
        <f t="shared" si="319"/>
        <v>0.99102167182662537</v>
      </c>
      <c r="K558" s="291">
        <v>20958252</v>
      </c>
      <c r="L558" s="292">
        <f t="shared" si="336"/>
        <v>1.0015460745557454</v>
      </c>
      <c r="M558" s="297"/>
      <c r="N558" s="291">
        <f t="shared" si="329"/>
        <v>32353</v>
      </c>
      <c r="O558" s="294">
        <f t="shared" si="324"/>
        <v>2.2592877094972068</v>
      </c>
      <c r="P558" s="291">
        <f t="shared" si="332"/>
        <v>18220</v>
      </c>
      <c r="R558" s="294">
        <f t="shared" si="331"/>
        <v>2.7922414521974446</v>
      </c>
      <c r="S558" s="1">
        <f t="shared" si="313"/>
        <v>0.99973244633997749</v>
      </c>
      <c r="U558" s="298">
        <v>173</v>
      </c>
      <c r="W558" s="298">
        <v>195</v>
      </c>
      <c r="Y558" s="369">
        <f t="shared" si="343"/>
        <v>0.27474413145539905</v>
      </c>
      <c r="AA558" s="337">
        <f t="shared" si="344"/>
        <v>274.74413145539904</v>
      </c>
      <c r="AC558" s="299">
        <f t="shared" si="345"/>
        <v>9980.1200000000008</v>
      </c>
      <c r="AE558" s="309">
        <v>20002562</v>
      </c>
      <c r="AG558" s="309">
        <v>371163</v>
      </c>
      <c r="AI558" s="298" t="s">
        <v>68</v>
      </c>
      <c r="AK558" s="291">
        <v>585174</v>
      </c>
      <c r="AM558" s="291">
        <v>20958899</v>
      </c>
      <c r="AO558" s="309">
        <f t="shared" si="348"/>
        <v>30891</v>
      </c>
      <c r="AP558" s="291">
        <f t="shared" si="346"/>
        <v>6</v>
      </c>
      <c r="AQ558" s="291">
        <f t="shared" si="347"/>
        <v>1462</v>
      </c>
      <c r="AS558" s="291">
        <v>136745375</v>
      </c>
      <c r="AU558" s="295">
        <f t="shared" si="325"/>
        <v>64.199706572769955</v>
      </c>
      <c r="AW558" s="291">
        <f t="shared" si="341"/>
        <v>717295</v>
      </c>
      <c r="AX558" s="291">
        <f t="shared" si="342"/>
        <v>529436.85714285716</v>
      </c>
      <c r="AZ558" s="295">
        <f t="shared" si="340"/>
        <v>2.509800846793163</v>
      </c>
      <c r="BA558" s="295"/>
      <c r="BF558" s="291">
        <v>130075147</v>
      </c>
      <c r="BG558" s="377">
        <f t="shared" si="349"/>
        <v>61.068144131455398</v>
      </c>
      <c r="BH558" s="291">
        <v>65249629</v>
      </c>
      <c r="BI558" s="377">
        <f t="shared" si="350"/>
        <v>30.633628638497651</v>
      </c>
    </row>
    <row r="559" spans="1:61" s="296" customFormat="1" ht="15.75" customHeight="1" x14ac:dyDescent="0.25">
      <c r="A559" s="359">
        <v>10</v>
      </c>
      <c r="B559" s="291">
        <v>585923</v>
      </c>
      <c r="C559" s="292">
        <f t="shared" si="335"/>
        <v>1.001226920480857</v>
      </c>
      <c r="D559" s="293">
        <f t="shared" si="316"/>
        <v>1.0007753534173172</v>
      </c>
      <c r="E559" s="293"/>
      <c r="F559" s="291">
        <f t="shared" si="314"/>
        <v>718</v>
      </c>
      <c r="G559" s="294">
        <f t="shared" si="317"/>
        <v>0.96117804551539487</v>
      </c>
      <c r="H559" s="291">
        <f t="shared" si="315"/>
        <v>452.85714285714283</v>
      </c>
      <c r="I559" s="295">
        <f t="shared" si="319"/>
        <v>0.99031552639800058</v>
      </c>
      <c r="K559" s="291">
        <v>20974623</v>
      </c>
      <c r="L559" s="292">
        <f t="shared" si="336"/>
        <v>1.0007811243036873</v>
      </c>
      <c r="M559" s="297"/>
      <c r="N559" s="291">
        <f t="shared" si="329"/>
        <v>16371</v>
      </c>
      <c r="O559" s="294">
        <f t="shared" si="324"/>
        <v>0.50601180725125949</v>
      </c>
      <c r="P559" s="291">
        <f t="shared" si="332"/>
        <v>17164.571428571428</v>
      </c>
      <c r="R559" s="294">
        <f t="shared" si="331"/>
        <v>2.7934852512009392</v>
      </c>
      <c r="S559" s="1">
        <f t="shared" si="313"/>
        <v>1.000445448226734</v>
      </c>
      <c r="U559" s="298">
        <v>174</v>
      </c>
      <c r="W559" s="298">
        <v>195</v>
      </c>
      <c r="Y559" s="369">
        <f t="shared" si="343"/>
        <v>0.27508122065727697</v>
      </c>
      <c r="AA559" s="337">
        <f t="shared" si="344"/>
        <v>275.08122065727702</v>
      </c>
      <c r="AC559" s="299">
        <f t="shared" si="345"/>
        <v>9987.9157142857148</v>
      </c>
      <c r="AE559" s="309">
        <v>20016161</v>
      </c>
      <c r="AG559" s="309">
        <v>372843</v>
      </c>
      <c r="AI559" s="298" t="s">
        <v>181</v>
      </c>
      <c r="AK559" s="291">
        <v>585846</v>
      </c>
      <c r="AM559" s="291">
        <v>20974850</v>
      </c>
      <c r="AO559" s="309">
        <f t="shared" si="348"/>
        <v>15951</v>
      </c>
      <c r="AP559" s="291">
        <f t="shared" si="346"/>
        <v>-46</v>
      </c>
      <c r="AQ559" s="291">
        <f t="shared" si="347"/>
        <v>420</v>
      </c>
      <c r="AS559" s="291">
        <v>137488532</v>
      </c>
      <c r="AU559" s="295">
        <f t="shared" si="325"/>
        <v>64.548606572769955</v>
      </c>
      <c r="AW559" s="291">
        <f t="shared" si="341"/>
        <v>743157</v>
      </c>
      <c r="AX559" s="291">
        <f t="shared" si="342"/>
        <v>525326</v>
      </c>
      <c r="AZ559" s="295">
        <f t="shared" si="340"/>
        <v>2.6383247886011052</v>
      </c>
      <c r="BA559" s="295"/>
      <c r="BF559" s="291">
        <v>130839831</v>
      </c>
      <c r="BG559" s="377">
        <f t="shared" si="349"/>
        <v>61.427150704225355</v>
      </c>
      <c r="BH559" s="291">
        <v>67304187</v>
      </c>
      <c r="BI559" s="377">
        <f t="shared" si="350"/>
        <v>31.598209859154931</v>
      </c>
    </row>
    <row r="560" spans="1:61" s="296" customFormat="1" ht="15.75" customHeight="1" x14ac:dyDescent="0.25">
      <c r="A560" s="363">
        <v>11</v>
      </c>
      <c r="B560" s="291">
        <v>586590</v>
      </c>
      <c r="C560" s="292">
        <f t="shared" si="335"/>
        <v>1.0011383748376492</v>
      </c>
      <c r="D560" s="293">
        <f t="shared" si="316"/>
        <v>1.0008006989635592</v>
      </c>
      <c r="E560" s="293"/>
      <c r="F560" s="291">
        <f t="shared" si="314"/>
        <v>667</v>
      </c>
      <c r="G560" s="294">
        <f t="shared" si="317"/>
        <v>0.92896935933147629</v>
      </c>
      <c r="H560" s="291">
        <f t="shared" si="315"/>
        <v>468.14285714285717</v>
      </c>
      <c r="I560" s="295">
        <f t="shared" si="319"/>
        <v>1.0337539432176657</v>
      </c>
      <c r="K560" s="291">
        <v>20988702</v>
      </c>
      <c r="L560" s="292">
        <f t="shared" si="336"/>
        <v>1.0006712397166806</v>
      </c>
      <c r="M560" s="297"/>
      <c r="N560" s="291">
        <f t="shared" si="329"/>
        <v>14079</v>
      </c>
      <c r="O560" s="294">
        <f t="shared" si="324"/>
        <v>0.8599963349825912</v>
      </c>
      <c r="P560" s="291">
        <f t="shared" si="332"/>
        <v>16612.142857142859</v>
      </c>
      <c r="R560" s="294">
        <f t="shared" si="331"/>
        <v>2.7947893109349975</v>
      </c>
      <c r="S560" s="1">
        <f t="shared" si="313"/>
        <v>1.0004668217716552</v>
      </c>
      <c r="U560" s="298">
        <v>175</v>
      </c>
      <c r="W560" s="298">
        <v>196</v>
      </c>
      <c r="Y560" s="369">
        <v>0.2753943661971831</v>
      </c>
      <c r="AA560" s="337">
        <v>275.3943661971831</v>
      </c>
      <c r="AC560" s="299">
        <v>9994.6200000000008</v>
      </c>
      <c r="AE560" s="309">
        <v>20029040</v>
      </c>
      <c r="AG560" s="309">
        <v>373566</v>
      </c>
      <c r="AI560" s="298" t="s">
        <v>51</v>
      </c>
      <c r="AK560" s="291">
        <v>586558</v>
      </c>
      <c r="AM560" s="291">
        <v>20989164</v>
      </c>
      <c r="AO560" s="309">
        <f t="shared" si="348"/>
        <v>14314</v>
      </c>
      <c r="AP560" s="291">
        <f t="shared" si="346"/>
        <v>45</v>
      </c>
      <c r="AQ560" s="291">
        <f t="shared" si="347"/>
        <v>-235</v>
      </c>
      <c r="AS560" s="291">
        <v>137832335</v>
      </c>
      <c r="AU560" s="295">
        <f t="shared" si="325"/>
        <v>64.710016431924885</v>
      </c>
      <c r="AW560" s="291">
        <f t="shared" si="341"/>
        <v>343803</v>
      </c>
      <c r="AX560" s="291">
        <f t="shared" si="342"/>
        <v>523146.28571428574</v>
      </c>
      <c r="AZ560" s="295">
        <v>2.8180762781098165</v>
      </c>
      <c r="BA560" s="295"/>
      <c r="BF560" s="291">
        <v>131262643</v>
      </c>
      <c r="BG560" s="377">
        <f t="shared" si="349"/>
        <v>61.625653990610331</v>
      </c>
      <c r="BH560" s="291">
        <v>68872474</v>
      </c>
      <c r="BI560" s="377">
        <f t="shared" si="350"/>
        <v>32.334494835680751</v>
      </c>
    </row>
    <row r="561" spans="1:61" s="296" customFormat="1" ht="15.75" customHeight="1" x14ac:dyDescent="0.25">
      <c r="A561" s="277">
        <v>12</v>
      </c>
      <c r="B561" s="271">
        <v>586882</v>
      </c>
      <c r="C561" s="272">
        <f t="shared" si="335"/>
        <v>1.0004977923251335</v>
      </c>
      <c r="D561" s="273">
        <f t="shared" si="316"/>
        <v>1.0008088711834116</v>
      </c>
      <c r="E561" s="273"/>
      <c r="F561" s="271">
        <f t="shared" si="314"/>
        <v>292</v>
      </c>
      <c r="G561" s="274">
        <f t="shared" si="317"/>
        <v>0.43778110944527737</v>
      </c>
      <c r="H561" s="271">
        <f t="shared" si="315"/>
        <v>473.14285714285717</v>
      </c>
      <c r="I561" s="275">
        <f t="shared" si="319"/>
        <v>1.0106805004577357</v>
      </c>
      <c r="J561" s="276"/>
      <c r="K561" s="271">
        <v>20996784</v>
      </c>
      <c r="L561" s="272">
        <f t="shared" si="336"/>
        <v>1.0003850643074546</v>
      </c>
      <c r="M561" s="277"/>
      <c r="N561" s="271">
        <f t="shared" si="329"/>
        <v>8082</v>
      </c>
      <c r="O561" s="274">
        <f t="shared" si="324"/>
        <v>0.57404645216279571</v>
      </c>
      <c r="P561" s="271">
        <f t="shared" si="332"/>
        <v>16461.285714285714</v>
      </c>
      <c r="Q561" s="276"/>
      <c r="R561" s="274">
        <f t="shared" si="331"/>
        <v>2.7951042407256272</v>
      </c>
      <c r="S561" s="274">
        <f t="shared" si="313"/>
        <v>1.0001126846268509</v>
      </c>
      <c r="T561" s="276"/>
      <c r="U561" s="278">
        <v>176</v>
      </c>
      <c r="V561" s="276"/>
      <c r="W561" s="278">
        <v>197</v>
      </c>
      <c r="X561" s="276"/>
      <c r="Y561" s="279">
        <f t="shared" ref="Y561:Y569" si="351">100*B561/213000000</f>
        <v>0.27553145539906104</v>
      </c>
      <c r="Z561" s="276"/>
      <c r="AA561" s="282">
        <f t="shared" ref="AA561:AA569" si="352">100000*B561/213000000</f>
        <v>275.53145539906103</v>
      </c>
      <c r="AB561" s="276"/>
      <c r="AC561" s="281">
        <f t="shared" ref="AC561:AC569" si="353">100000*K561/210000000</f>
        <v>9998.4685714285715</v>
      </c>
      <c r="AD561" s="276"/>
      <c r="AE561" s="290">
        <v>20050471</v>
      </c>
      <c r="AF561" s="276"/>
      <c r="AG561" s="290">
        <v>362457</v>
      </c>
      <c r="AH561" s="276"/>
      <c r="AI561" s="278" t="s">
        <v>51</v>
      </c>
      <c r="AJ561" s="276"/>
      <c r="AK561" s="271">
        <v>586851</v>
      </c>
      <c r="AL561" s="276"/>
      <c r="AM561" s="271">
        <v>20999779</v>
      </c>
      <c r="AN561" s="276"/>
      <c r="AO561" s="290">
        <f t="shared" si="348"/>
        <v>10615</v>
      </c>
      <c r="AP561" s="271">
        <f t="shared" si="346"/>
        <v>1</v>
      </c>
      <c r="AQ561" s="271">
        <f t="shared" si="347"/>
        <v>-2533</v>
      </c>
      <c r="AR561" s="276"/>
      <c r="AS561" s="271">
        <v>138121118</v>
      </c>
      <c r="AT561" s="276"/>
      <c r="AU561" s="295">
        <f t="shared" si="325"/>
        <v>64.845595305164323</v>
      </c>
      <c r="AV561" s="276"/>
      <c r="AW561" s="271">
        <f t="shared" si="341"/>
        <v>288783</v>
      </c>
      <c r="AX561" s="271">
        <f t="shared" si="342"/>
        <v>539118.28571428568</v>
      </c>
      <c r="AY561" s="276"/>
      <c r="AZ561" s="275">
        <f t="shared" ref="AZ561:AZ592" si="354">100*H561/P561</f>
        <v>2.8742764408265282</v>
      </c>
      <c r="BA561" s="275"/>
      <c r="BB561" s="276"/>
      <c r="BC561" s="276"/>
      <c r="BD561" s="276"/>
      <c r="BE561" s="276"/>
      <c r="BF561" s="271">
        <v>131389593</v>
      </c>
      <c r="BG561" s="389">
        <f t="shared" si="349"/>
        <v>61.685254929577468</v>
      </c>
      <c r="BH561" s="271">
        <v>69080539</v>
      </c>
      <c r="BI561" s="389">
        <f t="shared" si="350"/>
        <v>32.432177934272303</v>
      </c>
    </row>
    <row r="562" spans="1:61" s="296" customFormat="1" ht="15.75" customHeight="1" x14ac:dyDescent="0.25">
      <c r="A562" s="359">
        <v>13</v>
      </c>
      <c r="B562" s="291">
        <v>587138</v>
      </c>
      <c r="C562" s="292">
        <f t="shared" si="335"/>
        <v>1.0004362035298409</v>
      </c>
      <c r="D562" s="293">
        <f t="shared" si="316"/>
        <v>1.0007987255756889</v>
      </c>
      <c r="E562" s="293"/>
      <c r="F562" s="291">
        <f t="shared" si="314"/>
        <v>256</v>
      </c>
      <c r="G562" s="294">
        <f t="shared" si="317"/>
        <v>0.87671232876712324</v>
      </c>
      <c r="H562" s="291">
        <f t="shared" si="315"/>
        <v>467.42857142857144</v>
      </c>
      <c r="I562" s="295">
        <f t="shared" si="319"/>
        <v>0.98792270531400961</v>
      </c>
      <c r="K562" s="291">
        <v>21005064</v>
      </c>
      <c r="L562" s="292">
        <f t="shared" si="336"/>
        <v>1.0003943461055751</v>
      </c>
      <c r="M562" s="297"/>
      <c r="N562" s="291">
        <f t="shared" si="329"/>
        <v>8280</v>
      </c>
      <c r="O562" s="294">
        <f t="shared" si="324"/>
        <v>1.0244988864142539</v>
      </c>
      <c r="P562" s="291">
        <f t="shared" si="332"/>
        <v>15336.142857142857</v>
      </c>
      <c r="R562" s="294">
        <f t="shared" si="331"/>
        <v>2.7952211904710218</v>
      </c>
      <c r="S562" s="1">
        <f t="shared" si="313"/>
        <v>1.0000418409244602</v>
      </c>
      <c r="U562" s="298">
        <v>177</v>
      </c>
      <c r="W562" s="298">
        <v>198</v>
      </c>
      <c r="Y562" s="369">
        <f t="shared" si="351"/>
        <v>0.27565164319248825</v>
      </c>
      <c r="AA562" s="337">
        <f t="shared" si="352"/>
        <v>275.65164319248828</v>
      </c>
      <c r="AC562" s="299">
        <f t="shared" si="353"/>
        <v>10002.411428571428</v>
      </c>
      <c r="AE562" s="309">
        <v>20076733</v>
      </c>
      <c r="AG562" s="309">
        <v>342625</v>
      </c>
      <c r="AI562" s="298" t="s">
        <v>52</v>
      </c>
      <c r="AK562" s="291">
        <v>587066</v>
      </c>
      <c r="AM562" s="291">
        <v>21006424</v>
      </c>
      <c r="AO562" s="309">
        <f t="shared" si="348"/>
        <v>6645</v>
      </c>
      <c r="AP562" s="291">
        <f t="shared" si="346"/>
        <v>-41</v>
      </c>
      <c r="AQ562" s="291">
        <f t="shared" si="347"/>
        <v>1635</v>
      </c>
      <c r="AS562" s="291">
        <v>138643722</v>
      </c>
      <c r="AU562" s="295">
        <f t="shared" si="325"/>
        <v>65.090949295774649</v>
      </c>
      <c r="AW562" s="291">
        <f t="shared" si="341"/>
        <v>522604</v>
      </c>
      <c r="AX562" s="291">
        <f t="shared" si="342"/>
        <v>539021.28571428568</v>
      </c>
      <c r="AZ562" s="295">
        <f t="shared" si="354"/>
        <v>3.0478887408828821</v>
      </c>
      <c r="BA562" s="295"/>
      <c r="BF562" s="291">
        <v>131903325</v>
      </c>
      <c r="BG562" s="377">
        <f t="shared" si="349"/>
        <v>61.926443661971831</v>
      </c>
      <c r="BH562" s="291">
        <v>70086895</v>
      </c>
      <c r="BI562" s="377">
        <f t="shared" ref="BI562:BI569" si="355">100*BH562/213000000</f>
        <v>32.904645539906106</v>
      </c>
    </row>
    <row r="563" spans="1:61" s="296" customFormat="1" ht="15.75" customHeight="1" x14ac:dyDescent="0.25">
      <c r="A563" s="359">
        <v>14</v>
      </c>
      <c r="B563" s="291">
        <v>587847</v>
      </c>
      <c r="C563" s="292">
        <f t="shared" ref="C563:C597" si="356">B563/B562</f>
        <v>1.0012075525685613</v>
      </c>
      <c r="D563" s="293">
        <f t="shared" si="316"/>
        <v>1.0008875543940419</v>
      </c>
      <c r="E563" s="293"/>
      <c r="F563" s="291">
        <f t="shared" si="314"/>
        <v>709</v>
      </c>
      <c r="G563" s="294">
        <f t="shared" si="317"/>
        <v>2.76953125</v>
      </c>
      <c r="H563" s="291">
        <f t="shared" si="315"/>
        <v>519.85714285714289</v>
      </c>
      <c r="I563" s="295">
        <f t="shared" si="319"/>
        <v>1.1121638141809291</v>
      </c>
      <c r="K563" s="291">
        <v>21017736</v>
      </c>
      <c r="L563" s="292">
        <f t="shared" si="336"/>
        <v>1.0006032830940197</v>
      </c>
      <c r="M563" s="297"/>
      <c r="N563" s="291">
        <f t="shared" si="329"/>
        <v>12672</v>
      </c>
      <c r="O563" s="294">
        <f t="shared" si="324"/>
        <v>1.5304347826086957</v>
      </c>
      <c r="P563" s="291">
        <f t="shared" si="332"/>
        <v>15165.285714285714</v>
      </c>
      <c r="R563" s="294">
        <f t="shared" si="331"/>
        <v>2.7969092389399126</v>
      </c>
      <c r="S563" s="1">
        <f t="shared" ref="S563:S589" si="357">R563/R562</f>
        <v>1.0006039051487752</v>
      </c>
      <c r="U563" s="298">
        <v>177</v>
      </c>
      <c r="W563" s="298">
        <v>198</v>
      </c>
      <c r="Y563" s="369">
        <f t="shared" si="351"/>
        <v>0.27598450704225352</v>
      </c>
      <c r="AA563" s="337">
        <f t="shared" si="352"/>
        <v>275.98450704225354</v>
      </c>
      <c r="AC563" s="299">
        <f t="shared" si="353"/>
        <v>10008.445714285714</v>
      </c>
      <c r="AE563" s="309">
        <v>20108417</v>
      </c>
      <c r="AG563" s="309">
        <v>323616</v>
      </c>
      <c r="AI563" s="298" t="s">
        <v>183</v>
      </c>
      <c r="AK563" s="291">
        <v>587797</v>
      </c>
      <c r="AM563" s="291">
        <v>21019830</v>
      </c>
      <c r="AO563" s="309">
        <f t="shared" si="348"/>
        <v>13406</v>
      </c>
      <c r="AP563" s="291">
        <f t="shared" si="346"/>
        <v>22</v>
      </c>
      <c r="AQ563" s="291">
        <f t="shared" si="347"/>
        <v>-734</v>
      </c>
      <c r="AS563" s="291">
        <v>139273434</v>
      </c>
      <c r="AU563" s="295">
        <f t="shared" si="325"/>
        <v>65.386588732394372</v>
      </c>
      <c r="AW563" s="291">
        <f t="shared" si="341"/>
        <v>629712</v>
      </c>
      <c r="AX563" s="291">
        <f t="shared" si="342"/>
        <v>550001.57142857148</v>
      </c>
      <c r="AZ563" s="295">
        <f t="shared" si="354"/>
        <v>3.4279416336181319</v>
      </c>
      <c r="BA563" s="295"/>
      <c r="BF563" s="291">
        <v>132499919</v>
      </c>
      <c r="BG563" s="377">
        <f t="shared" ref="BG563:BG569" si="358">100*BF563/213000000</f>
        <v>62.20653474178404</v>
      </c>
      <c r="BH563" s="291">
        <v>71324922</v>
      </c>
      <c r="BI563" s="377">
        <f t="shared" si="355"/>
        <v>33.485878873239436</v>
      </c>
    </row>
    <row r="564" spans="1:61" s="296" customFormat="1" ht="15.75" customHeight="1" x14ac:dyDescent="0.25">
      <c r="A564" s="359">
        <v>15</v>
      </c>
      <c r="B564" s="291">
        <v>588640</v>
      </c>
      <c r="C564" s="292">
        <f t="shared" si="356"/>
        <v>1.0013489904686084</v>
      </c>
      <c r="D564" s="293">
        <f t="shared" si="316"/>
        <v>1.0010191344926382</v>
      </c>
      <c r="E564" s="293"/>
      <c r="F564" s="291">
        <f t="shared" ref="F564:F627" si="359">B564-B563</f>
        <v>793</v>
      </c>
      <c r="G564" s="294">
        <f t="shared" si="317"/>
        <v>1.1184767277856136</v>
      </c>
      <c r="H564" s="291">
        <f t="shared" ref="H564:H627" si="360">SUM(F558:F564)/7</f>
        <v>597.42857142857144</v>
      </c>
      <c r="I564" s="295">
        <f t="shared" si="319"/>
        <v>1.1492168178070898</v>
      </c>
      <c r="K564" s="291">
        <v>21032268</v>
      </c>
      <c r="L564" s="292">
        <f t="shared" si="336"/>
        <v>1.0006914160497591</v>
      </c>
      <c r="M564" s="297"/>
      <c r="N564" s="291">
        <f t="shared" si="329"/>
        <v>14532</v>
      </c>
      <c r="O564" s="294">
        <f t="shared" si="324"/>
        <v>1.146780303030303</v>
      </c>
      <c r="P564" s="291">
        <f t="shared" si="332"/>
        <v>15195.571428571429</v>
      </c>
      <c r="R564" s="294">
        <f t="shared" si="331"/>
        <v>2.7987471441501222</v>
      </c>
      <c r="S564" s="1">
        <f t="shared" si="357"/>
        <v>1.0006571200754824</v>
      </c>
      <c r="U564" s="298">
        <v>178</v>
      </c>
      <c r="W564" s="298">
        <v>200</v>
      </c>
      <c r="Y564" s="369">
        <f t="shared" si="351"/>
        <v>0.27635680751173708</v>
      </c>
      <c r="AA564" s="337">
        <f t="shared" si="352"/>
        <v>276.35680751173709</v>
      </c>
      <c r="AC564" s="299">
        <f t="shared" si="353"/>
        <v>10015.365714285714</v>
      </c>
      <c r="AE564" s="309">
        <v>20138267</v>
      </c>
      <c r="AG564" s="309">
        <v>307746</v>
      </c>
      <c r="AI564" s="298" t="s">
        <v>56</v>
      </c>
      <c r="AK564" s="291">
        <v>588597</v>
      </c>
      <c r="AM564" s="291">
        <v>21034610</v>
      </c>
      <c r="AO564" s="309">
        <f t="shared" si="348"/>
        <v>14780</v>
      </c>
      <c r="AP564" s="291">
        <f t="shared" ref="AP564:AP571" si="361">AK564-AK563-F564</f>
        <v>7</v>
      </c>
      <c r="AQ564" s="291">
        <f t="shared" si="347"/>
        <v>-248</v>
      </c>
      <c r="AS564" s="291">
        <v>139887121</v>
      </c>
      <c r="AU564" s="295">
        <f t="shared" si="325"/>
        <v>65.674704694835683</v>
      </c>
      <c r="AW564" s="291">
        <f t="shared" si="341"/>
        <v>613687</v>
      </c>
      <c r="AX564" s="291">
        <f t="shared" si="342"/>
        <v>551291.57142857148</v>
      </c>
      <c r="AZ564" s="295">
        <f t="shared" si="354"/>
        <v>3.9315966117947898</v>
      </c>
      <c r="BA564" s="295"/>
      <c r="BF564" s="291">
        <v>132625697</v>
      </c>
      <c r="BG564" s="377">
        <f t="shared" si="358"/>
        <v>62.265585446009389</v>
      </c>
      <c r="BH564" s="291">
        <v>71799944</v>
      </c>
      <c r="BI564" s="377">
        <f t="shared" si="355"/>
        <v>33.708893896713612</v>
      </c>
    </row>
    <row r="565" spans="1:61" s="296" customFormat="1" ht="15.75" customHeight="1" x14ac:dyDescent="0.25">
      <c r="A565" s="359">
        <v>16</v>
      </c>
      <c r="B565" s="291">
        <v>589277</v>
      </c>
      <c r="C565" s="292">
        <f t="shared" si="356"/>
        <v>1.0010821554770317</v>
      </c>
      <c r="D565" s="293">
        <f t="shared" si="316"/>
        <v>1.0009911413839545</v>
      </c>
      <c r="E565" s="293"/>
      <c r="F565" s="291">
        <f t="shared" si="359"/>
        <v>637</v>
      </c>
      <c r="G565" s="294">
        <f t="shared" si="317"/>
        <v>0.80327868852459017</v>
      </c>
      <c r="H565" s="291">
        <f t="shared" si="360"/>
        <v>581.71428571428567</v>
      </c>
      <c r="I565" s="295">
        <f t="shared" si="319"/>
        <v>0.97369679579148727</v>
      </c>
      <c r="K565" s="291">
        <v>21067396</v>
      </c>
      <c r="L565" s="292">
        <f t="shared" si="336"/>
        <v>1.0016701955300302</v>
      </c>
      <c r="M565" s="297"/>
      <c r="N565" s="291">
        <f t="shared" si="329"/>
        <v>35128</v>
      </c>
      <c r="O565" s="294">
        <f t="shared" si="324"/>
        <v>2.4172859895403249</v>
      </c>
      <c r="P565" s="291">
        <f t="shared" si="332"/>
        <v>15592</v>
      </c>
      <c r="R565" s="294">
        <f t="shared" si="331"/>
        <v>2.7971041129145719</v>
      </c>
      <c r="S565" s="1">
        <f t="shared" si="357"/>
        <v>0.99941294045123563</v>
      </c>
      <c r="U565" s="298">
        <v>179</v>
      </c>
      <c r="W565" s="298">
        <v>200</v>
      </c>
      <c r="Y565" s="369">
        <f t="shared" si="351"/>
        <v>0.27665586854460095</v>
      </c>
      <c r="AA565" s="337">
        <f t="shared" si="352"/>
        <v>276.65586854460093</v>
      </c>
      <c r="AC565" s="299">
        <f t="shared" si="353"/>
        <v>10032.093333333334</v>
      </c>
      <c r="AE565" s="309">
        <v>20173064</v>
      </c>
      <c r="AG565" s="309">
        <v>306713</v>
      </c>
      <c r="AI565" s="298" t="s">
        <v>62</v>
      </c>
      <c r="AK565" s="291">
        <v>589240</v>
      </c>
      <c r="AM565" s="291">
        <v>21069017</v>
      </c>
      <c r="AO565" s="309">
        <f t="shared" si="348"/>
        <v>34407</v>
      </c>
      <c r="AP565" s="291">
        <f t="shared" si="361"/>
        <v>6</v>
      </c>
      <c r="AQ565" s="291">
        <f t="shared" si="347"/>
        <v>721</v>
      </c>
      <c r="AS565" s="291">
        <v>140373340</v>
      </c>
      <c r="AU565" s="295">
        <f t="shared" si="325"/>
        <v>65.9029765258216</v>
      </c>
      <c r="AW565" s="291">
        <f t="shared" si="341"/>
        <v>486219</v>
      </c>
      <c r="AX565" s="291">
        <f t="shared" si="342"/>
        <v>518280.71428571426</v>
      </c>
      <c r="AZ565" s="295">
        <f t="shared" si="354"/>
        <v>3.730850985853551</v>
      </c>
      <c r="BA565" s="295"/>
      <c r="BF565" s="291">
        <v>133805165</v>
      </c>
      <c r="BG565" s="377">
        <f t="shared" si="358"/>
        <v>62.819326291079811</v>
      </c>
      <c r="BH565" s="291">
        <v>74055603</v>
      </c>
      <c r="BI565" s="377">
        <f t="shared" si="355"/>
        <v>34.767888732394368</v>
      </c>
    </row>
    <row r="566" spans="1:61" s="296" customFormat="1" ht="15.75" customHeight="1" x14ac:dyDescent="0.25">
      <c r="A566" s="359">
        <v>17</v>
      </c>
      <c r="B566" s="291">
        <v>589744</v>
      </c>
      <c r="C566" s="292">
        <f t="shared" si="356"/>
        <v>1.0007924965678281</v>
      </c>
      <c r="D566" s="293">
        <f t="shared" si="316"/>
        <v>1.0009290808249505</v>
      </c>
      <c r="E566" s="293"/>
      <c r="F566" s="291">
        <f t="shared" si="359"/>
        <v>467</v>
      </c>
      <c r="G566" s="294">
        <f t="shared" si="317"/>
        <v>0.73312401883830458</v>
      </c>
      <c r="H566" s="291">
        <f t="shared" si="360"/>
        <v>545.85714285714289</v>
      </c>
      <c r="I566" s="295">
        <f t="shared" si="319"/>
        <v>0.93835952848723003</v>
      </c>
      <c r="K566" s="291">
        <v>21102536</v>
      </c>
      <c r="L566" s="292">
        <f t="shared" si="336"/>
        <v>1.0016679802287858</v>
      </c>
      <c r="M566" s="297"/>
      <c r="N566" s="291">
        <f t="shared" si="329"/>
        <v>35140</v>
      </c>
      <c r="O566" s="294">
        <f t="shared" si="324"/>
        <v>1.0003416078342062</v>
      </c>
      <c r="P566" s="291">
        <f t="shared" si="332"/>
        <v>18273.285714285714</v>
      </c>
      <c r="R566" s="294">
        <f t="shared" ref="R566:R587" si="362">100*B566/K566</f>
        <v>2.7946593717456518</v>
      </c>
      <c r="S566" s="1">
        <f t="shared" si="357"/>
        <v>0.99912597419680149</v>
      </c>
      <c r="U566" s="298">
        <v>180</v>
      </c>
      <c r="W566" s="298">
        <v>201</v>
      </c>
      <c r="Y566" s="369">
        <f t="shared" si="351"/>
        <v>0.27687511737089204</v>
      </c>
      <c r="AA566" s="337">
        <f t="shared" si="352"/>
        <v>276.87511737089204</v>
      </c>
      <c r="AC566" s="299">
        <f t="shared" si="353"/>
        <v>10048.826666666666</v>
      </c>
      <c r="AE566" s="309">
        <v>20180106</v>
      </c>
      <c r="AG566" s="309">
        <v>310540</v>
      </c>
      <c r="AI566" s="298" t="s">
        <v>171</v>
      </c>
      <c r="AK566" s="291">
        <v>589573</v>
      </c>
      <c r="AM566" s="291">
        <v>21080219</v>
      </c>
      <c r="AO566" s="309">
        <f t="shared" si="348"/>
        <v>11202</v>
      </c>
      <c r="AP566" s="291">
        <f t="shared" si="361"/>
        <v>-134</v>
      </c>
      <c r="AQ566" s="291">
        <f t="shared" si="347"/>
        <v>23938</v>
      </c>
      <c r="AS566" s="291">
        <v>141085194</v>
      </c>
      <c r="AU566" s="295">
        <f t="shared" si="325"/>
        <v>66.237180281690144</v>
      </c>
      <c r="AW566" s="291">
        <f t="shared" si="341"/>
        <v>711854</v>
      </c>
      <c r="AX566" s="291">
        <f t="shared" si="342"/>
        <v>513808.85714285716</v>
      </c>
      <c r="AZ566" s="295">
        <f t="shared" si="354"/>
        <v>2.9871866033944952</v>
      </c>
      <c r="BA566" s="295"/>
      <c r="BF566" s="291">
        <v>134410719</v>
      </c>
      <c r="BG566" s="377">
        <f t="shared" si="358"/>
        <v>63.103623943661972</v>
      </c>
      <c r="BH566" s="291">
        <v>75155008</v>
      </c>
      <c r="BI566" s="377">
        <f t="shared" si="355"/>
        <v>35.284041314553988</v>
      </c>
    </row>
    <row r="567" spans="1:61" s="296" customFormat="1" ht="15.75" customHeight="1" x14ac:dyDescent="0.25">
      <c r="A567" s="363">
        <v>18</v>
      </c>
      <c r="B567" s="291">
        <v>590547</v>
      </c>
      <c r="C567" s="292">
        <f t="shared" si="356"/>
        <v>1.0013616077484468</v>
      </c>
      <c r="D567" s="293">
        <f t="shared" si="316"/>
        <v>1.0009609712407788</v>
      </c>
      <c r="E567" s="293"/>
      <c r="F567" s="291">
        <f t="shared" si="359"/>
        <v>803</v>
      </c>
      <c r="G567" s="294">
        <f t="shared" si="317"/>
        <v>1.7194860813704498</v>
      </c>
      <c r="H567" s="291">
        <f t="shared" si="360"/>
        <v>565.28571428571433</v>
      </c>
      <c r="I567" s="295">
        <f t="shared" si="319"/>
        <v>1.0355927767600106</v>
      </c>
      <c r="K567" s="291">
        <v>21227589</v>
      </c>
      <c r="L567" s="292">
        <f t="shared" ref="L567:L599" si="363">K567/K566</f>
        <v>1.0059259702246213</v>
      </c>
      <c r="M567" s="297"/>
      <c r="N567" s="291">
        <f t="shared" si="329"/>
        <v>125053</v>
      </c>
      <c r="O567" s="294">
        <f t="shared" si="324"/>
        <v>3.5587080250426864</v>
      </c>
      <c r="P567" s="291">
        <f t="shared" si="332"/>
        <v>34126.714285714283</v>
      </c>
      <c r="R567" s="294">
        <f t="shared" si="362"/>
        <v>2.781978678784482</v>
      </c>
      <c r="S567" s="1">
        <f t="shared" si="357"/>
        <v>0.99546252645693667</v>
      </c>
      <c r="U567" s="298">
        <v>180</v>
      </c>
      <c r="W567" s="298">
        <v>202</v>
      </c>
      <c r="Y567" s="369">
        <f t="shared" si="351"/>
        <v>0.27725211267605632</v>
      </c>
      <c r="AA567" s="337">
        <f t="shared" si="352"/>
        <v>277.25211267605636</v>
      </c>
      <c r="AC567" s="299">
        <f t="shared" si="353"/>
        <v>10108.375714285714</v>
      </c>
      <c r="AE567" s="309">
        <v>20280294</v>
      </c>
      <c r="AG567" s="309">
        <v>359523</v>
      </c>
      <c r="AI567" s="298" t="s">
        <v>171</v>
      </c>
      <c r="AK567" s="291">
        <v>590508</v>
      </c>
      <c r="AM567" s="291">
        <v>21230325</v>
      </c>
      <c r="AO567" s="309">
        <f t="shared" si="348"/>
        <v>150106</v>
      </c>
      <c r="AP567" s="291">
        <f t="shared" si="361"/>
        <v>132</v>
      </c>
      <c r="AQ567" s="291">
        <f t="shared" si="347"/>
        <v>-25053</v>
      </c>
      <c r="AS567" s="291">
        <v>141453669</v>
      </c>
      <c r="AU567" s="295">
        <f t="shared" si="325"/>
        <v>66.410173239436617</v>
      </c>
      <c r="AW567" s="291">
        <f t="shared" si="341"/>
        <v>368475</v>
      </c>
      <c r="AX567" s="291">
        <f t="shared" si="342"/>
        <v>517333.42857142858</v>
      </c>
      <c r="AZ567" s="295">
        <f t="shared" si="354"/>
        <v>1.6564317020181094</v>
      </c>
      <c r="BA567" s="295"/>
      <c r="BF567" s="291">
        <v>134644226</v>
      </c>
      <c r="BG567" s="377">
        <f t="shared" si="358"/>
        <v>63.213251643192486</v>
      </c>
      <c r="BH567" s="291">
        <v>75496720</v>
      </c>
      <c r="BI567" s="377">
        <f t="shared" si="355"/>
        <v>35.444469483568078</v>
      </c>
    </row>
    <row r="568" spans="1:61" s="296" customFormat="1" ht="15.75" customHeight="1" x14ac:dyDescent="0.25">
      <c r="A568" s="277">
        <v>19</v>
      </c>
      <c r="B568" s="271">
        <v>590786</v>
      </c>
      <c r="C568" s="272">
        <f t="shared" si="356"/>
        <v>1.0004047095320101</v>
      </c>
      <c r="D568" s="273">
        <f t="shared" si="316"/>
        <v>1.000947673698904</v>
      </c>
      <c r="E568" s="273"/>
      <c r="F568" s="271">
        <f t="shared" si="359"/>
        <v>239</v>
      </c>
      <c r="G568" s="274">
        <f t="shared" si="317"/>
        <v>0.29763387297633875</v>
      </c>
      <c r="H568" s="271">
        <f t="shared" si="360"/>
        <v>557.71428571428567</v>
      </c>
      <c r="I568" s="275">
        <f t="shared" si="319"/>
        <v>0.9866060146575687</v>
      </c>
      <c r="J568" s="276"/>
      <c r="K568" s="271">
        <v>21236761</v>
      </c>
      <c r="L568" s="272">
        <f t="shared" si="363"/>
        <v>1.0004320792154022</v>
      </c>
      <c r="M568" s="277"/>
      <c r="N568" s="271">
        <f t="shared" si="329"/>
        <v>9172</v>
      </c>
      <c r="O568" s="274">
        <f t="shared" si="324"/>
        <v>7.3344901761653064E-2</v>
      </c>
      <c r="P568" s="271">
        <f t="shared" si="332"/>
        <v>34282.428571428572</v>
      </c>
      <c r="Q568" s="276"/>
      <c r="R568" s="274">
        <f t="shared" si="362"/>
        <v>2.781902569793953</v>
      </c>
      <c r="S568" s="274">
        <f t="shared" si="357"/>
        <v>0.99997264213737169</v>
      </c>
      <c r="T568" s="276"/>
      <c r="U568" s="278">
        <v>181</v>
      </c>
      <c r="V568" s="276"/>
      <c r="W568" s="278">
        <v>202</v>
      </c>
      <c r="X568" s="276"/>
      <c r="Y568" s="279">
        <f t="shared" si="351"/>
        <v>0.27736431924882632</v>
      </c>
      <c r="Z568" s="276"/>
      <c r="AA568" s="282">
        <f t="shared" si="352"/>
        <v>277.36431924882629</v>
      </c>
      <c r="AB568" s="276"/>
      <c r="AC568" s="281">
        <f t="shared" si="353"/>
        <v>10112.743333333334</v>
      </c>
      <c r="AD568" s="276"/>
      <c r="AE568" s="290">
        <v>20253273</v>
      </c>
      <c r="AF568" s="276"/>
      <c r="AG568" s="290">
        <v>395758</v>
      </c>
      <c r="AH568" s="276"/>
      <c r="AI568" s="278" t="s">
        <v>96</v>
      </c>
      <c r="AJ568" s="276"/>
      <c r="AK568" s="271">
        <v>590508</v>
      </c>
      <c r="AL568" s="276"/>
      <c r="AM568" s="271">
        <v>21239783</v>
      </c>
      <c r="AN568" s="276"/>
      <c r="AO568" s="290">
        <f t="shared" si="348"/>
        <v>9458</v>
      </c>
      <c r="AP568" s="271">
        <f t="shared" si="361"/>
        <v>-239</v>
      </c>
      <c r="AQ568" s="271">
        <f t="shared" si="347"/>
        <v>-286</v>
      </c>
      <c r="AR568" s="276"/>
      <c r="AS568" s="271">
        <v>141623847</v>
      </c>
      <c r="AT568" s="276"/>
      <c r="AU568" s="295">
        <f t="shared" si="325"/>
        <v>66.490069014084511</v>
      </c>
      <c r="AV568" s="276"/>
      <c r="AW568" s="271">
        <f t="shared" si="341"/>
        <v>170178</v>
      </c>
      <c r="AX568" s="271">
        <f t="shared" si="342"/>
        <v>500389.85714285716</v>
      </c>
      <c r="AY568" s="276"/>
      <c r="AZ568" s="275">
        <f t="shared" si="354"/>
        <v>1.626822570496339</v>
      </c>
      <c r="BA568" s="275"/>
      <c r="BB568" s="276"/>
      <c r="BC568" s="276"/>
      <c r="BD568" s="276"/>
      <c r="BE568" s="276"/>
      <c r="BF568" s="271">
        <v>134766522</v>
      </c>
      <c r="BG568" s="389">
        <f t="shared" si="358"/>
        <v>63.270667605633804</v>
      </c>
      <c r="BH568" s="271">
        <v>75813510</v>
      </c>
      <c r="BI568" s="389">
        <f t="shared" si="355"/>
        <v>35.593197183098589</v>
      </c>
    </row>
    <row r="569" spans="1:61" s="296" customFormat="1" ht="15.75" customHeight="1" x14ac:dyDescent="0.25">
      <c r="A569" s="359">
        <v>20</v>
      </c>
      <c r="B569" s="291">
        <v>591034</v>
      </c>
      <c r="C569" s="292">
        <f t="shared" si="356"/>
        <v>1.0004197797510435</v>
      </c>
      <c r="D569" s="293">
        <f t="shared" si="316"/>
        <v>1.0009453274447899</v>
      </c>
      <c r="E569" s="293"/>
      <c r="F569" s="291">
        <f t="shared" si="359"/>
        <v>248</v>
      </c>
      <c r="G569" s="294">
        <f t="shared" si="317"/>
        <v>1.0376569037656904</v>
      </c>
      <c r="H569" s="291">
        <f t="shared" si="360"/>
        <v>556.57142857142856</v>
      </c>
      <c r="I569" s="295">
        <f t="shared" si="319"/>
        <v>0.99795081967213117</v>
      </c>
      <c r="K569" s="291">
        <v>21239150</v>
      </c>
      <c r="L569" s="292">
        <f t="shared" si="363"/>
        <v>1.0001124936142569</v>
      </c>
      <c r="M569" s="297"/>
      <c r="N569" s="291">
        <f t="shared" si="329"/>
        <v>2389</v>
      </c>
      <c r="O569" s="294">
        <f t="shared" si="324"/>
        <v>0.26046663759267336</v>
      </c>
      <c r="P569" s="291">
        <f t="shared" si="332"/>
        <v>33440.857142857145</v>
      </c>
      <c r="R569" s="294">
        <f t="shared" si="362"/>
        <v>2.7827573137343067</v>
      </c>
      <c r="S569" s="1">
        <f t="shared" si="357"/>
        <v>1.0003072515729468</v>
      </c>
      <c r="U569" s="298">
        <v>182</v>
      </c>
      <c r="W569" s="298">
        <v>203</v>
      </c>
      <c r="Y569" s="369">
        <f t="shared" si="351"/>
        <v>0.27748075117370891</v>
      </c>
      <c r="AA569" s="337">
        <f t="shared" si="352"/>
        <v>277.48075117370894</v>
      </c>
      <c r="AC569" s="299">
        <f t="shared" si="353"/>
        <v>10113.880952380952</v>
      </c>
      <c r="AE569" s="309">
        <v>20230891</v>
      </c>
      <c r="AG569" s="309">
        <v>425821</v>
      </c>
      <c r="AI569" s="368" t="s">
        <v>184</v>
      </c>
      <c r="AK569" s="291">
        <v>590955</v>
      </c>
      <c r="AM569" s="291">
        <v>21247667</v>
      </c>
      <c r="AO569" s="309">
        <f t="shared" si="348"/>
        <v>7884</v>
      </c>
      <c r="AP569" s="291">
        <f t="shared" si="361"/>
        <v>199</v>
      </c>
      <c r="AQ569" s="291">
        <f t="shared" si="347"/>
        <v>-5495</v>
      </c>
      <c r="AS569" s="291">
        <v>142115868</v>
      </c>
      <c r="AU569" s="295">
        <f t="shared" si="325"/>
        <v>66.721064788732392</v>
      </c>
      <c r="AW569" s="291">
        <f t="shared" si="341"/>
        <v>492021</v>
      </c>
      <c r="AX569" s="291">
        <f t="shared" si="342"/>
        <v>496020.85714285716</v>
      </c>
      <c r="AZ569" s="295">
        <f t="shared" si="354"/>
        <v>1.6643455823927957</v>
      </c>
      <c r="BA569" s="295"/>
      <c r="BF569" s="291">
        <v>135243113</v>
      </c>
      <c r="BG569" s="377">
        <f t="shared" si="358"/>
        <v>63.49441924882629</v>
      </c>
      <c r="BH569" s="291">
        <v>76743671</v>
      </c>
      <c r="BI569" s="377">
        <f t="shared" si="355"/>
        <v>36.029892488262909</v>
      </c>
    </row>
    <row r="570" spans="1:61" s="296" customFormat="1" ht="15.75" customHeight="1" x14ac:dyDescent="0.25">
      <c r="A570" s="359">
        <v>21</v>
      </c>
      <c r="B570" s="291">
        <v>591518</v>
      </c>
      <c r="C570" s="292">
        <f t="shared" si="356"/>
        <v>1.000818903819408</v>
      </c>
      <c r="D570" s="293">
        <f t="shared" si="316"/>
        <v>1.0008898061949107</v>
      </c>
      <c r="E570" s="293"/>
      <c r="F570" s="291">
        <f t="shared" si="359"/>
        <v>484</v>
      </c>
      <c r="G570" s="294">
        <f t="shared" si="317"/>
        <v>1.9516129032258065</v>
      </c>
      <c r="H570" s="291">
        <f t="shared" si="360"/>
        <v>524.42857142857144</v>
      </c>
      <c r="I570" s="295">
        <f t="shared" si="319"/>
        <v>0.94224845995893225</v>
      </c>
      <c r="K570" s="291">
        <v>21246954</v>
      </c>
      <c r="L570" s="292">
        <f t="shared" si="363"/>
        <v>1.0003674346666416</v>
      </c>
      <c r="M570" s="297"/>
      <c r="N570" s="291">
        <f t="shared" si="329"/>
        <v>7804</v>
      </c>
      <c r="O570" s="294">
        <f t="shared" si="324"/>
        <v>3.2666387609878611</v>
      </c>
      <c r="P570" s="291">
        <f t="shared" si="332"/>
        <v>32745.428571428572</v>
      </c>
      <c r="R570" s="294">
        <f t="shared" si="362"/>
        <v>2.7840131813717863</v>
      </c>
      <c r="S570" s="1">
        <f t="shared" si="357"/>
        <v>1.0004513033282785</v>
      </c>
      <c r="U570" s="298">
        <v>182</v>
      </c>
      <c r="W570" s="298">
        <v>203</v>
      </c>
      <c r="Y570" s="369">
        <f t="shared" si="337"/>
        <v>0.27770798122065726</v>
      </c>
      <c r="AA570" s="337">
        <f t="shared" si="338"/>
        <v>277.7079812206573</v>
      </c>
      <c r="AC570" s="299">
        <f t="shared" si="339"/>
        <v>10117.597142857143</v>
      </c>
      <c r="AE570" s="309">
        <v>20250198</v>
      </c>
      <c r="AG570" s="309">
        <v>410767</v>
      </c>
      <c r="AI570" s="368" t="s">
        <v>33</v>
      </c>
      <c r="AK570" s="291">
        <v>591440</v>
      </c>
      <c r="AM570" s="291">
        <v>21247094</v>
      </c>
      <c r="AO570" s="309">
        <f t="shared" si="348"/>
        <v>-573</v>
      </c>
      <c r="AP570" s="291">
        <f t="shared" si="361"/>
        <v>1</v>
      </c>
      <c r="AQ570" s="291">
        <f t="shared" si="347"/>
        <v>8377</v>
      </c>
      <c r="AS570" s="291">
        <v>142625292</v>
      </c>
      <c r="AU570" s="295">
        <f t="shared" si="325"/>
        <v>66.960230985915487</v>
      </c>
      <c r="AW570" s="291">
        <f t="shared" si="341"/>
        <v>509424</v>
      </c>
      <c r="AX570" s="291">
        <f t="shared" si="342"/>
        <v>478836.85714285716</v>
      </c>
      <c r="AZ570" s="295">
        <f t="shared" si="354"/>
        <v>1.6015321658857506</v>
      </c>
      <c r="BA570" s="295"/>
      <c r="BF570" s="291">
        <v>135494833.5</v>
      </c>
      <c r="BG570" s="377">
        <f t="shared" si="349"/>
        <v>63.612597887323943</v>
      </c>
      <c r="BH570" s="291">
        <v>77170056.5</v>
      </c>
      <c r="BI570" s="377">
        <f t="shared" si="350"/>
        <v>36.230073474178404</v>
      </c>
    </row>
    <row r="571" spans="1:61" s="296" customFormat="1" ht="15.75" customHeight="1" x14ac:dyDescent="0.25">
      <c r="A571" s="359">
        <v>22</v>
      </c>
      <c r="B571" s="291">
        <v>592357</v>
      </c>
      <c r="C571" s="292">
        <f t="shared" si="356"/>
        <v>1.0014183845631071</v>
      </c>
      <c r="D571" s="293">
        <f t="shared" si="316"/>
        <v>1.0008997196369822</v>
      </c>
      <c r="E571" s="293"/>
      <c r="F571" s="291">
        <f t="shared" si="359"/>
        <v>839</v>
      </c>
      <c r="G571" s="294">
        <f t="shared" si="317"/>
        <v>1.7334710743801653</v>
      </c>
      <c r="H571" s="291">
        <f t="shared" si="360"/>
        <v>531</v>
      </c>
      <c r="I571" s="295">
        <f t="shared" si="319"/>
        <v>1.0125306456006538</v>
      </c>
      <c r="K571" s="291">
        <v>21282612</v>
      </c>
      <c r="L571" s="292">
        <f t="shared" si="363"/>
        <v>1.0016782640937614</v>
      </c>
      <c r="M571" s="297"/>
      <c r="N571" s="291">
        <f t="shared" si="329"/>
        <v>35658</v>
      </c>
      <c r="O571" s="294">
        <f t="shared" si="324"/>
        <v>4.5691952844695027</v>
      </c>
      <c r="P571" s="291">
        <f t="shared" si="332"/>
        <v>35763.428571428572</v>
      </c>
      <c r="R571" s="294">
        <f t="shared" si="362"/>
        <v>2.7832908855360423</v>
      </c>
      <c r="S571" s="1">
        <f t="shared" si="357"/>
        <v>0.99974055588508814</v>
      </c>
      <c r="U571" s="298">
        <v>184</v>
      </c>
      <c r="W571" s="298">
        <v>204</v>
      </c>
      <c r="Y571" s="369">
        <f t="shared" si="337"/>
        <v>0.27810187793427232</v>
      </c>
      <c r="AA571" s="337">
        <f t="shared" si="338"/>
        <v>278.1018779342723</v>
      </c>
      <c r="AC571" s="299">
        <f t="shared" si="339"/>
        <v>10134.577142857142</v>
      </c>
      <c r="AE571" s="309">
        <v>20295538</v>
      </c>
      <c r="AG571" s="309">
        <v>395713</v>
      </c>
      <c r="AI571" s="298" t="s">
        <v>49</v>
      </c>
      <c r="AJ571" s="296" t="s">
        <v>185</v>
      </c>
      <c r="AK571" s="291">
        <v>592316</v>
      </c>
      <c r="AM571" s="291">
        <v>21283567</v>
      </c>
      <c r="AO571" s="309">
        <f t="shared" si="348"/>
        <v>36473</v>
      </c>
      <c r="AP571" s="291">
        <f t="shared" si="361"/>
        <v>37</v>
      </c>
      <c r="AQ571" s="291">
        <f t="shared" si="347"/>
        <v>-815</v>
      </c>
      <c r="AS571" s="291">
        <v>143056255</v>
      </c>
      <c r="AU571" s="295">
        <f t="shared" si="325"/>
        <v>67.162561032863849</v>
      </c>
      <c r="AW571" s="291">
        <f t="shared" si="341"/>
        <v>430963</v>
      </c>
      <c r="AX571" s="291">
        <f t="shared" si="342"/>
        <v>452733.42857142858</v>
      </c>
      <c r="AZ571" s="295">
        <f t="shared" si="354"/>
        <v>1.4847569744032212</v>
      </c>
      <c r="BA571" s="295"/>
      <c r="BF571" s="291">
        <v>135746554</v>
      </c>
      <c r="BG571" s="377">
        <f t="shared" si="349"/>
        <v>63.730776525821597</v>
      </c>
      <c r="BH571" s="291">
        <v>77596442</v>
      </c>
      <c r="BI571" s="377">
        <f t="shared" si="350"/>
        <v>36.430254460093899</v>
      </c>
    </row>
    <row r="572" spans="1:61" s="296" customFormat="1" ht="15.75" customHeight="1" x14ac:dyDescent="0.25">
      <c r="A572" s="359">
        <v>23</v>
      </c>
      <c r="B572" s="291">
        <v>593018</v>
      </c>
      <c r="C572" s="292">
        <f t="shared" si="356"/>
        <v>1.0011158811324927</v>
      </c>
      <c r="D572" s="293">
        <f t="shared" ref="D572:D635" si="364">SUM(C566:C572)/7</f>
        <v>1.0009045375877623</v>
      </c>
      <c r="E572" s="293"/>
      <c r="F572" s="291">
        <f t="shared" si="359"/>
        <v>661</v>
      </c>
      <c r="G572" s="294">
        <f t="shared" ref="G572:G635" si="365">F572/F571</f>
        <v>0.78784266984505369</v>
      </c>
      <c r="H572" s="291">
        <f t="shared" si="360"/>
        <v>534.42857142857144</v>
      </c>
      <c r="I572" s="295">
        <f t="shared" si="319"/>
        <v>1.0064568200161421</v>
      </c>
      <c r="K572" s="291">
        <v>21307960</v>
      </c>
      <c r="L572" s="292">
        <f t="shared" si="363"/>
        <v>1.0011910192226405</v>
      </c>
      <c r="M572" s="297"/>
      <c r="N572" s="291">
        <f t="shared" si="329"/>
        <v>25348</v>
      </c>
      <c r="O572" s="294">
        <f t="shared" si="324"/>
        <v>0.71086432217174267</v>
      </c>
      <c r="P572" s="291">
        <f t="shared" si="332"/>
        <v>34366.285714285717</v>
      </c>
      <c r="R572" s="294">
        <f t="shared" si="362"/>
        <v>2.7830820031575056</v>
      </c>
      <c r="S572" s="1">
        <f t="shared" si="357"/>
        <v>0.99992495129430337</v>
      </c>
      <c r="U572" s="298">
        <v>184</v>
      </c>
      <c r="W572" s="298">
        <v>205</v>
      </c>
      <c r="Y572" s="369">
        <f t="shared" si="337"/>
        <v>0.27841220657276994</v>
      </c>
      <c r="AA572" s="337">
        <f t="shared" si="338"/>
        <v>278.41220657276995</v>
      </c>
      <c r="AC572" s="299">
        <f t="shared" si="339"/>
        <v>10146.647619047619</v>
      </c>
      <c r="AE572" s="309">
        <v>20319520</v>
      </c>
      <c r="AG572" s="309">
        <v>395694</v>
      </c>
      <c r="AI572" s="298" t="s">
        <v>42</v>
      </c>
      <c r="AJ572" s="296" t="s">
        <v>185</v>
      </c>
      <c r="AK572" s="291">
        <v>592964</v>
      </c>
      <c r="AM572" s="291">
        <v>21308178</v>
      </c>
      <c r="AO572" s="309">
        <f t="shared" si="348"/>
        <v>24611</v>
      </c>
      <c r="AP572" s="291">
        <f t="shared" ref="AP572:AP603" si="366">AK572-AK571-F572</f>
        <v>-13</v>
      </c>
      <c r="AQ572" s="291">
        <f t="shared" si="347"/>
        <v>737</v>
      </c>
      <c r="AS572" s="291">
        <v>143307827</v>
      </c>
      <c r="AU572" s="295">
        <f t="shared" si="325"/>
        <v>67.280669953051643</v>
      </c>
      <c r="AW572" s="291">
        <f t="shared" si="341"/>
        <v>251572</v>
      </c>
      <c r="AX572" s="291">
        <f t="shared" si="342"/>
        <v>419212.42857142858</v>
      </c>
      <c r="AZ572" s="295">
        <f t="shared" si="354"/>
        <v>1.5550955255150396</v>
      </c>
      <c r="BA572" s="295"/>
      <c r="BF572" s="291">
        <v>137076782</v>
      </c>
      <c r="BG572" s="377">
        <f t="shared" ref="BG572:BG583" si="367">100*BF572/213000000</f>
        <v>64.355296713615019</v>
      </c>
      <c r="BH572" s="291">
        <v>79668443</v>
      </c>
      <c r="BI572" s="377">
        <f t="shared" ref="BI572:BI583" si="368">100*BH572/213000000</f>
        <v>37.403024882629111</v>
      </c>
    </row>
    <row r="573" spans="1:61" s="296" customFormat="1" ht="15.75" customHeight="1" x14ac:dyDescent="0.25">
      <c r="A573" s="359">
        <v>24</v>
      </c>
      <c r="B573" s="291">
        <v>593698</v>
      </c>
      <c r="C573" s="292">
        <f t="shared" si="356"/>
        <v>1.0011466768293711</v>
      </c>
      <c r="D573" s="293">
        <f t="shared" si="364"/>
        <v>1.0009551347679828</v>
      </c>
      <c r="E573" s="293"/>
      <c r="F573" s="291">
        <f t="shared" si="359"/>
        <v>680</v>
      </c>
      <c r="G573" s="294">
        <f t="shared" si="365"/>
        <v>1.0287443267776097</v>
      </c>
      <c r="H573" s="291">
        <f t="shared" si="360"/>
        <v>564.85714285714289</v>
      </c>
      <c r="I573" s="295">
        <f t="shared" ref="I573:I597" si="369">H573/H572</f>
        <v>1.0569366479550923</v>
      </c>
      <c r="K573" s="291">
        <v>21326804</v>
      </c>
      <c r="L573" s="292">
        <f t="shared" si="363"/>
        <v>1.0008843643408378</v>
      </c>
      <c r="M573" s="297"/>
      <c r="N573" s="291">
        <f t="shared" si="329"/>
        <v>18844</v>
      </c>
      <c r="O573" s="294">
        <f t="shared" si="324"/>
        <v>0.74341170901057285</v>
      </c>
      <c r="P573" s="291">
        <f t="shared" si="332"/>
        <v>32038.285714285714</v>
      </c>
      <c r="R573" s="294">
        <f t="shared" si="362"/>
        <v>2.7838113952751664</v>
      </c>
      <c r="S573" s="1">
        <f t="shared" si="357"/>
        <v>1.0002620807136955</v>
      </c>
      <c r="U573" s="298">
        <v>185</v>
      </c>
      <c r="W573" s="298">
        <v>206</v>
      </c>
      <c r="Y573" s="369">
        <f t="shared" si="337"/>
        <v>0.27873145539906102</v>
      </c>
      <c r="AA573" s="337">
        <f t="shared" si="338"/>
        <v>278.73145539906102</v>
      </c>
      <c r="AC573" s="299">
        <f t="shared" si="339"/>
        <v>10155.620952380952</v>
      </c>
      <c r="AE573" s="309">
        <v>20326408</v>
      </c>
      <c r="AG573" s="309">
        <v>407545</v>
      </c>
      <c r="AI573" s="298" t="s">
        <v>183</v>
      </c>
      <c r="AJ573" s="296" t="s">
        <v>185</v>
      </c>
      <c r="AK573" s="291">
        <v>593663</v>
      </c>
      <c r="AM573" s="291">
        <v>21327616</v>
      </c>
      <c r="AO573" s="309">
        <f t="shared" si="348"/>
        <v>19438</v>
      </c>
      <c r="AP573" s="291">
        <f t="shared" si="366"/>
        <v>19</v>
      </c>
      <c r="AQ573" s="291">
        <f t="shared" si="347"/>
        <v>-594</v>
      </c>
      <c r="AS573" s="291">
        <v>144028288</v>
      </c>
      <c r="AU573" s="295">
        <f t="shared" si="325"/>
        <v>67.618914553990606</v>
      </c>
      <c r="AW573" s="291">
        <f t="shared" si="341"/>
        <v>720461</v>
      </c>
      <c r="AX573" s="291">
        <f t="shared" si="342"/>
        <v>420442</v>
      </c>
      <c r="AZ573" s="295">
        <f t="shared" si="354"/>
        <v>1.7630691850821341</v>
      </c>
      <c r="BA573" s="295"/>
      <c r="BF573" s="291">
        <v>137646629</v>
      </c>
      <c r="BG573" s="377">
        <f t="shared" si="367"/>
        <v>64.622830516431918</v>
      </c>
      <c r="BH573" s="291">
        <v>80649349</v>
      </c>
      <c r="BI573" s="377">
        <f t="shared" si="368"/>
        <v>37.863544131455399</v>
      </c>
    </row>
    <row r="574" spans="1:61" s="296" customFormat="1" ht="15.75" customHeight="1" x14ac:dyDescent="0.25">
      <c r="A574" s="363">
        <v>25</v>
      </c>
      <c r="B574" s="291">
        <v>594246</v>
      </c>
      <c r="C574" s="292">
        <f t="shared" si="356"/>
        <v>1.0009230282062598</v>
      </c>
      <c r="D574" s="293">
        <f t="shared" si="364"/>
        <v>1.0008924805476704</v>
      </c>
      <c r="E574" s="293"/>
      <c r="F574" s="291">
        <f t="shared" si="359"/>
        <v>548</v>
      </c>
      <c r="G574" s="294">
        <f t="shared" si="365"/>
        <v>0.80588235294117649</v>
      </c>
      <c r="H574" s="291">
        <f t="shared" si="360"/>
        <v>528.42857142857144</v>
      </c>
      <c r="I574" s="295">
        <f t="shared" si="369"/>
        <v>0.93550834597875565</v>
      </c>
      <c r="K574" s="291">
        <v>21340776</v>
      </c>
      <c r="L574" s="292">
        <f t="shared" si="363"/>
        <v>1.0006551380131781</v>
      </c>
      <c r="M574" s="297"/>
      <c r="N574" s="291">
        <f t="shared" si="329"/>
        <v>13972</v>
      </c>
      <c r="O574" s="294">
        <f t="shared" si="324"/>
        <v>0.74145616641901935</v>
      </c>
      <c r="P574" s="291">
        <f t="shared" si="332"/>
        <v>16169.571428571429</v>
      </c>
      <c r="R574" s="294">
        <f t="shared" si="362"/>
        <v>2.7845566627942677</v>
      </c>
      <c r="S574" s="1">
        <f t="shared" si="357"/>
        <v>1.0002677148029375</v>
      </c>
      <c r="U574" s="298">
        <v>186</v>
      </c>
      <c r="W574" s="298">
        <v>207</v>
      </c>
      <c r="Y574" s="369">
        <f t="shared" si="337"/>
        <v>0.27898873239436622</v>
      </c>
      <c r="AA574" s="337">
        <f t="shared" si="338"/>
        <v>278.9887323943662</v>
      </c>
      <c r="AC574" s="299">
        <f t="shared" si="339"/>
        <v>10162.274285714286</v>
      </c>
      <c r="AE574" s="309">
        <v>20333908</v>
      </c>
      <c r="AG574" s="309">
        <v>415196</v>
      </c>
      <c r="AI574" s="298" t="s">
        <v>107</v>
      </c>
      <c r="AJ574" s="296" t="s">
        <v>185</v>
      </c>
      <c r="AK574" s="291">
        <v>594200</v>
      </c>
      <c r="AM574" s="291">
        <v>21343304</v>
      </c>
      <c r="AO574" s="309">
        <f t="shared" si="348"/>
        <v>15688</v>
      </c>
      <c r="AP574" s="291">
        <f t="shared" si="366"/>
        <v>-11</v>
      </c>
      <c r="AQ574" s="291">
        <f t="shared" si="347"/>
        <v>-1716</v>
      </c>
      <c r="AS574" s="291">
        <v>144712060</v>
      </c>
      <c r="AU574" s="295">
        <f t="shared" si="325"/>
        <v>67.939934272300476</v>
      </c>
      <c r="AW574" s="291">
        <f t="shared" ref="AW574:AW590" si="370">AS574-AS573</f>
        <v>683772</v>
      </c>
      <c r="AX574" s="291">
        <f t="shared" si="342"/>
        <v>465484.42857142858</v>
      </c>
      <c r="AZ574" s="295">
        <f t="shared" si="354"/>
        <v>3.2680431498316946</v>
      </c>
      <c r="BA574" s="295"/>
      <c r="BF574" s="291">
        <v>137939923</v>
      </c>
      <c r="BG574" s="377">
        <f t="shared" si="367"/>
        <v>64.760527230046947</v>
      </c>
      <c r="BH574" s="291">
        <v>81265076</v>
      </c>
      <c r="BI574" s="377">
        <f t="shared" si="368"/>
        <v>38.152617840375584</v>
      </c>
    </row>
    <row r="575" spans="1:61" s="296" customFormat="1" ht="15.75" customHeight="1" x14ac:dyDescent="0.25">
      <c r="A575" s="277">
        <v>26</v>
      </c>
      <c r="B575" s="271">
        <v>594484</v>
      </c>
      <c r="C575" s="272">
        <f t="shared" si="356"/>
        <v>1.0004005075339168</v>
      </c>
      <c r="D575" s="273">
        <f t="shared" si="364"/>
        <v>1.0008918802622284</v>
      </c>
      <c r="E575" s="273"/>
      <c r="F575" s="271">
        <f t="shared" si="359"/>
        <v>238</v>
      </c>
      <c r="G575" s="274">
        <f t="shared" si="365"/>
        <v>0.43430656934306572</v>
      </c>
      <c r="H575" s="271">
        <f t="shared" si="360"/>
        <v>528.28571428571433</v>
      </c>
      <c r="I575" s="275">
        <f t="shared" si="369"/>
        <v>0.9997296566639633</v>
      </c>
      <c r="J575" s="276"/>
      <c r="K575" s="271">
        <v>21349397</v>
      </c>
      <c r="L575" s="272">
        <f t="shared" si="363"/>
        <v>1.0004039684405104</v>
      </c>
      <c r="M575" s="277"/>
      <c r="N575" s="271">
        <f t="shared" si="329"/>
        <v>8621</v>
      </c>
      <c r="O575" s="274">
        <f t="shared" si="324"/>
        <v>0.61701975379330087</v>
      </c>
      <c r="P575" s="271">
        <f t="shared" si="332"/>
        <v>16090.857142857143</v>
      </c>
      <c r="Q575" s="276"/>
      <c r="R575" s="274">
        <f t="shared" si="362"/>
        <v>2.7845470295952621</v>
      </c>
      <c r="S575" s="274">
        <f t="shared" si="357"/>
        <v>0.99999654049093911</v>
      </c>
      <c r="T575" s="276"/>
      <c r="U575" s="278">
        <v>187</v>
      </c>
      <c r="V575" s="276"/>
      <c r="W575" s="278">
        <v>208</v>
      </c>
      <c r="X575" s="276"/>
      <c r="Y575" s="279">
        <f t="shared" si="337"/>
        <v>0.27910046948356809</v>
      </c>
      <c r="Z575" s="276"/>
      <c r="AA575" s="282">
        <f t="shared" si="338"/>
        <v>279.10046948356808</v>
      </c>
      <c r="AB575" s="276"/>
      <c r="AC575" s="281">
        <f t="shared" si="339"/>
        <v>10166.379523809524</v>
      </c>
      <c r="AD575" s="276"/>
      <c r="AE575" s="290">
        <v>20340373</v>
      </c>
      <c r="AF575" s="276"/>
      <c r="AG575" s="290">
        <v>417156</v>
      </c>
      <c r="AH575" s="276"/>
      <c r="AI575" s="278" t="s">
        <v>64</v>
      </c>
      <c r="AJ575" s="276" t="s">
        <v>185</v>
      </c>
      <c r="AK575" s="271">
        <v>594443</v>
      </c>
      <c r="AL575" s="276"/>
      <c r="AM575" s="271">
        <v>21351972</v>
      </c>
      <c r="AN575" s="276"/>
      <c r="AO575" s="290">
        <f t="shared" si="348"/>
        <v>8668</v>
      </c>
      <c r="AP575" s="271">
        <f t="shared" si="366"/>
        <v>5</v>
      </c>
      <c r="AQ575" s="271">
        <f t="shared" si="347"/>
        <v>-47</v>
      </c>
      <c r="AR575" s="276"/>
      <c r="AS575" s="271">
        <v>144858752.5</v>
      </c>
      <c r="AT575" s="394" t="s">
        <v>191</v>
      </c>
      <c r="AU575" s="295">
        <f t="shared" si="325"/>
        <v>68.008803990610332</v>
      </c>
      <c r="AV575" s="393"/>
      <c r="AW575" s="271">
        <f t="shared" si="370"/>
        <v>146692.5</v>
      </c>
      <c r="AX575" s="271">
        <f t="shared" ref="AX575:AX590" si="371">SUM(AW569:AW575)/7</f>
        <v>462129.35714285716</v>
      </c>
      <c r="AY575" s="276"/>
      <c r="AZ575" s="275">
        <f t="shared" si="354"/>
        <v>3.2831421570368269</v>
      </c>
      <c r="BA575" s="275"/>
      <c r="BB575" s="276"/>
      <c r="BC575" s="276"/>
      <c r="BD575" s="276"/>
      <c r="BE575" s="276"/>
      <c r="BF575" s="271">
        <v>138074194</v>
      </c>
      <c r="BG575" s="389">
        <f t="shared" si="367"/>
        <v>64.823565258215964</v>
      </c>
      <c r="BH575" s="271">
        <v>81566872</v>
      </c>
      <c r="BI575" s="389">
        <f t="shared" si="368"/>
        <v>38.294306103286388</v>
      </c>
    </row>
    <row r="576" spans="1:61" s="296" customFormat="1" ht="15.75" customHeight="1" x14ac:dyDescent="0.25">
      <c r="A576" s="359">
        <v>27</v>
      </c>
      <c r="B576" s="291">
        <v>594702</v>
      </c>
      <c r="C576" s="292">
        <f t="shared" si="356"/>
        <v>1.0003667045706865</v>
      </c>
      <c r="D576" s="293">
        <f t="shared" si="364"/>
        <v>1.0008842980936061</v>
      </c>
      <c r="E576" s="293"/>
      <c r="F576" s="291">
        <f t="shared" si="359"/>
        <v>218</v>
      </c>
      <c r="G576" s="294">
        <f t="shared" si="365"/>
        <v>0.91596638655462181</v>
      </c>
      <c r="H576" s="291">
        <f t="shared" si="360"/>
        <v>524</v>
      </c>
      <c r="I576" s="295">
        <f t="shared" si="369"/>
        <v>0.99188750676041093</v>
      </c>
      <c r="K576" s="291">
        <v>21364489</v>
      </c>
      <c r="L576" s="292">
        <f t="shared" si="363"/>
        <v>1.0007069052114212</v>
      </c>
      <c r="M576" s="297"/>
      <c r="N576" s="291">
        <f t="shared" si="329"/>
        <v>15092</v>
      </c>
      <c r="O576" s="294">
        <f t="shared" si="324"/>
        <v>1.7506089780767893</v>
      </c>
      <c r="P576" s="291">
        <f t="shared" si="332"/>
        <v>17905.571428571428</v>
      </c>
      <c r="R576" s="294">
        <f t="shared" si="362"/>
        <v>2.7836003940932077</v>
      </c>
      <c r="S576" s="1">
        <f t="shared" si="357"/>
        <v>0.99966003967898798</v>
      </c>
      <c r="U576" s="298">
        <v>188</v>
      </c>
      <c r="W576" s="298">
        <v>209</v>
      </c>
      <c r="Y576" s="369">
        <f t="shared" si="337"/>
        <v>0.27920281690140847</v>
      </c>
      <c r="AA576" s="337">
        <f t="shared" si="338"/>
        <v>279.20281690140843</v>
      </c>
      <c r="AC576" s="299">
        <f t="shared" si="339"/>
        <v>10173.566190476191</v>
      </c>
      <c r="AE576" s="309">
        <v>20361191</v>
      </c>
      <c r="AG576" s="309">
        <v>410551</v>
      </c>
      <c r="AI576" s="298" t="s">
        <v>144</v>
      </c>
      <c r="AJ576" s="296" t="s">
        <v>185</v>
      </c>
      <c r="AK576" s="291">
        <v>594653</v>
      </c>
      <c r="AM576" s="291">
        <v>21366395</v>
      </c>
      <c r="AO576" s="309">
        <f t="shared" si="348"/>
        <v>14423</v>
      </c>
      <c r="AP576" s="291">
        <f t="shared" si="366"/>
        <v>-8</v>
      </c>
      <c r="AQ576" s="291">
        <f t="shared" si="347"/>
        <v>669</v>
      </c>
      <c r="AS576" s="291">
        <v>145005445</v>
      </c>
      <c r="AU576" s="295">
        <f t="shared" si="325"/>
        <v>68.077673708920187</v>
      </c>
      <c r="AW576" s="291">
        <f t="shared" si="370"/>
        <v>146692.5</v>
      </c>
      <c r="AX576" s="291">
        <f t="shared" si="371"/>
        <v>412796.71428571426</v>
      </c>
      <c r="AZ576" s="295">
        <f t="shared" si="354"/>
        <v>2.9264634311746547</v>
      </c>
      <c r="BA576" s="295"/>
      <c r="BF576" s="291">
        <v>138564630</v>
      </c>
      <c r="BG576" s="377">
        <f t="shared" si="367"/>
        <v>65.053816901408453</v>
      </c>
      <c r="BH576" s="291">
        <v>82574202</v>
      </c>
      <c r="BI576" s="377">
        <f t="shared" si="368"/>
        <v>38.767230985915496</v>
      </c>
    </row>
    <row r="577" spans="1:62" s="296" customFormat="1" ht="15.75" customHeight="1" x14ac:dyDescent="0.25">
      <c r="A577" s="359">
        <v>28</v>
      </c>
      <c r="B577" s="291">
        <v>595520</v>
      </c>
      <c r="C577" s="292">
        <f t="shared" si="356"/>
        <v>1.0013754788112366</v>
      </c>
      <c r="D577" s="293">
        <f t="shared" si="364"/>
        <v>1.0009638088067243</v>
      </c>
      <c r="E577" s="293"/>
      <c r="F577" s="291">
        <f t="shared" si="359"/>
        <v>818</v>
      </c>
      <c r="G577" s="294">
        <f t="shared" si="365"/>
        <v>3.7522935779816513</v>
      </c>
      <c r="H577" s="291">
        <f t="shared" si="360"/>
        <v>571.71428571428567</v>
      </c>
      <c r="I577" s="295">
        <f t="shared" si="369"/>
        <v>1.0910577971646673</v>
      </c>
      <c r="K577" s="291">
        <v>21381393</v>
      </c>
      <c r="L577" s="292">
        <f t="shared" si="363"/>
        <v>1.0007912194857551</v>
      </c>
      <c r="M577" s="297"/>
      <c r="N577" s="291">
        <f t="shared" si="329"/>
        <v>16904</v>
      </c>
      <c r="O577" s="294">
        <f t="shared" si="324"/>
        <v>1.1200636098595282</v>
      </c>
      <c r="P577" s="291">
        <f t="shared" si="332"/>
        <v>19205.571428571428</v>
      </c>
      <c r="R577" s="294">
        <f t="shared" si="362"/>
        <v>2.7852254528037532</v>
      </c>
      <c r="S577" s="1">
        <f t="shared" si="357"/>
        <v>1.000583797413592</v>
      </c>
      <c r="U577" s="298">
        <v>189</v>
      </c>
      <c r="W577" s="298">
        <v>209</v>
      </c>
      <c r="Y577" s="369">
        <f t="shared" si="337"/>
        <v>0.2795868544600939</v>
      </c>
      <c r="AA577" s="337">
        <f t="shared" si="338"/>
        <v>279.58685446009389</v>
      </c>
      <c r="AC577" s="299">
        <f t="shared" si="339"/>
        <v>10181.615714285714</v>
      </c>
      <c r="AE577" s="309">
        <v>20383243</v>
      </c>
      <c r="AG577" s="309">
        <v>403101</v>
      </c>
      <c r="AI577" s="298" t="s">
        <v>186</v>
      </c>
      <c r="AJ577" s="296" t="s">
        <v>185</v>
      </c>
      <c r="AK577" s="291">
        <v>595446</v>
      </c>
      <c r="AM577" s="291">
        <v>21381790</v>
      </c>
      <c r="AO577" s="309">
        <f t="shared" si="348"/>
        <v>15395</v>
      </c>
      <c r="AP577" s="291">
        <f t="shared" si="366"/>
        <v>-25</v>
      </c>
      <c r="AQ577" s="291">
        <f t="shared" si="347"/>
        <v>1509</v>
      </c>
      <c r="AS577" s="291">
        <v>145528074</v>
      </c>
      <c r="AU577" s="295">
        <f t="shared" si="325"/>
        <v>68.323039436619723</v>
      </c>
      <c r="AW577" s="291">
        <f t="shared" si="370"/>
        <v>522629</v>
      </c>
      <c r="AX577" s="291">
        <f t="shared" si="371"/>
        <v>414683.14285714284</v>
      </c>
      <c r="AZ577" s="295">
        <f t="shared" si="354"/>
        <v>2.9768147635730702</v>
      </c>
      <c r="BA577" s="295"/>
      <c r="BF577" s="291">
        <v>139122359</v>
      </c>
      <c r="BG577" s="377">
        <f t="shared" si="367"/>
        <v>65.315661502347425</v>
      </c>
      <c r="BH577" s="291">
        <v>83870569</v>
      </c>
      <c r="BI577" s="377">
        <f t="shared" si="368"/>
        <v>39.375853990610331</v>
      </c>
    </row>
    <row r="578" spans="1:62" s="296" customFormat="1" ht="15.75" customHeight="1" x14ac:dyDescent="0.25">
      <c r="A578" s="359">
        <v>29</v>
      </c>
      <c r="B578" s="291">
        <v>596163</v>
      </c>
      <c r="C578" s="292">
        <f t="shared" si="356"/>
        <v>1.0010797286405158</v>
      </c>
      <c r="D578" s="293">
        <f t="shared" si="364"/>
        <v>1.0009154293892113</v>
      </c>
      <c r="E578" s="293"/>
      <c r="F578" s="291">
        <f t="shared" si="359"/>
        <v>643</v>
      </c>
      <c r="G578" s="294">
        <f t="shared" si="365"/>
        <v>0.78606356968215163</v>
      </c>
      <c r="H578" s="291">
        <f t="shared" si="360"/>
        <v>543.71428571428567</v>
      </c>
      <c r="I578" s="295">
        <f t="shared" si="369"/>
        <v>0.95102448775612192</v>
      </c>
      <c r="K578" s="291">
        <v>21397798</v>
      </c>
      <c r="L578" s="292">
        <f t="shared" si="363"/>
        <v>1.0007672559032987</v>
      </c>
      <c r="M578" s="297"/>
      <c r="N578" s="291">
        <f t="shared" si="329"/>
        <v>16405</v>
      </c>
      <c r="O578" s="294">
        <f t="shared" si="324"/>
        <v>0.97048035967818269</v>
      </c>
      <c r="P578" s="291">
        <f t="shared" si="332"/>
        <v>16455.142857142859</v>
      </c>
      <c r="R578" s="294">
        <f t="shared" si="362"/>
        <v>2.7860950925884991</v>
      </c>
      <c r="S578" s="1">
        <f t="shared" si="357"/>
        <v>1.0003122331744709</v>
      </c>
      <c r="U578" s="298">
        <v>190</v>
      </c>
      <c r="W578" s="298">
        <v>210</v>
      </c>
      <c r="Y578" s="369">
        <f t="shared" si="337"/>
        <v>0.27988873239436618</v>
      </c>
      <c r="AA578" s="337">
        <f t="shared" si="338"/>
        <v>279.88873239436617</v>
      </c>
      <c r="AC578" s="299">
        <f t="shared" si="339"/>
        <v>10189.427619047619</v>
      </c>
      <c r="AE578" s="309">
        <v>20404701</v>
      </c>
      <c r="AG578" s="309">
        <v>398723</v>
      </c>
      <c r="AI578" s="298" t="s">
        <v>142</v>
      </c>
      <c r="AJ578" s="296" t="s">
        <v>185</v>
      </c>
      <c r="AK578" s="291">
        <v>595446</v>
      </c>
      <c r="AM578" s="291">
        <v>21399546</v>
      </c>
      <c r="AO578" s="309">
        <f t="shared" si="348"/>
        <v>17756</v>
      </c>
      <c r="AP578" s="291">
        <f t="shared" si="366"/>
        <v>-643</v>
      </c>
      <c r="AQ578" s="291">
        <f t="shared" si="347"/>
        <v>-1351</v>
      </c>
      <c r="AS578" s="291">
        <v>145989521</v>
      </c>
      <c r="AU578" s="295">
        <f t="shared" si="325"/>
        <v>68.539681220657272</v>
      </c>
      <c r="AW578" s="291">
        <f t="shared" si="370"/>
        <v>461447</v>
      </c>
      <c r="AX578" s="291">
        <f t="shared" si="371"/>
        <v>419038</v>
      </c>
      <c r="AZ578" s="295">
        <f t="shared" si="354"/>
        <v>3.3042209990797486</v>
      </c>
      <c r="BA578" s="295"/>
      <c r="BF578" s="291">
        <v>139450003</v>
      </c>
      <c r="BG578" s="377">
        <f t="shared" si="367"/>
        <v>65.46948497652582</v>
      </c>
      <c r="BH578" s="291">
        <v>84876270</v>
      </c>
      <c r="BI578" s="377">
        <f t="shared" si="368"/>
        <v>39.848014084507042</v>
      </c>
    </row>
    <row r="579" spans="1:62" s="296" customFormat="1" ht="15.75" customHeight="1" x14ac:dyDescent="0.25">
      <c r="A579" s="359">
        <v>30</v>
      </c>
      <c r="B579" s="291">
        <v>596800</v>
      </c>
      <c r="C579" s="292">
        <f t="shared" si="356"/>
        <v>1.0010684997223913</v>
      </c>
      <c r="D579" s="293">
        <f t="shared" si="364"/>
        <v>1.0009086606163398</v>
      </c>
      <c r="E579" s="293"/>
      <c r="F579" s="291">
        <f t="shared" si="359"/>
        <v>637</v>
      </c>
      <c r="G579" s="294">
        <f t="shared" si="365"/>
        <v>0.99066874027993779</v>
      </c>
      <c r="H579" s="291">
        <f t="shared" si="360"/>
        <v>540.28571428571433</v>
      </c>
      <c r="I579" s="295">
        <f t="shared" si="369"/>
        <v>0.99369416710457192</v>
      </c>
      <c r="K579" s="291">
        <v>21425777</v>
      </c>
      <c r="L579" s="292">
        <f t="shared" si="363"/>
        <v>1.0013075644512581</v>
      </c>
      <c r="M579" s="297"/>
      <c r="N579" s="291">
        <f t="shared" si="329"/>
        <v>27979</v>
      </c>
      <c r="O579" s="294">
        <f t="shared" si="324"/>
        <v>1.7055166107893935</v>
      </c>
      <c r="P579" s="291">
        <f t="shared" si="332"/>
        <v>16831</v>
      </c>
      <c r="R579" s="294">
        <f t="shared" si="362"/>
        <v>2.78542990529585</v>
      </c>
      <c r="S579" s="1">
        <f t="shared" si="357"/>
        <v>0.99976124745547323</v>
      </c>
      <c r="U579" s="298">
        <v>191</v>
      </c>
      <c r="W579" s="298">
        <v>211</v>
      </c>
      <c r="Y579" s="369">
        <f t="shared" si="337"/>
        <v>0.28018779342723005</v>
      </c>
      <c r="AA579" s="337">
        <f t="shared" si="338"/>
        <v>280.18779342723002</v>
      </c>
      <c r="AC579" s="299">
        <f t="shared" si="339"/>
        <v>10202.750952380953</v>
      </c>
      <c r="AE579" s="309">
        <v>20425139</v>
      </c>
      <c r="AG579" s="309">
        <v>405185</v>
      </c>
      <c r="AI579" s="298" t="s">
        <v>187</v>
      </c>
      <c r="AJ579" s="296" t="s">
        <v>185</v>
      </c>
      <c r="AK579" s="291">
        <v>596749</v>
      </c>
      <c r="AM579" s="291">
        <v>21427073</v>
      </c>
      <c r="AO579" s="309">
        <f t="shared" si="348"/>
        <v>27527</v>
      </c>
      <c r="AP579" s="291">
        <f t="shared" si="366"/>
        <v>666</v>
      </c>
      <c r="AQ579" s="291">
        <f t="shared" si="347"/>
        <v>452</v>
      </c>
      <c r="AS579" s="291">
        <v>146605293</v>
      </c>
      <c r="AU579" s="295">
        <f t="shared" si="325"/>
        <v>68.828776056338029</v>
      </c>
      <c r="AW579" s="291">
        <f t="shared" si="370"/>
        <v>615772</v>
      </c>
      <c r="AX579" s="291">
        <f t="shared" si="371"/>
        <v>471066.57142857142</v>
      </c>
      <c r="AZ579" s="295">
        <f t="shared" si="354"/>
        <v>3.2100630639041907</v>
      </c>
      <c r="BA579" s="295"/>
      <c r="BF579" s="291">
        <v>139946461</v>
      </c>
      <c r="BG579" s="377">
        <f t="shared" si="367"/>
        <v>65.702563849765255</v>
      </c>
      <c r="BH579" s="291">
        <v>85786449</v>
      </c>
      <c r="BI579" s="377">
        <f t="shared" si="368"/>
        <v>40.275328169014081</v>
      </c>
    </row>
    <row r="580" spans="1:62" s="296" customFormat="1" ht="15.75" customHeight="1" x14ac:dyDescent="0.25">
      <c r="A580" s="359">
        <v>110</v>
      </c>
      <c r="B580" s="291">
        <v>597292</v>
      </c>
      <c r="C580" s="292">
        <f t="shared" si="356"/>
        <v>1.0008243967828419</v>
      </c>
      <c r="D580" s="293">
        <f t="shared" si="364"/>
        <v>1.0008626206096927</v>
      </c>
      <c r="E580" s="293"/>
      <c r="F580" s="291">
        <f t="shared" si="359"/>
        <v>492</v>
      </c>
      <c r="G580" s="294">
        <f t="shared" si="365"/>
        <v>0.77237048665620089</v>
      </c>
      <c r="H580" s="291">
        <f t="shared" si="360"/>
        <v>513.42857142857144</v>
      </c>
      <c r="I580" s="295">
        <f t="shared" si="369"/>
        <v>0.95029085140137493</v>
      </c>
      <c r="K580" s="291">
        <v>21443761</v>
      </c>
      <c r="L580" s="292">
        <f t="shared" si="363"/>
        <v>1.0008393627918371</v>
      </c>
      <c r="M580" s="297"/>
      <c r="N580" s="291">
        <f t="shared" si="329"/>
        <v>17984</v>
      </c>
      <c r="O580" s="294">
        <f t="shared" si="324"/>
        <v>0.64276779012831053</v>
      </c>
      <c r="P580" s="291">
        <f t="shared" si="332"/>
        <v>16708.142857142859</v>
      </c>
      <c r="R580" s="294">
        <f t="shared" si="362"/>
        <v>2.7853882534878092</v>
      </c>
      <c r="S580" s="1">
        <f t="shared" si="357"/>
        <v>0.99998504654238052</v>
      </c>
      <c r="U580" s="298">
        <v>192</v>
      </c>
      <c r="W580" s="298">
        <v>212</v>
      </c>
      <c r="Y580" s="369">
        <f t="shared" si="337"/>
        <v>0.28041877934272302</v>
      </c>
      <c r="AA580" s="337">
        <f t="shared" si="338"/>
        <v>280.41877934272298</v>
      </c>
      <c r="AC580" s="299">
        <f t="shared" si="339"/>
        <v>10211.314761904761</v>
      </c>
      <c r="AE580" s="309">
        <v>20432643</v>
      </c>
      <c r="AG580" s="309">
        <v>415753</v>
      </c>
      <c r="AI580" s="298" t="s">
        <v>107</v>
      </c>
      <c r="AJ580" s="296" t="s">
        <v>185</v>
      </c>
      <c r="AK580" s="291">
        <v>597255</v>
      </c>
      <c r="AM580" s="291">
        <v>21445651</v>
      </c>
      <c r="AO580" s="309">
        <f t="shared" si="348"/>
        <v>18578</v>
      </c>
      <c r="AP580" s="291">
        <f t="shared" si="366"/>
        <v>14</v>
      </c>
      <c r="AQ580" s="291">
        <f t="shared" si="347"/>
        <v>-594</v>
      </c>
      <c r="AS580" s="291">
        <v>147039469</v>
      </c>
      <c r="AU580" s="295">
        <f t="shared" si="325"/>
        <v>69.032614553990612</v>
      </c>
      <c r="AW580" s="291">
        <f t="shared" si="370"/>
        <v>434176</v>
      </c>
      <c r="AX580" s="291">
        <f t="shared" si="371"/>
        <v>430168.71428571426</v>
      </c>
      <c r="AZ580" s="295">
        <f t="shared" si="354"/>
        <v>3.072924237112785</v>
      </c>
      <c r="BA580" s="295"/>
      <c r="BF580" s="291">
        <v>140530271</v>
      </c>
      <c r="BG580" s="377">
        <f t="shared" si="367"/>
        <v>65.976653051643197</v>
      </c>
      <c r="BH580" s="291">
        <v>86761749</v>
      </c>
      <c r="BI580" s="377">
        <f t="shared" si="368"/>
        <v>40.733215492957747</v>
      </c>
    </row>
    <row r="581" spans="1:62" s="296" customFormat="1" ht="15.75" customHeight="1" x14ac:dyDescent="0.25">
      <c r="A581" s="363">
        <v>210</v>
      </c>
      <c r="B581" s="291">
        <v>597749</v>
      </c>
      <c r="C581" s="292">
        <f t="shared" si="356"/>
        <v>1.0007651199078507</v>
      </c>
      <c r="D581" s="293">
        <f t="shared" si="364"/>
        <v>1.0008400622813485</v>
      </c>
      <c r="E581" s="293"/>
      <c r="F581" s="291">
        <f t="shared" si="359"/>
        <v>457</v>
      </c>
      <c r="G581" s="294">
        <f t="shared" si="365"/>
        <v>0.92886178861788615</v>
      </c>
      <c r="H581" s="291">
        <f t="shared" si="360"/>
        <v>500.42857142857144</v>
      </c>
      <c r="I581" s="295">
        <f t="shared" si="369"/>
        <v>0.97468002225932104</v>
      </c>
      <c r="K581" s="291">
        <v>21456504</v>
      </c>
      <c r="L581" s="292">
        <f t="shared" si="363"/>
        <v>1.0005942520997133</v>
      </c>
      <c r="M581" s="297"/>
      <c r="N581" s="291">
        <f t="shared" si="329"/>
        <v>12743</v>
      </c>
      <c r="O581" s="294">
        <f t="shared" si="324"/>
        <v>0.70857428825622781</v>
      </c>
      <c r="P581" s="291">
        <f t="shared" si="332"/>
        <v>16532.571428571428</v>
      </c>
      <c r="R581" s="294">
        <f t="shared" si="362"/>
        <v>2.7858639040171687</v>
      </c>
      <c r="S581" s="1">
        <f t="shared" si="357"/>
        <v>1.0001707663298873</v>
      </c>
      <c r="U581" s="298">
        <v>193</v>
      </c>
      <c r="W581" s="298">
        <v>213</v>
      </c>
      <c r="Y581" s="369">
        <f t="shared" si="337"/>
        <v>0.28063333333333335</v>
      </c>
      <c r="AA581" s="337">
        <f t="shared" si="338"/>
        <v>280.63333333333333</v>
      </c>
      <c r="AC581" s="299">
        <f t="shared" si="339"/>
        <v>10217.382857142857</v>
      </c>
      <c r="AE581" s="309">
        <v>20436127</v>
      </c>
      <c r="AG581" s="309">
        <v>425267</v>
      </c>
      <c r="AI581" s="298" t="s">
        <v>188</v>
      </c>
      <c r="AJ581" s="296" t="s">
        <v>185</v>
      </c>
      <c r="AK581" s="291">
        <v>597723</v>
      </c>
      <c r="AM581" s="291">
        <v>21459117</v>
      </c>
      <c r="AO581" s="309">
        <f t="shared" si="348"/>
        <v>13466</v>
      </c>
      <c r="AP581" s="291">
        <f t="shared" si="366"/>
        <v>11</v>
      </c>
      <c r="AQ581" s="291">
        <f t="shared" si="347"/>
        <v>-723</v>
      </c>
      <c r="AS581" s="291">
        <v>147317233</v>
      </c>
      <c r="AU581" s="295">
        <f t="shared" si="325"/>
        <v>69.163020187793421</v>
      </c>
      <c r="AW581" s="291">
        <f t="shared" si="370"/>
        <v>277764</v>
      </c>
      <c r="AX581" s="291">
        <f t="shared" si="371"/>
        <v>372167.57142857142</v>
      </c>
      <c r="AZ581" s="295">
        <f t="shared" si="354"/>
        <v>3.0269252039264485</v>
      </c>
      <c r="BA581" s="295"/>
      <c r="BF581" s="291">
        <v>140778147.5</v>
      </c>
      <c r="BG581" s="377">
        <f t="shared" si="367"/>
        <v>66.093026995305166</v>
      </c>
      <c r="BH581" s="291">
        <v>87165837</v>
      </c>
      <c r="BI581" s="377">
        <f t="shared" si="368"/>
        <v>40.922928169014085</v>
      </c>
      <c r="BJ581" s="296" t="s">
        <v>191</v>
      </c>
    </row>
    <row r="582" spans="1:62" s="296" customFormat="1" ht="15.75" customHeight="1" x14ac:dyDescent="0.25">
      <c r="A582" s="277">
        <v>310</v>
      </c>
      <c r="B582" s="271">
        <v>597986</v>
      </c>
      <c r="C582" s="272">
        <f t="shared" si="356"/>
        <v>1.0003964874888958</v>
      </c>
      <c r="D582" s="273">
        <f t="shared" si="364"/>
        <v>1.0008394879892026</v>
      </c>
      <c r="E582" s="273"/>
      <c r="F582" s="271">
        <f t="shared" si="359"/>
        <v>237</v>
      </c>
      <c r="G582" s="274">
        <f t="shared" si="365"/>
        <v>0.51859956236323856</v>
      </c>
      <c r="H582" s="271">
        <f t="shared" si="360"/>
        <v>500.28571428571428</v>
      </c>
      <c r="I582" s="275">
        <f t="shared" si="369"/>
        <v>0.99971453040251212</v>
      </c>
      <c r="J582" s="276"/>
      <c r="K582" s="271">
        <v>21465674</v>
      </c>
      <c r="L582" s="272">
        <f t="shared" si="363"/>
        <v>1.0004273762398572</v>
      </c>
      <c r="M582" s="277"/>
      <c r="N582" s="271">
        <f t="shared" si="329"/>
        <v>9170</v>
      </c>
      <c r="O582" s="274">
        <f t="shared" si="324"/>
        <v>0.71961076669544066</v>
      </c>
      <c r="P582" s="271">
        <f t="shared" si="332"/>
        <v>16611</v>
      </c>
      <c r="Q582" s="276"/>
      <c r="R582" s="274">
        <f t="shared" si="362"/>
        <v>2.7857778889216336</v>
      </c>
      <c r="S582" s="274">
        <f t="shared" si="357"/>
        <v>0.99996912444451758</v>
      </c>
      <c r="T582" s="276"/>
      <c r="U582" s="278">
        <v>194</v>
      </c>
      <c r="V582" s="276"/>
      <c r="W582" s="278">
        <v>214</v>
      </c>
      <c r="X582" s="276"/>
      <c r="Y582" s="279">
        <f t="shared" si="337"/>
        <v>0.28074460093896714</v>
      </c>
      <c r="Z582" s="276"/>
      <c r="AA582" s="282">
        <f t="shared" si="338"/>
        <v>280.74460093896715</v>
      </c>
      <c r="AB582" s="276"/>
      <c r="AC582" s="281">
        <f t="shared" si="339"/>
        <v>10221.749523809523</v>
      </c>
      <c r="AD582" s="276"/>
      <c r="AE582" s="290">
        <v>20442653</v>
      </c>
      <c r="AF582" s="276"/>
      <c r="AG582" s="290">
        <v>427520</v>
      </c>
      <c r="AH582" s="276"/>
      <c r="AI582" s="278" t="s">
        <v>188</v>
      </c>
      <c r="AJ582" s="276" t="s">
        <v>185</v>
      </c>
      <c r="AK582" s="271">
        <v>597948</v>
      </c>
      <c r="AL582" s="276"/>
      <c r="AM582" s="271">
        <v>21468121</v>
      </c>
      <c r="AN582" s="276"/>
      <c r="AO582" s="290">
        <f t="shared" si="348"/>
        <v>9004</v>
      </c>
      <c r="AP582" s="271">
        <f t="shared" si="366"/>
        <v>-12</v>
      </c>
      <c r="AQ582" s="271">
        <f t="shared" si="347"/>
        <v>166</v>
      </c>
      <c r="AR582" s="276"/>
      <c r="AS582" s="271">
        <v>147457100</v>
      </c>
      <c r="AT582" s="276"/>
      <c r="AU582" s="295">
        <f t="shared" si="325"/>
        <v>69.228685446009393</v>
      </c>
      <c r="AV582" s="276"/>
      <c r="AW582" s="271">
        <f t="shared" si="370"/>
        <v>139867</v>
      </c>
      <c r="AX582" s="271">
        <f t="shared" si="371"/>
        <v>371192.5</v>
      </c>
      <c r="AY582" s="276"/>
      <c r="AZ582" s="275">
        <f t="shared" si="354"/>
        <v>3.0117736095702501</v>
      </c>
      <c r="BA582" s="275"/>
      <c r="BB582" s="276"/>
      <c r="BC582" s="276"/>
      <c r="BD582" s="276"/>
      <c r="BE582" s="276"/>
      <c r="BF582" s="271">
        <v>141026024</v>
      </c>
      <c r="BG582" s="389">
        <f t="shared" si="367"/>
        <v>66.209400938967136</v>
      </c>
      <c r="BH582" s="271">
        <v>87569925</v>
      </c>
      <c r="BI582" s="389">
        <f t="shared" si="368"/>
        <v>41.112640845070423</v>
      </c>
    </row>
    <row r="583" spans="1:62" s="296" customFormat="1" ht="15.75" customHeight="1" x14ac:dyDescent="0.25">
      <c r="A583" s="359">
        <v>410</v>
      </c>
      <c r="B583" s="291">
        <v>598185</v>
      </c>
      <c r="C583" s="292">
        <f t="shared" si="356"/>
        <v>1.0003327837106555</v>
      </c>
      <c r="D583" s="293">
        <f t="shared" si="364"/>
        <v>1.0008346421520553</v>
      </c>
      <c r="E583" s="293"/>
      <c r="F583" s="291">
        <f t="shared" si="359"/>
        <v>199</v>
      </c>
      <c r="G583" s="294">
        <f t="shared" si="365"/>
        <v>0.83966244725738393</v>
      </c>
      <c r="H583" s="291">
        <f t="shared" si="360"/>
        <v>497.57142857142856</v>
      </c>
      <c r="I583" s="295">
        <f t="shared" si="369"/>
        <v>0.99457452884066244</v>
      </c>
      <c r="K583" s="291">
        <v>21476823</v>
      </c>
      <c r="L583" s="292">
        <f t="shared" si="363"/>
        <v>1.0005193873716707</v>
      </c>
      <c r="M583" s="297"/>
      <c r="N583" s="291">
        <f t="shared" si="329"/>
        <v>11149</v>
      </c>
      <c r="O583" s="294">
        <f t="shared" si="324"/>
        <v>1.2158124318429662</v>
      </c>
      <c r="P583" s="291">
        <f t="shared" si="332"/>
        <v>16047.714285714286</v>
      </c>
      <c r="R583" s="294">
        <f t="shared" si="362"/>
        <v>2.7852583224250624</v>
      </c>
      <c r="S583" s="1">
        <f t="shared" si="357"/>
        <v>0.99981349320825708</v>
      </c>
      <c r="U583" s="298">
        <v>195</v>
      </c>
      <c r="W583" s="298">
        <v>215</v>
      </c>
      <c r="Y583" s="369">
        <f t="shared" si="337"/>
        <v>0.2808380281690141</v>
      </c>
      <c r="AA583" s="337">
        <f t="shared" si="338"/>
        <v>280.83802816901408</v>
      </c>
      <c r="AC583" s="299">
        <f t="shared" si="339"/>
        <v>10227.058571428572</v>
      </c>
      <c r="AE583" s="309">
        <v>20462345</v>
      </c>
      <c r="AG583" s="309">
        <v>418049</v>
      </c>
      <c r="AI583" s="298" t="s">
        <v>63</v>
      </c>
      <c r="AJ583" s="296" t="s">
        <v>185</v>
      </c>
      <c r="AK583" s="291">
        <v>598152</v>
      </c>
      <c r="AM583" s="291">
        <v>21478546</v>
      </c>
      <c r="AO583" s="309">
        <f t="shared" si="348"/>
        <v>10425</v>
      </c>
      <c r="AP583" s="291">
        <f t="shared" si="366"/>
        <v>5</v>
      </c>
      <c r="AQ583" s="291">
        <f t="shared" si="347"/>
        <v>724</v>
      </c>
      <c r="AS583" s="291">
        <v>147731532</v>
      </c>
      <c r="AU583" s="295">
        <f t="shared" si="325"/>
        <v>69.357526760563374</v>
      </c>
      <c r="AW583" s="291">
        <f t="shared" si="370"/>
        <v>274432</v>
      </c>
      <c r="AX583" s="291">
        <f t="shared" si="371"/>
        <v>389441</v>
      </c>
      <c r="AZ583" s="295">
        <f t="shared" si="354"/>
        <v>3.1005750707710931</v>
      </c>
      <c r="BA583" s="295"/>
      <c r="BF583" s="372">
        <f>(BF582+BF602)/2</f>
        <v>145435819.25</v>
      </c>
      <c r="BG583" s="377">
        <f t="shared" si="367"/>
        <v>68.279727347417847</v>
      </c>
      <c r="BH583" s="372">
        <f>(BH582+BH602)/2</f>
        <v>97602449.5</v>
      </c>
      <c r="BI583" s="377">
        <f t="shared" si="368"/>
        <v>45.822746244131459</v>
      </c>
      <c r="BJ583" s="296" t="s">
        <v>191</v>
      </c>
    </row>
    <row r="584" spans="1:62" s="296" customFormat="1" ht="15.75" customHeight="1" x14ac:dyDescent="0.25">
      <c r="A584" s="359">
        <v>5</v>
      </c>
      <c r="B584" s="291">
        <v>598871</v>
      </c>
      <c r="C584" s="292">
        <f t="shared" si="356"/>
        <v>1.0011468024106254</v>
      </c>
      <c r="D584" s="293">
        <f t="shared" si="364"/>
        <v>1.0008019740948253</v>
      </c>
      <c r="E584" s="293"/>
      <c r="F584" s="291">
        <f t="shared" si="359"/>
        <v>686</v>
      </c>
      <c r="G584" s="294">
        <f t="shared" si="365"/>
        <v>3.4472361809045227</v>
      </c>
      <c r="H584" s="291">
        <f t="shared" si="360"/>
        <v>478.71428571428572</v>
      </c>
      <c r="I584" s="295">
        <f t="shared" si="369"/>
        <v>0.96210163652024117</v>
      </c>
      <c r="K584" s="291">
        <v>21498932</v>
      </c>
      <c r="L584" s="292">
        <f t="shared" si="363"/>
        <v>1.0010294353126623</v>
      </c>
      <c r="M584" s="297"/>
      <c r="N584" s="291">
        <f t="shared" si="329"/>
        <v>22109</v>
      </c>
      <c r="O584" s="294">
        <f t="shared" si="324"/>
        <v>1.9830478069782043</v>
      </c>
      <c r="P584" s="291">
        <f t="shared" si="332"/>
        <v>16791.285714285714</v>
      </c>
      <c r="R584" s="294">
        <f t="shared" si="362"/>
        <v>2.7855848839374904</v>
      </c>
      <c r="S584" s="1">
        <f t="shared" si="357"/>
        <v>1.0001172464003782</v>
      </c>
      <c r="U584" s="298">
        <v>196</v>
      </c>
      <c r="W584" s="298">
        <v>216</v>
      </c>
      <c r="Y584" s="369">
        <f t="shared" si="337"/>
        <v>0.28116009389671359</v>
      </c>
      <c r="AA584" s="337">
        <f t="shared" si="338"/>
        <v>281.16009389671359</v>
      </c>
      <c r="AC584" s="299">
        <f t="shared" si="339"/>
        <v>10237.586666666666</v>
      </c>
      <c r="AE584" s="309">
        <v>20488785</v>
      </c>
      <c r="AG584" s="309">
        <v>411460</v>
      </c>
      <c r="AI584" s="298" t="s">
        <v>189</v>
      </c>
      <c r="AJ584" s="296" t="s">
        <v>185</v>
      </c>
      <c r="AK584" s="291">
        <v>598829</v>
      </c>
      <c r="AM584" s="291">
        <v>21499074</v>
      </c>
      <c r="AO584" s="309">
        <f t="shared" si="348"/>
        <v>20528</v>
      </c>
      <c r="AP584" s="291">
        <f t="shared" si="366"/>
        <v>-9</v>
      </c>
      <c r="AQ584" s="291">
        <f t="shared" si="347"/>
        <v>1581</v>
      </c>
      <c r="AS584" s="291">
        <v>148111367</v>
      </c>
      <c r="AU584" s="295">
        <f t="shared" si="325"/>
        <v>69.535853051643187</v>
      </c>
      <c r="AW584" s="291">
        <f t="shared" si="370"/>
        <v>379835</v>
      </c>
      <c r="AX584" s="291">
        <f t="shared" si="371"/>
        <v>369041.85714285716</v>
      </c>
      <c r="AZ584" s="295">
        <f t="shared" si="354"/>
        <v>2.8509686146725768</v>
      </c>
      <c r="BA584" s="295"/>
      <c r="BF584" s="372">
        <v>141523074</v>
      </c>
      <c r="BG584" s="377">
        <f t="shared" ref="BG584:BG589" si="372">100*BF584/213000000</f>
        <v>66.442757746478875</v>
      </c>
      <c r="BH584" s="372">
        <v>88385607</v>
      </c>
      <c r="BI584" s="377">
        <f t="shared" ref="BI584:BI589" si="373">100*BH584/213000000</f>
        <v>41.495590140845067</v>
      </c>
    </row>
    <row r="585" spans="1:62" s="296" customFormat="1" ht="15.75" customHeight="1" x14ac:dyDescent="0.25">
      <c r="A585" s="359">
        <v>6</v>
      </c>
      <c r="B585" s="291">
        <v>599414</v>
      </c>
      <c r="C585" s="292">
        <f t="shared" si="356"/>
        <v>1.00090670611868</v>
      </c>
      <c r="D585" s="293">
        <f t="shared" si="364"/>
        <v>1.0007772565917059</v>
      </c>
      <c r="E585" s="293"/>
      <c r="F585" s="291">
        <f t="shared" si="359"/>
        <v>543</v>
      </c>
      <c r="G585" s="294">
        <f t="shared" si="365"/>
        <v>0.79154518950437314</v>
      </c>
      <c r="H585" s="291">
        <f t="shared" si="360"/>
        <v>464.42857142857144</v>
      </c>
      <c r="I585" s="295">
        <f t="shared" si="369"/>
        <v>0.97015816174276337</v>
      </c>
      <c r="K585" s="291">
        <v>21517514</v>
      </c>
      <c r="L585" s="292">
        <f t="shared" si="363"/>
        <v>1.0008643220044604</v>
      </c>
      <c r="M585" s="297"/>
      <c r="N585" s="291">
        <f t="shared" si="329"/>
        <v>18582</v>
      </c>
      <c r="O585" s="294">
        <f t="shared" si="324"/>
        <v>0.84047220588900451</v>
      </c>
      <c r="P585" s="291">
        <f t="shared" si="332"/>
        <v>17102.285714285714</v>
      </c>
      <c r="R585" s="294">
        <f t="shared" si="362"/>
        <v>2.7857028465277169</v>
      </c>
      <c r="S585" s="1">
        <f t="shared" si="357"/>
        <v>1.0000423475123328</v>
      </c>
      <c r="U585" s="298">
        <v>197</v>
      </c>
      <c r="W585" s="298">
        <v>216</v>
      </c>
      <c r="Y585" s="369">
        <f t="shared" si="337"/>
        <v>0.28141502347417841</v>
      </c>
      <c r="AA585" s="337">
        <f t="shared" si="338"/>
        <v>281.41502347417838</v>
      </c>
      <c r="AC585" s="299">
        <f t="shared" si="339"/>
        <v>10246.435238095239</v>
      </c>
      <c r="AE585" s="309">
        <v>20554936</v>
      </c>
      <c r="AG585" s="309">
        <v>362672</v>
      </c>
      <c r="AI585" s="298" t="s">
        <v>159</v>
      </c>
      <c r="AJ585" s="296" t="s">
        <v>185</v>
      </c>
      <c r="AK585" s="291">
        <v>599359</v>
      </c>
      <c r="AM585" s="291">
        <v>21516967</v>
      </c>
      <c r="AO585" s="309">
        <f t="shared" si="348"/>
        <v>17893</v>
      </c>
      <c r="AP585" s="291">
        <f t="shared" si="366"/>
        <v>-13</v>
      </c>
      <c r="AQ585" s="291">
        <f t="shared" si="347"/>
        <v>689</v>
      </c>
      <c r="AS585" s="291">
        <v>148644221</v>
      </c>
      <c r="AU585" s="295">
        <f t="shared" si="325"/>
        <v>69.786019248826292</v>
      </c>
      <c r="AW585" s="291">
        <f t="shared" si="370"/>
        <v>532854</v>
      </c>
      <c r="AX585" s="291">
        <f t="shared" si="371"/>
        <v>379242.85714285716</v>
      </c>
      <c r="AZ585" s="295">
        <f t="shared" si="354"/>
        <v>2.7155935714524375</v>
      </c>
      <c r="BA585" s="295"/>
      <c r="BF585" s="372">
        <v>142691260</v>
      </c>
      <c r="BG585" s="377">
        <f t="shared" si="372"/>
        <v>66.991201877934273</v>
      </c>
      <c r="BH585" s="372">
        <v>90228621</v>
      </c>
      <c r="BI585" s="377">
        <f t="shared" si="373"/>
        <v>42.360854929577464</v>
      </c>
    </row>
    <row r="586" spans="1:62" s="296" customFormat="1" ht="15.75" customHeight="1" x14ac:dyDescent="0.25">
      <c r="A586" s="359">
        <v>7</v>
      </c>
      <c r="B586" s="291">
        <v>599865</v>
      </c>
      <c r="C586" s="292">
        <f t="shared" si="356"/>
        <v>1.0007524015121436</v>
      </c>
      <c r="D586" s="293">
        <f t="shared" si="364"/>
        <v>1.0007320997045275</v>
      </c>
      <c r="E586" s="293"/>
      <c r="F586" s="291">
        <f t="shared" si="359"/>
        <v>451</v>
      </c>
      <c r="G586" s="294">
        <f t="shared" si="365"/>
        <v>0.8305709023941068</v>
      </c>
      <c r="H586" s="291">
        <f t="shared" si="360"/>
        <v>437.85714285714283</v>
      </c>
      <c r="I586" s="295">
        <f t="shared" si="369"/>
        <v>0.94278683482005532</v>
      </c>
      <c r="K586" s="291">
        <v>21532210</v>
      </c>
      <c r="L586" s="292">
        <f t="shared" si="363"/>
        <v>1.0006829785262368</v>
      </c>
      <c r="M586" s="297"/>
      <c r="N586" s="291">
        <f t="shared" si="329"/>
        <v>14696</v>
      </c>
      <c r="O586" s="294">
        <f t="shared" si="324"/>
        <v>0.79087288774082443</v>
      </c>
      <c r="P586" s="291">
        <f t="shared" si="332"/>
        <v>15204.714285714286</v>
      </c>
      <c r="R586" s="294">
        <f t="shared" si="362"/>
        <v>2.7858961063448664</v>
      </c>
      <c r="S586" s="1">
        <f t="shared" si="357"/>
        <v>1.000069375603859</v>
      </c>
      <c r="U586" s="298">
        <v>197</v>
      </c>
      <c r="W586" s="298">
        <v>217</v>
      </c>
      <c r="Y586" s="369">
        <f t="shared" si="337"/>
        <v>0.28162676056338026</v>
      </c>
      <c r="AA586" s="337">
        <f t="shared" si="338"/>
        <v>281.62676056338029</v>
      </c>
      <c r="AC586" s="299">
        <f t="shared" si="339"/>
        <v>10253.433333333332</v>
      </c>
      <c r="AE586" s="373">
        <v>20554936</v>
      </c>
      <c r="AG586" s="395">
        <v>323852</v>
      </c>
      <c r="AH586" s="296" t="s">
        <v>190</v>
      </c>
      <c r="AI586" s="298" t="s">
        <v>42</v>
      </c>
      <c r="AJ586" s="296" t="s">
        <v>185</v>
      </c>
      <c r="AK586" s="291">
        <v>599810</v>
      </c>
      <c r="AM586" s="291">
        <v>21532558</v>
      </c>
      <c r="AO586" s="309">
        <f t="shared" si="348"/>
        <v>15591</v>
      </c>
      <c r="AP586" s="291">
        <f t="shared" si="366"/>
        <v>0</v>
      </c>
      <c r="AQ586" s="291">
        <f t="shared" ref="AQ586:AQ617" si="374">N586-AO586</f>
        <v>-895</v>
      </c>
      <c r="AS586" s="291">
        <v>148856842</v>
      </c>
      <c r="AU586" s="295">
        <f t="shared" si="325"/>
        <v>69.885841314553986</v>
      </c>
      <c r="AW586" s="291">
        <f t="shared" si="370"/>
        <v>212621</v>
      </c>
      <c r="AX586" s="291">
        <f t="shared" si="371"/>
        <v>321649.85714285716</v>
      </c>
      <c r="AZ586" s="295">
        <f t="shared" si="354"/>
        <v>2.8797459434573862</v>
      </c>
      <c r="BA586" s="295"/>
      <c r="BF586" s="372">
        <v>143306472</v>
      </c>
      <c r="BG586" s="377">
        <f t="shared" si="372"/>
        <v>67.280033802816902</v>
      </c>
      <c r="BH586" s="372">
        <v>91654941</v>
      </c>
      <c r="BI586" s="377">
        <f t="shared" si="373"/>
        <v>43.030488732394367</v>
      </c>
    </row>
    <row r="587" spans="1:62" s="296" customFormat="1" ht="15.75" customHeight="1" x14ac:dyDescent="0.25">
      <c r="A587" s="359">
        <v>8</v>
      </c>
      <c r="B587" s="291">
        <v>600493</v>
      </c>
      <c r="C587" s="292">
        <f t="shared" si="356"/>
        <v>1.0010469022196662</v>
      </c>
      <c r="D587" s="293">
        <f t="shared" si="364"/>
        <v>1.0007638861955024</v>
      </c>
      <c r="E587" s="293"/>
      <c r="F587" s="291">
        <f t="shared" si="359"/>
        <v>628</v>
      </c>
      <c r="G587" s="294">
        <f t="shared" si="365"/>
        <v>1.3924611973392462</v>
      </c>
      <c r="H587" s="291">
        <f t="shared" si="360"/>
        <v>457.28571428571428</v>
      </c>
      <c r="I587" s="295">
        <f t="shared" si="369"/>
        <v>1.0443719412724306</v>
      </c>
      <c r="K587" s="291">
        <v>21550000</v>
      </c>
      <c r="L587" s="292">
        <f t="shared" si="363"/>
        <v>1.0008262040914517</v>
      </c>
      <c r="M587" s="297"/>
      <c r="N587" s="291">
        <f t="shared" si="329"/>
        <v>17790</v>
      </c>
      <c r="O587" s="294">
        <f t="shared" si="324"/>
        <v>1.2105334784975503</v>
      </c>
      <c r="P587" s="291">
        <f t="shared" si="332"/>
        <v>15177</v>
      </c>
      <c r="R587" s="294">
        <f t="shared" si="362"/>
        <v>2.7865104408352668</v>
      </c>
      <c r="S587" s="1">
        <f t="shared" si="357"/>
        <v>1.000220515937045</v>
      </c>
      <c r="U587" s="298">
        <v>198</v>
      </c>
      <c r="W587" s="298">
        <v>218</v>
      </c>
      <c r="Y587" s="369">
        <f t="shared" si="337"/>
        <v>0.28192159624413143</v>
      </c>
      <c r="AA587" s="337">
        <f t="shared" si="338"/>
        <v>281.92159624413148</v>
      </c>
      <c r="AC587" s="299">
        <f t="shared" si="339"/>
        <v>10261.904761904761</v>
      </c>
      <c r="AE587" s="373">
        <v>20665273</v>
      </c>
      <c r="AG587" s="395">
        <v>285032</v>
      </c>
      <c r="AI587" s="298" t="s">
        <v>62</v>
      </c>
      <c r="AJ587" s="296" t="s">
        <v>185</v>
      </c>
      <c r="AK587" s="291">
        <v>600425</v>
      </c>
      <c r="AM587" s="291">
        <v>21550730</v>
      </c>
      <c r="AO587" s="309">
        <f t="shared" ref="AO587:AO618" si="375">AM587-AM586</f>
        <v>18172</v>
      </c>
      <c r="AP587" s="291">
        <f t="shared" si="366"/>
        <v>-13</v>
      </c>
      <c r="AQ587" s="291">
        <f t="shared" si="374"/>
        <v>-382</v>
      </c>
      <c r="AS587" s="291">
        <v>149167255</v>
      </c>
      <c r="AU587" s="295">
        <f t="shared" si="325"/>
        <v>70.031575117370892</v>
      </c>
      <c r="AW587" s="291">
        <f t="shared" si="370"/>
        <v>310413</v>
      </c>
      <c r="AX587" s="291">
        <f t="shared" si="371"/>
        <v>303969.42857142858</v>
      </c>
      <c r="AZ587" s="295">
        <f t="shared" si="354"/>
        <v>3.013017818315308</v>
      </c>
      <c r="BA587" s="295"/>
      <c r="BF587" s="372">
        <v>143779079</v>
      </c>
      <c r="BG587" s="377">
        <f t="shared" si="372"/>
        <v>67.501915023474183</v>
      </c>
      <c r="BH587" s="372">
        <v>92658157</v>
      </c>
      <c r="BI587" s="377">
        <f t="shared" si="373"/>
        <v>43.501482159624416</v>
      </c>
    </row>
    <row r="588" spans="1:62" s="296" customFormat="1" ht="15.75" customHeight="1" x14ac:dyDescent="0.25">
      <c r="A588" s="363">
        <v>9</v>
      </c>
      <c r="B588" s="291">
        <v>600880</v>
      </c>
      <c r="C588" s="292">
        <f t="shared" si="356"/>
        <v>1.0006444704601052</v>
      </c>
      <c r="D588" s="293">
        <f t="shared" si="364"/>
        <v>1.0007466505601104</v>
      </c>
      <c r="E588" s="293"/>
      <c r="F588" s="291">
        <f t="shared" si="359"/>
        <v>387</v>
      </c>
      <c r="G588" s="294">
        <f t="shared" si="365"/>
        <v>0.61624203821656054</v>
      </c>
      <c r="H588" s="291">
        <f t="shared" si="360"/>
        <v>447.28571428571428</v>
      </c>
      <c r="I588" s="295">
        <f t="shared" si="369"/>
        <v>0.97813183380193691</v>
      </c>
      <c r="K588" s="291">
        <v>21565319</v>
      </c>
      <c r="L588" s="292">
        <f t="shared" si="363"/>
        <v>1.0007108584686775</v>
      </c>
      <c r="M588" s="297"/>
      <c r="N588" s="291">
        <f t="shared" si="329"/>
        <v>15319</v>
      </c>
      <c r="O588" s="294">
        <f t="shared" si="324"/>
        <v>0.86110174255199545</v>
      </c>
      <c r="P588" s="291">
        <f t="shared" si="332"/>
        <v>15545</v>
      </c>
      <c r="R588" s="294">
        <f t="shared" ref="R588:R619" si="376">100*B588/K588</f>
        <v>2.786325581365154</v>
      </c>
      <c r="S588" s="1">
        <f t="shared" si="357"/>
        <v>0.99993365915038257</v>
      </c>
      <c r="U588" s="298">
        <v>199</v>
      </c>
      <c r="W588" s="298">
        <v>219</v>
      </c>
      <c r="Y588" s="369">
        <f t="shared" si="337"/>
        <v>0.2821032863849765</v>
      </c>
      <c r="AA588" s="337">
        <f t="shared" si="338"/>
        <v>282.10328638497651</v>
      </c>
      <c r="AC588" s="299">
        <f t="shared" si="339"/>
        <v>10269.199523809524</v>
      </c>
      <c r="AE588" s="373">
        <v>20670348</v>
      </c>
      <c r="AG588" s="395">
        <v>323852</v>
      </c>
      <c r="AH588" s="296" t="s">
        <v>190</v>
      </c>
      <c r="AI588" s="298" t="s">
        <v>51</v>
      </c>
      <c r="AJ588" s="296" t="s">
        <v>185</v>
      </c>
      <c r="AK588" s="291">
        <v>600425</v>
      </c>
      <c r="AM588" s="291">
        <v>21567181</v>
      </c>
      <c r="AO588" s="309">
        <f t="shared" si="375"/>
        <v>16451</v>
      </c>
      <c r="AP588" s="291">
        <f t="shared" si="366"/>
        <v>-387</v>
      </c>
      <c r="AQ588" s="291">
        <f t="shared" si="374"/>
        <v>-1132</v>
      </c>
      <c r="AS588" s="291">
        <v>149466344</v>
      </c>
      <c r="AU588" s="295">
        <f t="shared" si="325"/>
        <v>70.171992488262916</v>
      </c>
      <c r="AW588" s="291">
        <f t="shared" si="370"/>
        <v>299089</v>
      </c>
      <c r="AX588" s="291">
        <f t="shared" si="371"/>
        <v>307015.85714285716</v>
      </c>
      <c r="AZ588" s="295">
        <f t="shared" si="354"/>
        <v>2.8773606579975186</v>
      </c>
      <c r="BA588" s="295"/>
      <c r="BF588" s="372">
        <v>143779079</v>
      </c>
      <c r="BG588" s="377">
        <f t="shared" si="372"/>
        <v>67.501915023474183</v>
      </c>
      <c r="BH588" s="372">
        <v>92658157</v>
      </c>
      <c r="BI588" s="377">
        <f t="shared" si="373"/>
        <v>43.501482159624416</v>
      </c>
    </row>
    <row r="589" spans="1:62" s="296" customFormat="1" ht="15.75" customHeight="1" x14ac:dyDescent="0.25">
      <c r="A589" s="277">
        <v>10</v>
      </c>
      <c r="B589" s="271">
        <v>601047</v>
      </c>
      <c r="C589" s="272">
        <f t="shared" si="356"/>
        <v>1.0002779257089602</v>
      </c>
      <c r="D589" s="273">
        <f t="shared" si="364"/>
        <v>1.0007297131629767</v>
      </c>
      <c r="E589" s="273"/>
      <c r="F589" s="271">
        <f t="shared" si="359"/>
        <v>167</v>
      </c>
      <c r="G589" s="274">
        <f t="shared" si="365"/>
        <v>0.4315245478036176</v>
      </c>
      <c r="H589" s="271">
        <f t="shared" si="360"/>
        <v>437.28571428571428</v>
      </c>
      <c r="I589" s="275">
        <f t="shared" si="369"/>
        <v>0.97764292558288091</v>
      </c>
      <c r="J589" s="276"/>
      <c r="K589" s="271">
        <v>21573883</v>
      </c>
      <c r="L589" s="272">
        <f t="shared" si="363"/>
        <v>1.0003971190966385</v>
      </c>
      <c r="M589" s="277"/>
      <c r="N589" s="271">
        <f t="shared" si="329"/>
        <v>8564</v>
      </c>
      <c r="O589" s="274">
        <f t="shared" si="324"/>
        <v>0.5590443240420393</v>
      </c>
      <c r="P589" s="271">
        <f t="shared" si="332"/>
        <v>15458.428571428571</v>
      </c>
      <c r="Q589" s="276"/>
      <c r="R589" s="274">
        <f t="shared" si="376"/>
        <v>2.7859936016154347</v>
      </c>
      <c r="S589" s="274">
        <f t="shared" si="357"/>
        <v>0.99988085392750237</v>
      </c>
      <c r="T589" s="276"/>
      <c r="U589" s="278">
        <v>199</v>
      </c>
      <c r="V589" s="276"/>
      <c r="W589" s="278">
        <v>219</v>
      </c>
      <c r="X589" s="276"/>
      <c r="Y589" s="279">
        <f t="shared" si="337"/>
        <v>0.28218169014084504</v>
      </c>
      <c r="Z589" s="276"/>
      <c r="AA589" s="282">
        <f t="shared" si="338"/>
        <v>282.18169014084509</v>
      </c>
      <c r="AB589" s="276"/>
      <c r="AC589" s="281">
        <f t="shared" si="339"/>
        <v>10273.27761904762</v>
      </c>
      <c r="AD589" s="276"/>
      <c r="AE589" s="283">
        <v>20678858</v>
      </c>
      <c r="AF589" s="276"/>
      <c r="AG589" s="396">
        <v>295951</v>
      </c>
      <c r="AH589" s="276"/>
      <c r="AI589" s="278" t="s">
        <v>55</v>
      </c>
      <c r="AJ589" s="276" t="s">
        <v>185</v>
      </c>
      <c r="AK589" s="271">
        <v>601011</v>
      </c>
      <c r="AL589" s="276"/>
      <c r="AM589" s="271">
        <v>21575820</v>
      </c>
      <c r="AN589" s="276"/>
      <c r="AO589" s="290">
        <f t="shared" si="375"/>
        <v>8639</v>
      </c>
      <c r="AP589" s="271">
        <f t="shared" si="366"/>
        <v>419</v>
      </c>
      <c r="AQ589" s="271">
        <f t="shared" si="374"/>
        <v>-75</v>
      </c>
      <c r="AR589" s="276"/>
      <c r="AS589" s="271">
        <v>149575601.5</v>
      </c>
      <c r="AT589" s="276" t="s">
        <v>191</v>
      </c>
      <c r="AU589" s="295">
        <f t="shared" si="325"/>
        <v>70.223287089201875</v>
      </c>
      <c r="AV589" s="276"/>
      <c r="AW589" s="271">
        <f t="shared" si="370"/>
        <v>109257.5</v>
      </c>
      <c r="AX589" s="271">
        <f t="shared" si="371"/>
        <v>302643.07142857142</v>
      </c>
      <c r="AY589" s="276"/>
      <c r="AZ589" s="275">
        <f t="shared" si="354"/>
        <v>2.8287850363648128</v>
      </c>
      <c r="BA589" s="275"/>
      <c r="BB589" s="276"/>
      <c r="BC589" s="276"/>
      <c r="BD589" s="276"/>
      <c r="BE589" s="276"/>
      <c r="BF589" s="289">
        <v>144112541</v>
      </c>
      <c r="BG589" s="389">
        <f t="shared" si="372"/>
        <v>67.65846995305165</v>
      </c>
      <c r="BH589" s="289">
        <v>94008810</v>
      </c>
      <c r="BI589" s="389">
        <f t="shared" si="373"/>
        <v>44.135591549295775</v>
      </c>
    </row>
    <row r="590" spans="1:62" s="296" customFormat="1" ht="15.75" customHeight="1" x14ac:dyDescent="0.25">
      <c r="A590" s="359">
        <v>11</v>
      </c>
      <c r="B590" s="291">
        <v>601266</v>
      </c>
      <c r="C590" s="292">
        <f t="shared" si="356"/>
        <v>1.0003643641844981</v>
      </c>
      <c r="D590" s="293">
        <f t="shared" si="364"/>
        <v>1.0007342246592397</v>
      </c>
      <c r="E590" s="293"/>
      <c r="F590" s="291">
        <f t="shared" si="359"/>
        <v>219</v>
      </c>
      <c r="G590" s="294">
        <f t="shared" si="365"/>
        <v>1.311377245508982</v>
      </c>
      <c r="H590" s="291">
        <f t="shared" si="360"/>
        <v>440.14285714285717</v>
      </c>
      <c r="I590" s="295">
        <f t="shared" si="369"/>
        <v>1.006533812479582</v>
      </c>
      <c r="K590" s="291">
        <v>21581094</v>
      </c>
      <c r="L590" s="292">
        <f t="shared" si="363"/>
        <v>1.0003342467371312</v>
      </c>
      <c r="M590" s="297"/>
      <c r="N590" s="291">
        <f t="shared" si="329"/>
        <v>7211</v>
      </c>
      <c r="O590" s="294">
        <f t="shared" ref="O590:O653" si="377">N590/N589</f>
        <v>0.84201307800093417</v>
      </c>
      <c r="P590" s="291">
        <f t="shared" si="332"/>
        <v>14895.857142857143</v>
      </c>
      <c r="R590" s="294">
        <f t="shared" si="376"/>
        <v>2.7860774805948205</v>
      </c>
      <c r="S590" s="294">
        <f t="shared" ref="S590:S597" si="378">R590/R589</f>
        <v>1.0000301073840718</v>
      </c>
      <c r="U590" s="298">
        <v>201</v>
      </c>
      <c r="W590" s="298">
        <v>221</v>
      </c>
      <c r="Y590" s="369">
        <f t="shared" si="337"/>
        <v>0.2822845070422535</v>
      </c>
      <c r="AA590" s="337">
        <f t="shared" si="338"/>
        <v>282.28450704225349</v>
      </c>
      <c r="AC590" s="299">
        <f t="shared" si="339"/>
        <v>10276.711428571429</v>
      </c>
      <c r="AE590" s="373">
        <v>20694669</v>
      </c>
      <c r="AG590" s="395">
        <v>286856</v>
      </c>
      <c r="AI590" s="298" t="s">
        <v>63</v>
      </c>
      <c r="AJ590" s="296" t="s">
        <v>185</v>
      </c>
      <c r="AK590" s="291">
        <v>601213</v>
      </c>
      <c r="AM590" s="291">
        <v>21582738</v>
      </c>
      <c r="AO590" s="309">
        <f t="shared" si="375"/>
        <v>6918</v>
      </c>
      <c r="AP590" s="291">
        <f t="shared" si="366"/>
        <v>-17</v>
      </c>
      <c r="AQ590" s="291">
        <f t="shared" si="374"/>
        <v>293</v>
      </c>
      <c r="AS590" s="291">
        <v>149684859</v>
      </c>
      <c r="AU590" s="295">
        <f t="shared" si="325"/>
        <v>70.274581690140849</v>
      </c>
      <c r="AW590" s="291">
        <f t="shared" si="370"/>
        <v>109257.5</v>
      </c>
      <c r="AX590" s="291">
        <f t="shared" si="371"/>
        <v>279046.71428571426</v>
      </c>
      <c r="AZ590" s="295">
        <f t="shared" si="354"/>
        <v>2.9548004718473977</v>
      </c>
      <c r="BA590" s="295"/>
      <c r="BF590" s="373" t="s">
        <v>33</v>
      </c>
      <c r="BG590" s="377"/>
      <c r="BH590" s="373">
        <v>100037707</v>
      </c>
      <c r="BI590" s="377"/>
      <c r="BJ590" s="296" t="s">
        <v>192</v>
      </c>
    </row>
    <row r="591" spans="1:62" s="296" customFormat="1" ht="15.75" customHeight="1" x14ac:dyDescent="0.25">
      <c r="A591" s="359">
        <v>12</v>
      </c>
      <c r="B591" s="291">
        <v>601442</v>
      </c>
      <c r="C591" s="292">
        <f t="shared" si="356"/>
        <v>1.0002927157031996</v>
      </c>
      <c r="D591" s="293">
        <f t="shared" si="364"/>
        <v>1.0006122122724646</v>
      </c>
      <c r="E591" s="293"/>
      <c r="F591" s="291">
        <f t="shared" si="359"/>
        <v>176</v>
      </c>
      <c r="G591" s="294">
        <f t="shared" si="365"/>
        <v>0.80365296803652964</v>
      </c>
      <c r="H591" s="291">
        <f t="shared" si="360"/>
        <v>367.28571428571428</v>
      </c>
      <c r="I591" s="295">
        <f t="shared" si="369"/>
        <v>0.83446932814021413</v>
      </c>
      <c r="K591" s="291">
        <v>21588245</v>
      </c>
      <c r="L591" s="292">
        <f t="shared" si="363"/>
        <v>1.0003313548423449</v>
      </c>
      <c r="M591" s="297"/>
      <c r="N591" s="291">
        <f t="shared" si="329"/>
        <v>7151</v>
      </c>
      <c r="O591" s="294">
        <f t="shared" si="377"/>
        <v>0.99167937872694489</v>
      </c>
      <c r="P591" s="291">
        <f t="shared" si="332"/>
        <v>12759</v>
      </c>
      <c r="R591" s="294">
        <f t="shared" si="376"/>
        <v>2.7859698646184534</v>
      </c>
      <c r="S591" s="294">
        <f t="shared" si="378"/>
        <v>0.99996137365987969</v>
      </c>
      <c r="U591" s="298">
        <v>202</v>
      </c>
      <c r="W591" s="298">
        <v>221</v>
      </c>
      <c r="Y591" s="369">
        <f t="shared" si="337"/>
        <v>0.28236713615023473</v>
      </c>
      <c r="AA591" s="337">
        <f t="shared" si="338"/>
        <v>282.36713615023473</v>
      </c>
      <c r="AC591" s="299">
        <f t="shared" si="339"/>
        <v>10280.116666666667</v>
      </c>
      <c r="AE591" s="373">
        <v>20720496</v>
      </c>
      <c r="AG591" s="395">
        <v>268203</v>
      </c>
      <c r="AI591" s="298" t="s">
        <v>96</v>
      </c>
      <c r="AJ591" s="296" t="s">
        <v>185</v>
      </c>
      <c r="AK591" s="291">
        <v>601398</v>
      </c>
      <c r="AM591" s="291">
        <v>21590097</v>
      </c>
      <c r="AO591" s="309">
        <f t="shared" si="375"/>
        <v>7359</v>
      </c>
      <c r="AP591" s="291">
        <f t="shared" si="366"/>
        <v>9</v>
      </c>
      <c r="AQ591" s="291">
        <f t="shared" si="374"/>
        <v>-208</v>
      </c>
      <c r="AS591" s="291">
        <v>149805979</v>
      </c>
      <c r="AU591" s="295">
        <f t="shared" si="325"/>
        <v>70.331445539906099</v>
      </c>
      <c r="AW591" s="291">
        <f>AS591-AS590</f>
        <v>121120</v>
      </c>
      <c r="AX591" s="291">
        <f>SUM(AW585:AW591)/7</f>
        <v>242087.42857142858</v>
      </c>
      <c r="AZ591" s="295">
        <f t="shared" si="354"/>
        <v>2.8786402875281314</v>
      </c>
      <c r="BA591" s="295"/>
      <c r="BF591" s="395">
        <v>154692854</v>
      </c>
      <c r="BG591" s="377">
        <f t="shared" ref="BG591:BG602" si="379">100*BF591/213000000</f>
        <v>72.625753051643187</v>
      </c>
      <c r="BH591" s="373">
        <v>100322894</v>
      </c>
      <c r="BI591" s="377">
        <f t="shared" ref="BI591:BI602" si="380">100*BH591/213000000</f>
        <v>47.099950234741783</v>
      </c>
      <c r="BJ591" s="296" t="s">
        <v>192</v>
      </c>
    </row>
    <row r="592" spans="1:62" s="296" customFormat="1" ht="15.75" customHeight="1" x14ac:dyDescent="0.25">
      <c r="A592" s="359">
        <v>13</v>
      </c>
      <c r="B592" s="291">
        <v>601643</v>
      </c>
      <c r="C592" s="292">
        <f t="shared" si="356"/>
        <v>1.0003341968136579</v>
      </c>
      <c r="D592" s="293">
        <f t="shared" si="364"/>
        <v>1.00053042522889</v>
      </c>
      <c r="E592" s="293"/>
      <c r="F592" s="291">
        <f t="shared" si="359"/>
        <v>201</v>
      </c>
      <c r="G592" s="294">
        <f t="shared" si="365"/>
        <v>1.1420454545454546</v>
      </c>
      <c r="H592" s="291">
        <f t="shared" si="360"/>
        <v>318.42857142857144</v>
      </c>
      <c r="I592" s="295">
        <f t="shared" si="369"/>
        <v>0.86697782963827308</v>
      </c>
      <c r="K592" s="291">
        <v>21596739</v>
      </c>
      <c r="L592" s="292">
        <f t="shared" si="363"/>
        <v>1.0003934548639781</v>
      </c>
      <c r="M592" s="297"/>
      <c r="N592" s="291">
        <f t="shared" si="329"/>
        <v>8494</v>
      </c>
      <c r="O592" s="294">
        <f t="shared" si="377"/>
        <v>1.1878059012725493</v>
      </c>
      <c r="P592" s="291">
        <f t="shared" si="332"/>
        <v>11317.857142857143</v>
      </c>
      <c r="R592" s="294">
        <f t="shared" si="376"/>
        <v>2.7858048384063907</v>
      </c>
      <c r="S592" s="294">
        <f t="shared" si="378"/>
        <v>0.99994076525587783</v>
      </c>
      <c r="U592" s="298">
        <v>203</v>
      </c>
      <c r="W592" s="298">
        <v>223</v>
      </c>
      <c r="Y592" s="369">
        <f t="shared" si="337"/>
        <v>0.28246150234741785</v>
      </c>
      <c r="AA592" s="337">
        <f t="shared" si="338"/>
        <v>282.46150234741782</v>
      </c>
      <c r="AC592" s="299">
        <f t="shared" si="339"/>
        <v>10284.161428571428</v>
      </c>
      <c r="AE592" s="373">
        <v>20740267</v>
      </c>
      <c r="AG592" s="395">
        <v>256108</v>
      </c>
      <c r="AI592" s="298" t="s">
        <v>56</v>
      </c>
      <c r="AJ592" s="296" t="s">
        <v>185</v>
      </c>
      <c r="AK592" s="291">
        <v>601398</v>
      </c>
      <c r="AM592" s="291">
        <v>21597949</v>
      </c>
      <c r="AO592" s="309">
        <f t="shared" si="375"/>
        <v>7852</v>
      </c>
      <c r="AP592" s="291">
        <f t="shared" si="366"/>
        <v>-201</v>
      </c>
      <c r="AQ592" s="291">
        <f t="shared" si="374"/>
        <v>642</v>
      </c>
      <c r="AS592" s="291">
        <v>149950990</v>
      </c>
      <c r="AU592" s="295">
        <f t="shared" ref="AU592:AU601" si="381">100*AS592/213000000</f>
        <v>70.399525821596242</v>
      </c>
      <c r="AW592" s="291">
        <f>AS592-AS591</f>
        <v>145011</v>
      </c>
      <c r="AX592" s="291">
        <f>SUM(AW586:AW592)/7</f>
        <v>186681.28571428571</v>
      </c>
      <c r="AZ592" s="295">
        <f t="shared" si="354"/>
        <v>2.8135058378037239</v>
      </c>
      <c r="BA592" s="295"/>
      <c r="BF592" s="395">
        <v>144962535</v>
      </c>
      <c r="BG592" s="377">
        <f t="shared" si="379"/>
        <v>68.057528169014091</v>
      </c>
      <c r="BH592" s="373">
        <v>96045637</v>
      </c>
      <c r="BI592" s="377">
        <f t="shared" si="380"/>
        <v>45.09184835680751</v>
      </c>
    </row>
    <row r="593" spans="1:62" s="296" customFormat="1" ht="15.75" customHeight="1" x14ac:dyDescent="0.25">
      <c r="A593" s="359">
        <v>14</v>
      </c>
      <c r="B593" s="291">
        <v>602201</v>
      </c>
      <c r="C593" s="292">
        <f t="shared" si="356"/>
        <v>1.0009274603045328</v>
      </c>
      <c r="D593" s="293">
        <f t="shared" si="364"/>
        <v>1.0005554336278029</v>
      </c>
      <c r="E593" s="293"/>
      <c r="F593" s="291">
        <f t="shared" si="359"/>
        <v>558</v>
      </c>
      <c r="G593" s="294">
        <f t="shared" si="365"/>
        <v>2.7761194029850746</v>
      </c>
      <c r="H593" s="291">
        <f t="shared" si="360"/>
        <v>333.71428571428572</v>
      </c>
      <c r="I593" s="295">
        <f t="shared" si="369"/>
        <v>1.0480035890533872</v>
      </c>
      <c r="K593" s="291">
        <v>21611552</v>
      </c>
      <c r="L593" s="292">
        <f t="shared" si="363"/>
        <v>1.0006858905874632</v>
      </c>
      <c r="M593" s="297"/>
      <c r="N593" s="291">
        <f t="shared" si="329"/>
        <v>14813</v>
      </c>
      <c r="O593" s="294">
        <f t="shared" si="377"/>
        <v>1.7439368966329174</v>
      </c>
      <c r="P593" s="291">
        <f t="shared" si="332"/>
        <v>11334.571428571429</v>
      </c>
      <c r="R593" s="294">
        <f t="shared" si="376"/>
        <v>2.7864773432282881</v>
      </c>
      <c r="S593" s="294">
        <f t="shared" si="378"/>
        <v>1.0002414041402419</v>
      </c>
      <c r="U593" s="298">
        <v>204</v>
      </c>
      <c r="W593" s="298">
        <v>223</v>
      </c>
      <c r="Y593" s="369">
        <f t="shared" si="337"/>
        <v>0.28272347417840377</v>
      </c>
      <c r="AA593" s="337">
        <f t="shared" si="338"/>
        <v>282.72347417840376</v>
      </c>
      <c r="AC593" s="299">
        <f t="shared" si="339"/>
        <v>10291.215238095238</v>
      </c>
      <c r="AE593" s="373">
        <v>20758597</v>
      </c>
      <c r="AG593" s="395">
        <v>251541</v>
      </c>
      <c r="AI593" s="298" t="s">
        <v>118</v>
      </c>
      <c r="AJ593" s="296" t="s">
        <v>185</v>
      </c>
      <c r="AK593" s="291">
        <v>602099</v>
      </c>
      <c r="AM593" s="291">
        <v>21612237</v>
      </c>
      <c r="AO593" s="309">
        <f t="shared" si="375"/>
        <v>14288</v>
      </c>
      <c r="AP593" s="291">
        <f t="shared" si="366"/>
        <v>143</v>
      </c>
      <c r="AQ593" s="291">
        <f t="shared" si="374"/>
        <v>525</v>
      </c>
      <c r="AS593" s="291">
        <v>150659242</v>
      </c>
      <c r="AU593" s="295">
        <f t="shared" si="381"/>
        <v>70.732038497652582</v>
      </c>
      <c r="AW593" s="291">
        <f>AS593-AS592</f>
        <v>708252</v>
      </c>
      <c r="AX593" s="291">
        <f>SUM(AW587:AW593)/7</f>
        <v>257485.71428571429</v>
      </c>
      <c r="AZ593" s="295">
        <f t="shared" ref="AZ593:AZ624" si="382">100*H593/P593</f>
        <v>2.9442161780645812</v>
      </c>
      <c r="BA593" s="295"/>
      <c r="BF593" s="395">
        <v>146440107</v>
      </c>
      <c r="BG593" s="377">
        <f t="shared" si="379"/>
        <v>68.751223943661969</v>
      </c>
      <c r="BH593" s="373">
        <v>100280181</v>
      </c>
      <c r="BI593" s="377">
        <f t="shared" si="380"/>
        <v>47.079897183098595</v>
      </c>
    </row>
    <row r="594" spans="1:62" s="296" customFormat="1" ht="15.75" customHeight="1" x14ac:dyDescent="0.25">
      <c r="A594" s="359">
        <v>15</v>
      </c>
      <c r="B594" s="291">
        <v>602727</v>
      </c>
      <c r="C594" s="292">
        <f t="shared" si="356"/>
        <v>1.0008734625150075</v>
      </c>
      <c r="D594" s="293">
        <f t="shared" si="364"/>
        <v>1.0005306565271375</v>
      </c>
      <c r="E594" s="293"/>
      <c r="F594" s="291">
        <f t="shared" si="359"/>
        <v>526</v>
      </c>
      <c r="G594" s="294">
        <f t="shared" si="365"/>
        <v>0.94265232974910396</v>
      </c>
      <c r="H594" s="291">
        <f t="shared" si="360"/>
        <v>319.14285714285717</v>
      </c>
      <c r="I594" s="295">
        <f t="shared" si="369"/>
        <v>0.95633561643835618</v>
      </c>
      <c r="K594" s="291">
        <v>21626028</v>
      </c>
      <c r="L594" s="292">
        <f t="shared" si="363"/>
        <v>1.000669826951808</v>
      </c>
      <c r="M594" s="297"/>
      <c r="N594" s="291">
        <f t="shared" si="329"/>
        <v>14476</v>
      </c>
      <c r="O594" s="294">
        <f t="shared" si="377"/>
        <v>0.97724971308985353</v>
      </c>
      <c r="P594" s="291">
        <f t="shared" si="332"/>
        <v>10861.142857142857</v>
      </c>
      <c r="R594" s="294">
        <f t="shared" si="376"/>
        <v>2.7870443892886847</v>
      </c>
      <c r="S594" s="294">
        <f t="shared" si="378"/>
        <v>1.0002034992539144</v>
      </c>
      <c r="U594" s="298">
        <v>205</v>
      </c>
      <c r="W594" s="298">
        <v>223</v>
      </c>
      <c r="Y594" s="369">
        <f t="shared" si="337"/>
        <v>0.28297042253521126</v>
      </c>
      <c r="AA594" s="337">
        <f t="shared" si="338"/>
        <v>282.97042253521124</v>
      </c>
      <c r="AC594" s="299">
        <f t="shared" si="339"/>
        <v>10298.108571428571</v>
      </c>
      <c r="AE594" s="373">
        <v>20773826</v>
      </c>
      <c r="AG594" s="395">
        <v>250981</v>
      </c>
      <c r="AI594" s="298" t="s">
        <v>193</v>
      </c>
      <c r="AJ594" s="296" t="s">
        <v>185</v>
      </c>
      <c r="AK594" s="291">
        <v>602669</v>
      </c>
      <c r="AM594" s="291">
        <v>21627476</v>
      </c>
      <c r="AO594" s="309">
        <f t="shared" si="375"/>
        <v>15239</v>
      </c>
      <c r="AP594" s="291">
        <f t="shared" si="366"/>
        <v>44</v>
      </c>
      <c r="AQ594" s="291">
        <f t="shared" si="374"/>
        <v>-763</v>
      </c>
      <c r="AS594" s="291">
        <v>150944543</v>
      </c>
      <c r="AU594" s="295">
        <f t="shared" si="381"/>
        <v>70.865982629107975</v>
      </c>
      <c r="AW594" s="291">
        <f>AS594-AS593</f>
        <v>285301</v>
      </c>
      <c r="AX594" s="291">
        <f>SUM(AW588:AW594)/7</f>
        <v>253898.28571428571</v>
      </c>
      <c r="AZ594" s="295">
        <f t="shared" si="382"/>
        <v>2.9383911190613987</v>
      </c>
      <c r="BA594" s="295"/>
      <c r="BF594" s="395">
        <v>146841266</v>
      </c>
      <c r="BG594" s="377">
        <f t="shared" si="379"/>
        <v>68.939561502347416</v>
      </c>
      <c r="BH594" s="373">
        <v>101345064</v>
      </c>
      <c r="BI594" s="377">
        <f t="shared" si="380"/>
        <v>47.579842253521129</v>
      </c>
    </row>
    <row r="595" spans="1:62" s="296" customFormat="1" ht="15.75" customHeight="1" x14ac:dyDescent="0.25">
      <c r="A595" s="363">
        <v>16</v>
      </c>
      <c r="B595" s="291">
        <v>603199</v>
      </c>
      <c r="C595" s="292">
        <f t="shared" si="356"/>
        <v>1.0007831074433367</v>
      </c>
      <c r="D595" s="293">
        <f t="shared" si="364"/>
        <v>1.0005504618104564</v>
      </c>
      <c r="E595" s="293"/>
      <c r="F595" s="291">
        <f t="shared" si="359"/>
        <v>472</v>
      </c>
      <c r="G595" s="294">
        <f t="shared" si="365"/>
        <v>0.89733840304182511</v>
      </c>
      <c r="H595" s="291">
        <f t="shared" si="360"/>
        <v>331.28571428571428</v>
      </c>
      <c r="I595" s="295">
        <f t="shared" si="369"/>
        <v>1.0380483437779766</v>
      </c>
      <c r="K595" s="291">
        <v>21636308</v>
      </c>
      <c r="L595" s="292">
        <f t="shared" si="363"/>
        <v>1.0004753531254098</v>
      </c>
      <c r="M595" s="297"/>
      <c r="N595" s="291">
        <f t="shared" si="329"/>
        <v>10280</v>
      </c>
      <c r="O595" s="294">
        <f t="shared" si="377"/>
        <v>0.71014092290688036</v>
      </c>
      <c r="P595" s="291">
        <f t="shared" si="332"/>
        <v>10141.285714285714</v>
      </c>
      <c r="R595" s="294">
        <f t="shared" si="376"/>
        <v>2.7879017067052292</v>
      </c>
      <c r="S595" s="294">
        <f t="shared" si="378"/>
        <v>1.0003076080954574</v>
      </c>
      <c r="U595" s="298">
        <v>206</v>
      </c>
      <c r="W595" s="298">
        <v>223</v>
      </c>
      <c r="Y595" s="369">
        <f t="shared" si="337"/>
        <v>0.28319201877934275</v>
      </c>
      <c r="AA595" s="337">
        <f t="shared" si="338"/>
        <v>283.19201877934273</v>
      </c>
      <c r="AC595" s="299">
        <f t="shared" si="339"/>
        <v>10303.003809523809</v>
      </c>
      <c r="AE595" s="373">
        <v>20783940</v>
      </c>
      <c r="AG595" s="395">
        <v>251634</v>
      </c>
      <c r="AI595" s="298" t="s">
        <v>188</v>
      </c>
      <c r="AJ595" s="296" t="s">
        <v>185</v>
      </c>
      <c r="AK595" s="291">
        <v>603152</v>
      </c>
      <c r="AM595" s="291">
        <v>21638726</v>
      </c>
      <c r="AO595" s="309">
        <f t="shared" si="375"/>
        <v>11250</v>
      </c>
      <c r="AP595" s="291">
        <f t="shared" si="366"/>
        <v>11</v>
      </c>
      <c r="AQ595" s="291">
        <f t="shared" si="374"/>
        <v>-970</v>
      </c>
      <c r="AS595" s="291">
        <v>151376304</v>
      </c>
      <c r="AU595" s="295">
        <f t="shared" si="381"/>
        <v>71.068687323943664</v>
      </c>
      <c r="AW595" s="291">
        <f t="shared" ref="AW595:AW601" si="383">AS595-AS594</f>
        <v>431761</v>
      </c>
      <c r="AX595" s="291">
        <f t="shared" ref="AX595:AX601" si="384">SUM(AW589:AW595)/7</f>
        <v>272851.42857142858</v>
      </c>
      <c r="AZ595" s="295">
        <f t="shared" si="382"/>
        <v>3.2667032920593333</v>
      </c>
      <c r="BA595" s="295"/>
      <c r="BF595" s="395">
        <v>148104924</v>
      </c>
      <c r="BG595" s="377">
        <f t="shared" si="379"/>
        <v>69.532828169014081</v>
      </c>
      <c r="BH595" s="373">
        <v>102037985</v>
      </c>
      <c r="BI595" s="377">
        <f t="shared" si="380"/>
        <v>47.905157276995304</v>
      </c>
    </row>
    <row r="596" spans="1:62" s="296" customFormat="1" ht="15.75" customHeight="1" x14ac:dyDescent="0.25">
      <c r="A596" s="277">
        <v>17</v>
      </c>
      <c r="B596" s="271">
        <v>603354</v>
      </c>
      <c r="C596" s="272">
        <f t="shared" si="356"/>
        <v>1.0002569632907217</v>
      </c>
      <c r="D596" s="273">
        <f t="shared" si="364"/>
        <v>1.0005474671792791</v>
      </c>
      <c r="E596" s="273"/>
      <c r="F596" s="271">
        <f t="shared" si="359"/>
        <v>155</v>
      </c>
      <c r="G596" s="274">
        <f t="shared" si="365"/>
        <v>0.32838983050847459</v>
      </c>
      <c r="H596" s="271">
        <f t="shared" si="360"/>
        <v>329.57142857142856</v>
      </c>
      <c r="I596" s="275">
        <f t="shared" si="369"/>
        <v>0.99482535575679165</v>
      </c>
      <c r="J596" s="276"/>
      <c r="K596" s="271">
        <v>21642194</v>
      </c>
      <c r="L596" s="272">
        <f t="shared" si="363"/>
        <v>1.0002720427163452</v>
      </c>
      <c r="M596" s="277"/>
      <c r="N596" s="271">
        <f t="shared" si="329"/>
        <v>5886</v>
      </c>
      <c r="O596" s="274">
        <f t="shared" si="377"/>
        <v>0.57256809338521397</v>
      </c>
      <c r="P596" s="271">
        <f t="shared" si="332"/>
        <v>9758.7142857142862</v>
      </c>
      <c r="Q596" s="276"/>
      <c r="R596" s="274">
        <f t="shared" si="376"/>
        <v>2.7878596781823508</v>
      </c>
      <c r="S596" s="274">
        <f t="shared" si="378"/>
        <v>0.9999849246755087</v>
      </c>
      <c r="T596" s="276"/>
      <c r="U596" s="278">
        <v>207</v>
      </c>
      <c r="V596" s="276"/>
      <c r="W596" s="278">
        <v>224</v>
      </c>
      <c r="X596" s="276"/>
      <c r="Y596" s="279">
        <f t="shared" si="337"/>
        <v>0.28326478873239436</v>
      </c>
      <c r="Z596" s="276"/>
      <c r="AA596" s="282">
        <f t="shared" si="338"/>
        <v>283.26478873239438</v>
      </c>
      <c r="AB596" s="276"/>
      <c r="AC596" s="281">
        <f t="shared" si="339"/>
        <v>10305.806666666667</v>
      </c>
      <c r="AD596" s="276"/>
      <c r="AE596" s="283">
        <v>20794497</v>
      </c>
      <c r="AF596" s="276"/>
      <c r="AG596" s="396">
        <v>246685</v>
      </c>
      <c r="AH596" s="276"/>
      <c r="AI596" s="278" t="s">
        <v>55</v>
      </c>
      <c r="AJ596" s="276" t="s">
        <v>185</v>
      </c>
      <c r="AK596" s="271">
        <v>603282</v>
      </c>
      <c r="AL596" s="276"/>
      <c r="AM596" s="271">
        <v>21644464</v>
      </c>
      <c r="AN596" s="276"/>
      <c r="AO596" s="290">
        <f t="shared" si="375"/>
        <v>5738</v>
      </c>
      <c r="AP596" s="271">
        <f t="shared" si="366"/>
        <v>-25</v>
      </c>
      <c r="AQ596" s="271">
        <f t="shared" si="374"/>
        <v>148</v>
      </c>
      <c r="AR596" s="276"/>
      <c r="AS596" s="271">
        <v>151498935</v>
      </c>
      <c r="AT596" s="276"/>
      <c r="AU596" s="295">
        <f t="shared" si="381"/>
        <v>71.126260563380285</v>
      </c>
      <c r="AV596" s="276"/>
      <c r="AW596" s="291">
        <f t="shared" si="383"/>
        <v>122631</v>
      </c>
      <c r="AX596" s="291">
        <f t="shared" si="384"/>
        <v>274761.92857142858</v>
      </c>
      <c r="AY596" s="276"/>
      <c r="AZ596" s="275">
        <f t="shared" si="382"/>
        <v>3.3772013292149139</v>
      </c>
      <c r="BA596" s="275"/>
      <c r="BB596" s="276"/>
      <c r="BC596" s="276"/>
      <c r="BD596" s="276"/>
      <c r="BE596" s="276"/>
      <c r="BF596" s="396">
        <v>148172509</v>
      </c>
      <c r="BG596" s="389">
        <f t="shared" si="379"/>
        <v>69.564558215962435</v>
      </c>
      <c r="BH596" s="283">
        <v>102282108</v>
      </c>
      <c r="BI596" s="389">
        <f t="shared" si="380"/>
        <v>48.01976901408451</v>
      </c>
    </row>
    <row r="597" spans="1:62" s="296" customFormat="1" ht="15.75" customHeight="1" x14ac:dyDescent="0.25">
      <c r="A597" s="359">
        <v>18</v>
      </c>
      <c r="B597" s="291">
        <v>603521</v>
      </c>
      <c r="C597" s="292">
        <f t="shared" si="356"/>
        <v>1.0002767860990398</v>
      </c>
      <c r="D597" s="293">
        <f t="shared" si="364"/>
        <v>1.0005349560242138</v>
      </c>
      <c r="E597" s="293"/>
      <c r="F597" s="291">
        <f t="shared" si="359"/>
        <v>167</v>
      </c>
      <c r="G597" s="294">
        <f t="shared" si="365"/>
        <v>1.0774193548387097</v>
      </c>
      <c r="H597" s="291">
        <f t="shared" si="360"/>
        <v>322.14285714285717</v>
      </c>
      <c r="I597" s="295">
        <f t="shared" si="369"/>
        <v>0.97745990463805821</v>
      </c>
      <c r="K597" s="291">
        <v>21651444</v>
      </c>
      <c r="L597" s="292">
        <f t="shared" si="363"/>
        <v>1.0004274058351015</v>
      </c>
      <c r="M597" s="297"/>
      <c r="N597" s="291">
        <f t="shared" si="329"/>
        <v>9250</v>
      </c>
      <c r="O597" s="294">
        <f t="shared" si="377"/>
        <v>1.5715256540944615</v>
      </c>
      <c r="P597" s="291">
        <f t="shared" si="332"/>
        <v>10050</v>
      </c>
      <c r="R597" s="294">
        <f t="shared" si="376"/>
        <v>2.7874399508873404</v>
      </c>
      <c r="S597" s="294">
        <f t="shared" si="378"/>
        <v>0.99984944461218939</v>
      </c>
      <c r="U597" s="298">
        <v>208</v>
      </c>
      <c r="W597" s="298">
        <v>226</v>
      </c>
      <c r="Y597" s="369">
        <f t="shared" si="337"/>
        <v>0.2833431924882629</v>
      </c>
      <c r="AA597" s="337">
        <f t="shared" si="338"/>
        <v>283.3431924882629</v>
      </c>
      <c r="AC597" s="299">
        <f t="shared" si="339"/>
        <v>10310.211428571429</v>
      </c>
      <c r="AE597" s="373">
        <v>20813408</v>
      </c>
      <c r="AG597" s="395">
        <v>235037</v>
      </c>
      <c r="AI597" s="298" t="s">
        <v>139</v>
      </c>
      <c r="AJ597" s="296" t="s">
        <v>185</v>
      </c>
      <c r="AK597" s="291">
        <v>603282</v>
      </c>
      <c r="AM597" s="291">
        <v>21651910</v>
      </c>
      <c r="AO597" s="309">
        <f t="shared" si="375"/>
        <v>7446</v>
      </c>
      <c r="AP597" s="291">
        <f t="shared" si="366"/>
        <v>-167</v>
      </c>
      <c r="AQ597" s="291">
        <f t="shared" si="374"/>
        <v>1804</v>
      </c>
      <c r="AS597" s="291">
        <v>151498935</v>
      </c>
      <c r="AU597" s="295">
        <f t="shared" si="381"/>
        <v>71.126260563380285</v>
      </c>
      <c r="AW597" s="291">
        <f t="shared" si="383"/>
        <v>0</v>
      </c>
      <c r="AX597" s="291">
        <f t="shared" si="384"/>
        <v>259153.71428571429</v>
      </c>
      <c r="AZ597" s="295">
        <f t="shared" si="382"/>
        <v>3.2054015636105193</v>
      </c>
      <c r="BA597" s="295"/>
      <c r="BF597" s="395">
        <v>148520987</v>
      </c>
      <c r="BG597" s="377">
        <f t="shared" si="379"/>
        <v>69.728162910798119</v>
      </c>
      <c r="BH597" s="373">
        <v>103374379</v>
      </c>
      <c r="BI597" s="377">
        <f t="shared" si="380"/>
        <v>48.532572300469482</v>
      </c>
    </row>
    <row r="598" spans="1:62" s="296" customFormat="1" ht="15.75" customHeight="1" x14ac:dyDescent="0.25">
      <c r="A598" s="359">
        <v>19</v>
      </c>
      <c r="B598" s="291">
        <v>603902</v>
      </c>
      <c r="C598" s="292">
        <f t="shared" ref="C598:C629" si="385">B598/B597</f>
        <v>1.0006312953484635</v>
      </c>
      <c r="D598" s="293">
        <f t="shared" si="364"/>
        <v>1.0005833245449656</v>
      </c>
      <c r="E598" s="293"/>
      <c r="F598" s="291">
        <f t="shared" si="359"/>
        <v>381</v>
      </c>
      <c r="G598" s="294">
        <f t="shared" si="365"/>
        <v>2.2814371257485031</v>
      </c>
      <c r="H598" s="291">
        <f t="shared" si="360"/>
        <v>351.42857142857144</v>
      </c>
      <c r="I598" s="295">
        <f t="shared" ref="I598:I629" si="386">H598/H597</f>
        <v>1.0909090909090908</v>
      </c>
      <c r="K598" s="291">
        <v>21664543</v>
      </c>
      <c r="L598" s="292">
        <f t="shared" si="363"/>
        <v>1.00060499429045</v>
      </c>
      <c r="M598" s="297"/>
      <c r="N598" s="291">
        <f t="shared" si="329"/>
        <v>13099</v>
      </c>
      <c r="O598" s="294">
        <f t="shared" si="377"/>
        <v>1.4161081081081082</v>
      </c>
      <c r="P598" s="291">
        <f t="shared" si="332"/>
        <v>10899.714285714286</v>
      </c>
      <c r="R598" s="294">
        <f t="shared" si="376"/>
        <v>2.7875132191802985</v>
      </c>
      <c r="S598" s="294">
        <f t="shared" ref="S598:S603" si="387">R598/R597</f>
        <v>1.0000262851556443</v>
      </c>
      <c r="U598" s="298">
        <v>209</v>
      </c>
      <c r="W598" s="298">
        <v>228</v>
      </c>
      <c r="Y598" s="369">
        <f>100*B598/213000000</f>
        <v>0.28352206572769956</v>
      </c>
      <c r="AA598" s="337">
        <f>100000*B598/213000000</f>
        <v>283.52206572769956</v>
      </c>
      <c r="AC598" s="299">
        <f>100000*K598/210000000</f>
        <v>10316.449047619048</v>
      </c>
      <c r="AE598" s="373">
        <v>20838188</v>
      </c>
      <c r="AG598" s="395">
        <v>222836</v>
      </c>
      <c r="AI598" s="298" t="s">
        <v>56</v>
      </c>
      <c r="AJ598" s="296" t="s">
        <v>185</v>
      </c>
      <c r="AK598" s="291">
        <v>603855</v>
      </c>
      <c r="AM598" s="291">
        <v>21664879</v>
      </c>
      <c r="AO598" s="309">
        <f t="shared" si="375"/>
        <v>12969</v>
      </c>
      <c r="AP598" s="291">
        <f t="shared" si="366"/>
        <v>192</v>
      </c>
      <c r="AQ598" s="291">
        <f t="shared" si="374"/>
        <v>130</v>
      </c>
      <c r="AS598" s="291">
        <v>152032616</v>
      </c>
      <c r="AU598" s="295">
        <f t="shared" si="381"/>
        <v>71.37681502347418</v>
      </c>
      <c r="AW598" s="291">
        <f t="shared" si="383"/>
        <v>533681</v>
      </c>
      <c r="AX598" s="291">
        <f t="shared" si="384"/>
        <v>318091</v>
      </c>
      <c r="AZ598" s="295">
        <f t="shared" si="382"/>
        <v>3.2241998479645599</v>
      </c>
      <c r="BA598" s="295"/>
      <c r="BF598" s="395">
        <v>148752800</v>
      </c>
      <c r="BG598" s="377">
        <f t="shared" si="379"/>
        <v>69.836995305164322</v>
      </c>
      <c r="BH598" s="373">
        <v>104145450</v>
      </c>
      <c r="BI598" s="377">
        <f t="shared" si="380"/>
        <v>48.894577464788732</v>
      </c>
    </row>
    <row r="599" spans="1:62" s="296" customFormat="1" ht="15.75" customHeight="1" x14ac:dyDescent="0.25">
      <c r="A599" s="359">
        <v>20</v>
      </c>
      <c r="B599" s="291">
        <v>604303</v>
      </c>
      <c r="C599" s="292">
        <f t="shared" si="385"/>
        <v>1.000664015022305</v>
      </c>
      <c r="D599" s="293">
        <f t="shared" si="364"/>
        <v>1.0006304414319152</v>
      </c>
      <c r="E599" s="293"/>
      <c r="F599" s="291">
        <f t="shared" si="359"/>
        <v>401</v>
      </c>
      <c r="G599" s="294">
        <f t="shared" si="365"/>
        <v>1.05249343832021</v>
      </c>
      <c r="H599" s="291">
        <f t="shared" si="360"/>
        <v>380</v>
      </c>
      <c r="I599" s="295">
        <f t="shared" si="386"/>
        <v>1.0813008130081301</v>
      </c>
      <c r="K599" s="395">
        <v>21680272</v>
      </c>
      <c r="L599" s="292">
        <f t="shared" si="363"/>
        <v>1.0007260250077743</v>
      </c>
      <c r="M599" s="297"/>
      <c r="N599" s="291">
        <f t="shared" si="329"/>
        <v>15729</v>
      </c>
      <c r="O599" s="294">
        <f t="shared" si="377"/>
        <v>1.2007786853958318</v>
      </c>
      <c r="P599" s="291">
        <f t="shared" si="332"/>
        <v>11933.285714285714</v>
      </c>
      <c r="R599" s="294">
        <f t="shared" si="376"/>
        <v>2.7873404909311099</v>
      </c>
      <c r="S599" s="294">
        <f t="shared" si="387"/>
        <v>0.99993803500266831</v>
      </c>
      <c r="U599" s="298">
        <v>209</v>
      </c>
      <c r="W599" s="298">
        <v>228</v>
      </c>
      <c r="Y599" s="369">
        <f>100*B599/213000000</f>
        <v>0.28371032863849766</v>
      </c>
      <c r="AA599" s="337">
        <f>100000*B599/213000000</f>
        <v>283.71032863849763</v>
      </c>
      <c r="AC599" s="299">
        <f>100000*K599/210000000</f>
        <v>10323.939047619047</v>
      </c>
      <c r="AE599" s="373">
        <v>20861055</v>
      </c>
      <c r="AG599" s="395">
        <f>(AG600-AG598)/2+AG598</f>
        <v>219749.5</v>
      </c>
      <c r="AH599" s="296" t="s">
        <v>190</v>
      </c>
      <c r="AI599" s="298" t="s">
        <v>123</v>
      </c>
      <c r="AJ599" s="296" t="s">
        <v>185</v>
      </c>
      <c r="AK599" s="291">
        <v>604228</v>
      </c>
      <c r="AM599" s="291">
        <v>21680488</v>
      </c>
      <c r="AO599" s="309">
        <f t="shared" si="375"/>
        <v>15609</v>
      </c>
      <c r="AP599" s="291">
        <f t="shared" si="366"/>
        <v>-28</v>
      </c>
      <c r="AQ599" s="291">
        <f t="shared" si="374"/>
        <v>120</v>
      </c>
      <c r="AS599" s="291">
        <v>152450710</v>
      </c>
      <c r="AT599" s="365" t="s">
        <v>33</v>
      </c>
      <c r="AU599" s="295">
        <f t="shared" si="381"/>
        <v>71.573103286384978</v>
      </c>
      <c r="AW599" s="291">
        <f t="shared" si="383"/>
        <v>418094</v>
      </c>
      <c r="AX599" s="291">
        <f t="shared" si="384"/>
        <v>357102.85714285716</v>
      </c>
      <c r="AZ599" s="295">
        <f t="shared" si="382"/>
        <v>3.1843702488836749</v>
      </c>
      <c r="BA599" s="295"/>
      <c r="BF599" s="395">
        <v>148781909</v>
      </c>
      <c r="BG599" s="377">
        <f t="shared" si="379"/>
        <v>69.850661502347421</v>
      </c>
      <c r="BH599" s="373">
        <v>104450463</v>
      </c>
      <c r="BI599" s="377">
        <f t="shared" si="380"/>
        <v>49.037776056338025</v>
      </c>
    </row>
    <row r="600" spans="1:62" s="296" customFormat="1" ht="15.75" customHeight="1" x14ac:dyDescent="0.25">
      <c r="A600" s="359">
        <v>21</v>
      </c>
      <c r="B600" s="291">
        <v>604764</v>
      </c>
      <c r="C600" s="292">
        <f t="shared" si="385"/>
        <v>1.000762862338926</v>
      </c>
      <c r="D600" s="293">
        <f t="shared" si="364"/>
        <v>1.0006069274368286</v>
      </c>
      <c r="E600" s="293"/>
      <c r="F600" s="291">
        <f t="shared" si="359"/>
        <v>461</v>
      </c>
      <c r="G600" s="294">
        <f t="shared" si="365"/>
        <v>1.1496259351620948</v>
      </c>
      <c r="H600" s="291">
        <f t="shared" si="360"/>
        <v>366.14285714285717</v>
      </c>
      <c r="I600" s="295">
        <f t="shared" si="386"/>
        <v>0.96353383458646624</v>
      </c>
      <c r="K600" s="395">
        <v>21696575</v>
      </c>
      <c r="L600" s="292">
        <f t="shared" ref="L600:L631" si="388">K600/K599</f>
        <v>1.0007519739604742</v>
      </c>
      <c r="M600" s="297"/>
      <c r="N600" s="291">
        <f t="shared" si="329"/>
        <v>16303</v>
      </c>
      <c r="O600" s="294">
        <f t="shared" si="377"/>
        <v>1.0364931019136627</v>
      </c>
      <c r="P600" s="291">
        <f t="shared" si="332"/>
        <v>12146.142857142857</v>
      </c>
      <c r="R600" s="294">
        <f t="shared" si="376"/>
        <v>2.7873708177442751</v>
      </c>
      <c r="S600" s="294">
        <f t="shared" si="387"/>
        <v>1.000010880196827</v>
      </c>
      <c r="U600" s="298">
        <v>210</v>
      </c>
      <c r="W600" s="298">
        <v>230</v>
      </c>
      <c r="Y600" s="369">
        <f>100*B600/213000000</f>
        <v>0.28392676056338029</v>
      </c>
      <c r="AA600" s="337">
        <f>100000*B600/213000000</f>
        <v>283.9267605633803</v>
      </c>
      <c r="AC600" s="299">
        <f>100000*K600/210000000</f>
        <v>10331.702380952382</v>
      </c>
      <c r="AE600" s="373">
        <v>20875999</v>
      </c>
      <c r="AG600" s="395">
        <v>216663</v>
      </c>
      <c r="AI600" s="298" t="s">
        <v>195</v>
      </c>
      <c r="AJ600" s="296" t="s">
        <v>185</v>
      </c>
      <c r="AK600" s="291">
        <v>604679</v>
      </c>
      <c r="AM600" s="291">
        <v>21697341</v>
      </c>
      <c r="AO600" s="309">
        <f t="shared" si="375"/>
        <v>16853</v>
      </c>
      <c r="AP600" s="291">
        <f t="shared" si="366"/>
        <v>-10</v>
      </c>
      <c r="AQ600" s="291">
        <f t="shared" si="374"/>
        <v>-550</v>
      </c>
      <c r="AS600" s="291">
        <v>152645709</v>
      </c>
      <c r="AT600" s="365"/>
      <c r="AU600" s="295">
        <f t="shared" si="381"/>
        <v>71.664652112676052</v>
      </c>
      <c r="AW600" s="291">
        <f t="shared" si="383"/>
        <v>194999</v>
      </c>
      <c r="AX600" s="291">
        <f t="shared" si="384"/>
        <v>283781</v>
      </c>
      <c r="AZ600" s="295">
        <f t="shared" si="382"/>
        <v>3.0144784352469336</v>
      </c>
      <c r="BA600" s="295"/>
      <c r="BF600" s="395">
        <v>148967561</v>
      </c>
      <c r="BG600" s="377">
        <f t="shared" si="379"/>
        <v>69.937822065727701</v>
      </c>
      <c r="BH600" s="373">
        <v>105027855</v>
      </c>
      <c r="BI600" s="377">
        <f t="shared" si="380"/>
        <v>49.308852112676057</v>
      </c>
    </row>
    <row r="601" spans="1:62" s="296" customFormat="1" ht="15.75" customHeight="1" x14ac:dyDescent="0.25">
      <c r="A601" s="359">
        <v>22</v>
      </c>
      <c r="B601" s="291">
        <v>605211</v>
      </c>
      <c r="C601" s="292">
        <f t="shared" si="385"/>
        <v>1.0007391312974978</v>
      </c>
      <c r="D601" s="293">
        <f t="shared" si="364"/>
        <v>1.0005877372628984</v>
      </c>
      <c r="E601" s="293"/>
      <c r="F601" s="291">
        <f t="shared" si="359"/>
        <v>447</v>
      </c>
      <c r="G601" s="294">
        <f t="shared" si="365"/>
        <v>0.96963123644251625</v>
      </c>
      <c r="H601" s="291">
        <f t="shared" si="360"/>
        <v>354.85714285714283</v>
      </c>
      <c r="I601" s="295">
        <f t="shared" si="386"/>
        <v>0.96917674600078019</v>
      </c>
      <c r="K601" s="395">
        <v>21710817</v>
      </c>
      <c r="L601" s="292">
        <f t="shared" si="388"/>
        <v>1.0006564169690377</v>
      </c>
      <c r="M601" s="297"/>
      <c r="N601" s="291">
        <f t="shared" ref="N601:N664" si="389">K601-K600</f>
        <v>14242</v>
      </c>
      <c r="O601" s="294">
        <f t="shared" si="377"/>
        <v>0.87358154940808441</v>
      </c>
      <c r="P601" s="291">
        <f t="shared" si="332"/>
        <v>12112.714285714286</v>
      </c>
      <c r="R601" s="294">
        <f t="shared" si="376"/>
        <v>2.7876012220083659</v>
      </c>
      <c r="S601" s="294">
        <f t="shared" si="387"/>
        <v>1.0000826600689883</v>
      </c>
      <c r="U601" s="298">
        <v>211</v>
      </c>
      <c r="W601" s="298">
        <v>231</v>
      </c>
      <c r="Y601" s="369">
        <f>100*B601/213000000</f>
        <v>0.28413661971830984</v>
      </c>
      <c r="AA601" s="337">
        <f>100000*B601/213000000</f>
        <v>284.13661971830987</v>
      </c>
      <c r="AC601" s="299">
        <f>100000*K601/210000000</f>
        <v>10338.484285714285</v>
      </c>
      <c r="AE601" s="373">
        <v>20885484</v>
      </c>
      <c r="AG601" s="395">
        <v>221220</v>
      </c>
      <c r="AI601" s="298" t="s">
        <v>196</v>
      </c>
      <c r="AJ601" s="296" t="s">
        <v>185</v>
      </c>
      <c r="AK601" s="291">
        <v>605139</v>
      </c>
      <c r="AM601" s="291">
        <v>21711843</v>
      </c>
      <c r="AO601" s="309">
        <f t="shared" si="375"/>
        <v>14502</v>
      </c>
      <c r="AP601" s="291">
        <f t="shared" si="366"/>
        <v>13</v>
      </c>
      <c r="AQ601" s="291">
        <f t="shared" si="374"/>
        <v>-260</v>
      </c>
      <c r="AS601" s="291">
        <v>152816363</v>
      </c>
      <c r="AT601" s="365"/>
      <c r="AU601" s="295">
        <f t="shared" si="381"/>
        <v>71.744771361502345</v>
      </c>
      <c r="AW601" s="291">
        <f t="shared" si="383"/>
        <v>170654</v>
      </c>
      <c r="AX601" s="291">
        <f t="shared" si="384"/>
        <v>267402.85714285716</v>
      </c>
      <c r="AZ601" s="295">
        <f t="shared" si="382"/>
        <v>2.9296253051693024</v>
      </c>
      <c r="BA601" s="295"/>
      <c r="BF601" s="395">
        <v>149352000</v>
      </c>
      <c r="BG601" s="377">
        <f t="shared" si="379"/>
        <v>70.118309859154934</v>
      </c>
      <c r="BH601" s="373">
        <v>106112120</v>
      </c>
      <c r="BI601" s="377">
        <f t="shared" si="380"/>
        <v>49.817896713615021</v>
      </c>
    </row>
    <row r="602" spans="1:62" s="296" customFormat="1" ht="15.75" customHeight="1" x14ac:dyDescent="0.25">
      <c r="A602" s="363">
        <v>23</v>
      </c>
      <c r="B602" s="291">
        <v>605569</v>
      </c>
      <c r="C602" s="292">
        <f t="shared" si="385"/>
        <v>1.0005915292352585</v>
      </c>
      <c r="D602" s="293">
        <f t="shared" si="364"/>
        <v>1.0005603689474587</v>
      </c>
      <c r="E602" s="293"/>
      <c r="F602" s="291">
        <f t="shared" si="359"/>
        <v>358</v>
      </c>
      <c r="G602" s="294">
        <f t="shared" si="365"/>
        <v>0.80089485458612975</v>
      </c>
      <c r="H602" s="291">
        <f t="shared" si="360"/>
        <v>338.57142857142856</v>
      </c>
      <c r="I602" s="295">
        <f t="shared" si="386"/>
        <v>0.95410628019323673</v>
      </c>
      <c r="K602" s="395">
        <v>21722978</v>
      </c>
      <c r="L602" s="292">
        <f t="shared" si="388"/>
        <v>1.0005601355305975</v>
      </c>
      <c r="M602" s="297"/>
      <c r="N602" s="291">
        <f t="shared" si="389"/>
        <v>12161</v>
      </c>
      <c r="O602" s="294">
        <f t="shared" si="377"/>
        <v>0.85388288161775028</v>
      </c>
      <c r="P602" s="291">
        <f t="shared" si="332"/>
        <v>12381.428571428571</v>
      </c>
      <c r="R602" s="294">
        <f t="shared" si="376"/>
        <v>2.7876886861460708</v>
      </c>
      <c r="S602" s="294">
        <f t="shared" si="387"/>
        <v>1.0000313761297759</v>
      </c>
      <c r="U602" s="298">
        <v>212</v>
      </c>
      <c r="W602" s="298">
        <v>232</v>
      </c>
      <c r="Y602" s="369">
        <f t="shared" si="337"/>
        <v>0.28430469483568077</v>
      </c>
      <c r="AA602" s="337">
        <f t="shared" si="338"/>
        <v>284.30469483568078</v>
      </c>
      <c r="AC602" s="299">
        <f t="shared" si="339"/>
        <v>10344.275238095239</v>
      </c>
      <c r="AE602" s="373">
        <v>20895886</v>
      </c>
      <c r="AG602" s="395">
        <f>(AG603-AG601)/2+AG601</f>
        <v>219057.5</v>
      </c>
      <c r="AH602" s="296" t="s">
        <v>190</v>
      </c>
      <c r="AI602" s="298" t="s">
        <v>123</v>
      </c>
      <c r="AJ602" s="296" t="s">
        <v>185</v>
      </c>
      <c r="AK602" s="291">
        <v>605457</v>
      </c>
      <c r="AM602" s="291">
        <v>21723559</v>
      </c>
      <c r="AO602" s="309">
        <f t="shared" si="375"/>
        <v>11716</v>
      </c>
      <c r="AP602" s="291">
        <f t="shared" si="366"/>
        <v>-40</v>
      </c>
      <c r="AQ602" s="291">
        <f t="shared" si="374"/>
        <v>445</v>
      </c>
      <c r="AS602" s="291">
        <v>152938187</v>
      </c>
      <c r="AT602" s="365"/>
      <c r="AU602" s="295">
        <f t="shared" ref="AU602:AU633" si="390">100*AS602/213000000</f>
        <v>71.801965727699525</v>
      </c>
      <c r="AW602" s="291">
        <f t="shared" ref="AW602:AW633" si="391">AS602-AS601</f>
        <v>121824</v>
      </c>
      <c r="AX602" s="291">
        <f t="shared" ref="AX602:AX633" si="392">SUM(AW596:AW602)/7</f>
        <v>223126.14285714287</v>
      </c>
      <c r="AZ602" s="295">
        <f t="shared" si="382"/>
        <v>2.7345102111457251</v>
      </c>
      <c r="BA602" s="295"/>
      <c r="BF602" s="395">
        <f>(BF603-BF601)/2+BF601</f>
        <v>149845614.5</v>
      </c>
      <c r="BG602" s="377">
        <f t="shared" si="379"/>
        <v>70.350053755868544</v>
      </c>
      <c r="BH602" s="373">
        <f>(BH603-BH601)/2+BH601</f>
        <v>107634974</v>
      </c>
      <c r="BI602" s="377">
        <f t="shared" si="380"/>
        <v>50.532851643192487</v>
      </c>
      <c r="BJ602" s="399" t="s">
        <v>190</v>
      </c>
    </row>
    <row r="603" spans="1:62" s="296" customFormat="1" ht="15" customHeight="1" x14ac:dyDescent="0.25">
      <c r="A603" s="277">
        <v>24</v>
      </c>
      <c r="B603" s="271">
        <v>605682</v>
      </c>
      <c r="C603" s="272">
        <f t="shared" si="385"/>
        <v>1.0001866013616945</v>
      </c>
      <c r="D603" s="273">
        <f t="shared" si="364"/>
        <v>1.0005503172433123</v>
      </c>
      <c r="E603" s="273"/>
      <c r="F603" s="271">
        <f t="shared" si="359"/>
        <v>113</v>
      </c>
      <c r="G603" s="274">
        <f t="shared" si="365"/>
        <v>0.31564245810055863</v>
      </c>
      <c r="H603" s="271">
        <f t="shared" si="360"/>
        <v>332.57142857142856</v>
      </c>
      <c r="I603" s="275">
        <f t="shared" si="386"/>
        <v>0.98227848101265824</v>
      </c>
      <c r="J603" s="276"/>
      <c r="K603" s="396">
        <v>21727316</v>
      </c>
      <c r="L603" s="272">
        <f t="shared" si="388"/>
        <v>1.0001996963768043</v>
      </c>
      <c r="M603" s="277"/>
      <c r="N603" s="271">
        <f t="shared" si="389"/>
        <v>4338</v>
      </c>
      <c r="O603" s="274">
        <f t="shared" si="377"/>
        <v>0.35671408601266341</v>
      </c>
      <c r="P603" s="271">
        <f t="shared" ref="P603:P666" si="393">SUM(N597:N603)/7</f>
        <v>12160.285714285714</v>
      </c>
      <c r="Q603" s="276"/>
      <c r="R603" s="274">
        <f t="shared" si="376"/>
        <v>2.7876521886090302</v>
      </c>
      <c r="S603" s="274">
        <f t="shared" si="387"/>
        <v>0.99998690759939513</v>
      </c>
      <c r="T603" s="276"/>
      <c r="U603" s="278">
        <v>213</v>
      </c>
      <c r="V603" s="276"/>
      <c r="W603" s="278">
        <v>233</v>
      </c>
      <c r="X603" s="276"/>
      <c r="Y603" s="279">
        <f>100*B603/213000000</f>
        <v>0.28435774647887324</v>
      </c>
      <c r="Z603" s="276"/>
      <c r="AA603" s="282">
        <f>100000*B603/213000000</f>
        <v>284.35774647887325</v>
      </c>
      <c r="AB603" s="276"/>
      <c r="AC603" s="281">
        <f>100000*K603/210000000</f>
        <v>10346.340952380953</v>
      </c>
      <c r="AD603" s="276"/>
      <c r="AE603" s="283">
        <v>20907224</v>
      </c>
      <c r="AF603" s="276"/>
      <c r="AG603" s="396">
        <v>216895</v>
      </c>
      <c r="AH603" s="276"/>
      <c r="AI603" s="278" t="s">
        <v>123</v>
      </c>
      <c r="AJ603" s="276" t="s">
        <v>185</v>
      </c>
      <c r="AK603" s="271">
        <v>605644</v>
      </c>
      <c r="AL603" s="276"/>
      <c r="AM603" s="271">
        <v>21729763</v>
      </c>
      <c r="AN603" s="276"/>
      <c r="AO603" s="290">
        <f t="shared" si="375"/>
        <v>6204</v>
      </c>
      <c r="AP603" s="271">
        <f t="shared" si="366"/>
        <v>74</v>
      </c>
      <c r="AQ603" s="271">
        <f t="shared" si="374"/>
        <v>-1866</v>
      </c>
      <c r="AR603" s="276"/>
      <c r="AS603" s="271">
        <v>153073149</v>
      </c>
      <c r="AT603" s="394"/>
      <c r="AU603" s="275">
        <f t="shared" si="390"/>
        <v>71.865328169014091</v>
      </c>
      <c r="AV603" s="276"/>
      <c r="AW603" s="271">
        <f t="shared" si="391"/>
        <v>134962</v>
      </c>
      <c r="AX603" s="271">
        <f t="shared" si="392"/>
        <v>224887.71428571429</v>
      </c>
      <c r="AY603" s="276"/>
      <c r="AZ603" s="275">
        <f t="shared" si="382"/>
        <v>2.734898146190174</v>
      </c>
      <c r="BA603" s="275"/>
      <c r="BB603" s="276"/>
      <c r="BC603" s="276"/>
      <c r="BD603" s="276"/>
      <c r="BE603" s="276"/>
      <c r="BF603" s="396">
        <v>150339229</v>
      </c>
      <c r="BG603" s="389">
        <f>100*BF603/213000000</f>
        <v>70.581797652582154</v>
      </c>
      <c r="BH603" s="283">
        <v>109157828</v>
      </c>
      <c r="BI603" s="389">
        <f t="shared" ref="BI603:BI609" si="394">100*BH603/213000000</f>
        <v>51.247806572769953</v>
      </c>
    </row>
    <row r="604" spans="1:62" s="296" customFormat="1" ht="15" customHeight="1" x14ac:dyDescent="0.25">
      <c r="A604" s="359">
        <v>25</v>
      </c>
      <c r="B604" s="291">
        <v>605884</v>
      </c>
      <c r="C604" s="292">
        <f t="shared" si="385"/>
        <v>1.0003335083426617</v>
      </c>
      <c r="D604" s="293">
        <f t="shared" si="364"/>
        <v>1.0005584204209723</v>
      </c>
      <c r="E604" s="293"/>
      <c r="F604" s="291">
        <f t="shared" si="359"/>
        <v>202</v>
      </c>
      <c r="G604" s="294">
        <f t="shared" si="365"/>
        <v>1.7876106194690264</v>
      </c>
      <c r="H604" s="291">
        <f t="shared" si="360"/>
        <v>337.57142857142856</v>
      </c>
      <c r="I604" s="295">
        <f t="shared" si="386"/>
        <v>1.0150343642611683</v>
      </c>
      <c r="K604" s="395">
        <v>21734889</v>
      </c>
      <c r="L604" s="292">
        <f t="shared" si="388"/>
        <v>1.0003485474229767</v>
      </c>
      <c r="M604" s="297"/>
      <c r="N604" s="291">
        <f t="shared" si="389"/>
        <v>7573</v>
      </c>
      <c r="O604" s="294">
        <f t="shared" si="377"/>
        <v>1.7457353619179345</v>
      </c>
      <c r="P604" s="291">
        <f t="shared" si="393"/>
        <v>11920.714285714286</v>
      </c>
      <c r="R604" s="294">
        <f t="shared" si="376"/>
        <v>2.7876102794911906</v>
      </c>
      <c r="S604" s="294">
        <f t="shared" ref="S604:S612" si="395">R604/R603</f>
        <v>0.99998496615969135</v>
      </c>
      <c r="U604" s="298">
        <v>214</v>
      </c>
      <c r="W604" s="298">
        <v>234</v>
      </c>
      <c r="Y604" s="369">
        <f>100*B604/213000000</f>
        <v>0.28445258215962443</v>
      </c>
      <c r="AA604" s="337">
        <f>100000*B604/213000000</f>
        <v>284.4525821596244</v>
      </c>
      <c r="AC604" s="299">
        <f>100000*K604/210000000</f>
        <v>10349.947142857143</v>
      </c>
      <c r="AE604" s="373">
        <v>20922633</v>
      </c>
      <c r="AG604" s="395">
        <v>207123</v>
      </c>
      <c r="AI604" s="298" t="s">
        <v>123</v>
      </c>
      <c r="AJ604" s="296" t="s">
        <v>185</v>
      </c>
      <c r="AK604" s="291">
        <v>605804</v>
      </c>
      <c r="AM604" s="291">
        <v>21735560</v>
      </c>
      <c r="AO604" s="309">
        <f t="shared" si="375"/>
        <v>5797</v>
      </c>
      <c r="AP604" s="291">
        <f t="shared" ref="AP604:AP633" si="396">AK604-AK603-F604</f>
        <v>-42</v>
      </c>
      <c r="AQ604" s="291">
        <f t="shared" si="374"/>
        <v>1776</v>
      </c>
      <c r="AS604" s="291">
        <v>153329883</v>
      </c>
      <c r="AT604" s="365"/>
      <c r="AU604" s="295">
        <f t="shared" si="390"/>
        <v>71.985860563380285</v>
      </c>
      <c r="AW604" s="291">
        <f t="shared" si="391"/>
        <v>256734</v>
      </c>
      <c r="AX604" s="291">
        <f t="shared" si="392"/>
        <v>261564</v>
      </c>
      <c r="AZ604" s="295">
        <f t="shared" si="382"/>
        <v>2.8318053807897416</v>
      </c>
      <c r="BA604" s="295"/>
      <c r="BF604" s="395">
        <v>150650239</v>
      </c>
      <c r="BG604" s="377">
        <f>100*BF604/213000000</f>
        <v>70.727811737089198</v>
      </c>
      <c r="BH604" s="373">
        <v>110168009</v>
      </c>
      <c r="BI604" s="377">
        <f t="shared" si="394"/>
        <v>51.722069953051644</v>
      </c>
    </row>
    <row r="605" spans="1:62" s="296" customFormat="1" ht="15" customHeight="1" x14ac:dyDescent="0.25">
      <c r="A605" s="359">
        <v>26</v>
      </c>
      <c r="B605" s="291">
        <v>606293</v>
      </c>
      <c r="C605" s="292">
        <f t="shared" si="385"/>
        <v>1.000675046708611</v>
      </c>
      <c r="D605" s="293">
        <f t="shared" si="364"/>
        <v>1.0005646706152793</v>
      </c>
      <c r="E605" s="293"/>
      <c r="F605" s="291">
        <f t="shared" si="359"/>
        <v>409</v>
      </c>
      <c r="G605" s="294">
        <f t="shared" si="365"/>
        <v>2.0247524752475248</v>
      </c>
      <c r="H605" s="291">
        <f t="shared" si="360"/>
        <v>341.57142857142856</v>
      </c>
      <c r="I605" s="295">
        <f t="shared" si="386"/>
        <v>1.0118493440541685</v>
      </c>
      <c r="K605" s="395">
        <v>21748303</v>
      </c>
      <c r="L605" s="292">
        <f t="shared" si="388"/>
        <v>1.0006171644124799</v>
      </c>
      <c r="M605" s="297"/>
      <c r="N605" s="291">
        <f t="shared" si="389"/>
        <v>13414</v>
      </c>
      <c r="O605" s="294">
        <f t="shared" si="377"/>
        <v>1.7712927505612044</v>
      </c>
      <c r="P605" s="291">
        <f t="shared" si="393"/>
        <v>11965.714285714286</v>
      </c>
      <c r="R605" s="294">
        <f t="shared" si="376"/>
        <v>2.7877715332548014</v>
      </c>
      <c r="S605" s="294">
        <f t="shared" si="395"/>
        <v>1.000057846595271</v>
      </c>
      <c r="U605" s="298">
        <v>215</v>
      </c>
      <c r="W605" s="298">
        <v>235</v>
      </c>
      <c r="Y605" s="369">
        <f t="shared" ref="Y605:Y620" si="397">100*B605/213000000</f>
        <v>0.28464460093896715</v>
      </c>
      <c r="AA605" s="337">
        <f t="shared" ref="AA605:AA620" si="398">100000*B605/213000000</f>
        <v>284.64460093896713</v>
      </c>
      <c r="AC605" s="299">
        <f t="shared" ref="AC605:AC620" si="399">100000*K605/210000000</f>
        <v>10356.334761904762</v>
      </c>
      <c r="AE605" s="373">
        <v>20944087</v>
      </c>
      <c r="AG605" s="395">
        <v>198651</v>
      </c>
      <c r="AI605" s="298" t="s">
        <v>197</v>
      </c>
      <c r="AJ605" s="296" t="s">
        <v>185</v>
      </c>
      <c r="AK605" s="291">
        <v>606246</v>
      </c>
      <c r="AM605" s="291">
        <v>21748984</v>
      </c>
      <c r="AO605" s="309">
        <f t="shared" si="375"/>
        <v>13424</v>
      </c>
      <c r="AP605" s="291">
        <f t="shared" si="396"/>
        <v>33</v>
      </c>
      <c r="AQ605" s="291">
        <f t="shared" si="374"/>
        <v>-10</v>
      </c>
      <c r="AS605" s="291">
        <v>153733428</v>
      </c>
      <c r="AT605" s="365"/>
      <c r="AU605" s="295">
        <f t="shared" si="390"/>
        <v>72.175318309859151</v>
      </c>
      <c r="AW605" s="291">
        <f t="shared" si="391"/>
        <v>403545</v>
      </c>
      <c r="AX605" s="291">
        <f t="shared" si="392"/>
        <v>242973.14285714287</v>
      </c>
      <c r="AZ605" s="295">
        <f t="shared" si="382"/>
        <v>2.8545845272206303</v>
      </c>
      <c r="BA605" s="295"/>
      <c r="BF605" s="395">
        <v>150958847</v>
      </c>
      <c r="BG605" s="377">
        <f>100*BF605/213000000</f>
        <v>70.872698122065728</v>
      </c>
      <c r="BH605" s="373">
        <v>111215636</v>
      </c>
      <c r="BI605" s="377">
        <f t="shared" si="394"/>
        <v>52.213913615023472</v>
      </c>
    </row>
    <row r="606" spans="1:62" s="296" customFormat="1" ht="15" customHeight="1" x14ac:dyDescent="0.25">
      <c r="A606" s="359">
        <v>27</v>
      </c>
      <c r="B606" s="291">
        <v>606726</v>
      </c>
      <c r="C606" s="292">
        <f t="shared" si="385"/>
        <v>1.0007141761491556</v>
      </c>
      <c r="D606" s="293">
        <f t="shared" si="364"/>
        <v>1.0005718364905436</v>
      </c>
      <c r="E606" s="293"/>
      <c r="F606" s="291">
        <f t="shared" si="359"/>
        <v>433</v>
      </c>
      <c r="G606" s="294">
        <f t="shared" si="365"/>
        <v>1.058679706601467</v>
      </c>
      <c r="H606" s="291">
        <f t="shared" si="360"/>
        <v>346.14285714285717</v>
      </c>
      <c r="I606" s="295">
        <f t="shared" si="386"/>
        <v>1.0133835215391052</v>
      </c>
      <c r="K606" s="395">
        <v>21765420</v>
      </c>
      <c r="L606" s="292">
        <f t="shared" si="388"/>
        <v>1.0007870499137335</v>
      </c>
      <c r="M606" s="297"/>
      <c r="N606" s="291">
        <f t="shared" si="389"/>
        <v>17117</v>
      </c>
      <c r="O606" s="294">
        <f t="shared" si="377"/>
        <v>1.2760548680483077</v>
      </c>
      <c r="P606" s="291">
        <f t="shared" si="393"/>
        <v>12164</v>
      </c>
      <c r="R606" s="294">
        <f t="shared" si="376"/>
        <v>2.7875685376160901</v>
      </c>
      <c r="S606" s="294">
        <f t="shared" si="395"/>
        <v>0.99992718354560628</v>
      </c>
      <c r="U606" s="298">
        <v>216</v>
      </c>
      <c r="W606" s="298">
        <v>236</v>
      </c>
      <c r="Y606" s="369">
        <f t="shared" si="397"/>
        <v>0.28484788732394367</v>
      </c>
      <c r="AA606" s="337">
        <f t="shared" si="398"/>
        <v>284.84788732394367</v>
      </c>
      <c r="AC606" s="299">
        <f t="shared" si="399"/>
        <v>10364.485714285714</v>
      </c>
      <c r="AE606" s="373">
        <v>20965296</v>
      </c>
      <c r="AG606" s="395">
        <v>194193</v>
      </c>
      <c r="AI606" s="298" t="s">
        <v>198</v>
      </c>
      <c r="AJ606" s="296" t="s">
        <v>185</v>
      </c>
      <c r="AK606" s="291">
        <v>606679</v>
      </c>
      <c r="AM606" s="291">
        <v>21766168</v>
      </c>
      <c r="AO606" s="309">
        <f t="shared" si="375"/>
        <v>17184</v>
      </c>
      <c r="AP606" s="291">
        <f t="shared" si="396"/>
        <v>0</v>
      </c>
      <c r="AQ606" s="291">
        <f t="shared" si="374"/>
        <v>-67</v>
      </c>
      <c r="AS606" s="291">
        <v>153995441</v>
      </c>
      <c r="AT606" s="365"/>
      <c r="AU606" s="295">
        <f t="shared" si="390"/>
        <v>72.298329107981218</v>
      </c>
      <c r="AW606" s="291">
        <f t="shared" si="391"/>
        <v>262013</v>
      </c>
      <c r="AX606" s="291">
        <f t="shared" si="392"/>
        <v>220675.85714285713</v>
      </c>
      <c r="AZ606" s="295">
        <f t="shared" si="382"/>
        <v>2.8456334852257248</v>
      </c>
      <c r="BA606" s="295"/>
      <c r="BF606" s="373">
        <f>(BF607-BF605)/2+BF605</f>
        <v>151162781.5</v>
      </c>
      <c r="BG606" s="377">
        <f>100*BF606/213000000</f>
        <v>70.968442018779342</v>
      </c>
      <c r="BH606" s="373">
        <f>(BH607-BH605)/2+BH605</f>
        <v>111805339.5</v>
      </c>
      <c r="BI606" s="377">
        <f t="shared" si="394"/>
        <v>52.490769718309856</v>
      </c>
      <c r="BJ606" s="399" t="s">
        <v>190</v>
      </c>
    </row>
    <row r="607" spans="1:62" s="296" customFormat="1" ht="15" customHeight="1" x14ac:dyDescent="0.25">
      <c r="A607" s="359">
        <v>28</v>
      </c>
      <c r="B607" s="291">
        <v>607125</v>
      </c>
      <c r="C607" s="292">
        <f t="shared" si="385"/>
        <v>1.0006576279902295</v>
      </c>
      <c r="D607" s="293">
        <f t="shared" si="364"/>
        <v>1.0005568030121583</v>
      </c>
      <c r="E607" s="293"/>
      <c r="F607" s="291">
        <f t="shared" si="359"/>
        <v>399</v>
      </c>
      <c r="G607" s="294">
        <f t="shared" si="365"/>
        <v>0.92147806004618937</v>
      </c>
      <c r="H607" s="291">
        <f t="shared" si="360"/>
        <v>337.28571428571428</v>
      </c>
      <c r="I607" s="295">
        <f t="shared" si="386"/>
        <v>0.97441188609162188</v>
      </c>
      <c r="K607" s="395">
        <v>21780474</v>
      </c>
      <c r="L607" s="292">
        <f t="shared" si="388"/>
        <v>1.0006916475767524</v>
      </c>
      <c r="M607" s="297"/>
      <c r="N607" s="291">
        <f t="shared" si="389"/>
        <v>15054</v>
      </c>
      <c r="O607" s="294">
        <f t="shared" si="377"/>
        <v>0.87947654378687856</v>
      </c>
      <c r="P607" s="291">
        <f t="shared" si="393"/>
        <v>11985.571428571429</v>
      </c>
      <c r="R607" s="294">
        <f t="shared" si="376"/>
        <v>2.7874737712319759</v>
      </c>
      <c r="S607" s="294">
        <f t="shared" si="395"/>
        <v>0.9999660039267787</v>
      </c>
      <c r="U607" s="298">
        <v>217</v>
      </c>
      <c r="W607" s="298">
        <v>237</v>
      </c>
      <c r="Y607" s="369">
        <f t="shared" si="397"/>
        <v>0.28503521126760561</v>
      </c>
      <c r="AA607" s="337">
        <f t="shared" si="398"/>
        <v>285.03521126760563</v>
      </c>
      <c r="AC607" s="299">
        <f t="shared" si="399"/>
        <v>10371.654285714285</v>
      </c>
      <c r="AE607" s="373">
        <v>20979324</v>
      </c>
      <c r="AG607" s="395">
        <v>195044</v>
      </c>
      <c r="AI607" s="298" t="s">
        <v>197</v>
      </c>
      <c r="AJ607" s="296" t="s">
        <v>185</v>
      </c>
      <c r="AK607" s="291">
        <v>607068</v>
      </c>
      <c r="AM607" s="291">
        <v>21781436</v>
      </c>
      <c r="AO607" s="309">
        <f t="shared" si="375"/>
        <v>15268</v>
      </c>
      <c r="AP607" s="291">
        <f t="shared" si="396"/>
        <v>-10</v>
      </c>
      <c r="AQ607" s="291">
        <f t="shared" si="374"/>
        <v>-214</v>
      </c>
      <c r="AS607" s="291">
        <v>154265235</v>
      </c>
      <c r="AT607" s="365"/>
      <c r="AU607" s="295">
        <f t="shared" si="390"/>
        <v>72.424992957746483</v>
      </c>
      <c r="AW607" s="291">
        <f t="shared" si="391"/>
        <v>269794</v>
      </c>
      <c r="AX607" s="291">
        <f t="shared" si="392"/>
        <v>231360.85714285713</v>
      </c>
      <c r="AZ607" s="295">
        <f t="shared" si="382"/>
        <v>2.8140979034315068</v>
      </c>
      <c r="BA607" s="295"/>
      <c r="BF607" s="373">
        <v>151366716</v>
      </c>
      <c r="BG607" s="377">
        <f t="shared" ref="BG607:BG620" si="400">100*BF607/213000000</f>
        <v>71.064185915492956</v>
      </c>
      <c r="BH607" s="373">
        <v>112395043</v>
      </c>
      <c r="BI607" s="377">
        <f t="shared" si="394"/>
        <v>52.767625821596241</v>
      </c>
    </row>
    <row r="608" spans="1:62" s="296" customFormat="1" ht="15" customHeight="1" x14ac:dyDescent="0.25">
      <c r="A608" s="359">
        <v>29</v>
      </c>
      <c r="B608" s="291">
        <v>607504</v>
      </c>
      <c r="C608" s="292">
        <f t="shared" si="385"/>
        <v>1.0006242536545193</v>
      </c>
      <c r="D608" s="293">
        <f t="shared" si="364"/>
        <v>1.0005403919203044</v>
      </c>
      <c r="E608" s="293"/>
      <c r="F608" s="291">
        <f t="shared" si="359"/>
        <v>379</v>
      </c>
      <c r="G608" s="294">
        <f t="shared" si="365"/>
        <v>0.94987468671679198</v>
      </c>
      <c r="H608" s="291">
        <f t="shared" si="360"/>
        <v>327.57142857142856</v>
      </c>
      <c r="I608" s="295">
        <f t="shared" si="386"/>
        <v>0.97119864464210082</v>
      </c>
      <c r="K608" s="395">
        <v>21791761</v>
      </c>
      <c r="L608" s="292">
        <f t="shared" si="388"/>
        <v>1.0005182164538751</v>
      </c>
      <c r="M608" s="297"/>
      <c r="N608" s="291">
        <f t="shared" si="389"/>
        <v>11287</v>
      </c>
      <c r="O608" s="294">
        <f t="shared" si="377"/>
        <v>0.74976750365351397</v>
      </c>
      <c r="P608" s="291">
        <f t="shared" si="393"/>
        <v>11563.428571428571</v>
      </c>
      <c r="R608" s="294">
        <f t="shared" si="376"/>
        <v>2.7877691940545786</v>
      </c>
      <c r="S608" s="294">
        <f t="shared" si="395"/>
        <v>1.0001059822788834</v>
      </c>
      <c r="U608" s="298">
        <v>218</v>
      </c>
      <c r="W608" s="298">
        <v>238</v>
      </c>
      <c r="Y608" s="369">
        <f t="shared" si="397"/>
        <v>0.28521314553990612</v>
      </c>
      <c r="AA608" s="337">
        <f t="shared" si="398"/>
        <v>285.21314553990612</v>
      </c>
      <c r="AC608" s="299">
        <f t="shared" si="399"/>
        <v>10377.029047619048</v>
      </c>
      <c r="AE608" s="373">
        <v>20986901</v>
      </c>
      <c r="AG608" s="395">
        <v>199038</v>
      </c>
      <c r="AI608" s="298" t="s">
        <v>63</v>
      </c>
      <c r="AJ608" s="296" t="s">
        <v>185</v>
      </c>
      <c r="AK608" s="291">
        <v>607462</v>
      </c>
      <c r="AM608" s="291">
        <v>21793401</v>
      </c>
      <c r="AO608" s="309">
        <f t="shared" si="375"/>
        <v>11965</v>
      </c>
      <c r="AP608" s="291">
        <f t="shared" si="396"/>
        <v>15</v>
      </c>
      <c r="AQ608" s="291">
        <f t="shared" si="374"/>
        <v>-678</v>
      </c>
      <c r="AS608" s="291">
        <v>154479447</v>
      </c>
      <c r="AT608" s="365"/>
      <c r="AU608" s="295">
        <f t="shared" si="390"/>
        <v>72.525561971830982</v>
      </c>
      <c r="AW608" s="291">
        <f t="shared" si="391"/>
        <v>214212</v>
      </c>
      <c r="AX608" s="291">
        <f t="shared" si="392"/>
        <v>237583.42857142858</v>
      </c>
      <c r="AZ608" s="295">
        <f t="shared" si="382"/>
        <v>2.8328226922316664</v>
      </c>
      <c r="BA608" s="295"/>
      <c r="BF608" s="373">
        <f>(BF609-BF607)/2+BF607</f>
        <v>151626654.5</v>
      </c>
      <c r="BG608" s="377">
        <f t="shared" si="400"/>
        <v>71.186222769953048</v>
      </c>
      <c r="BH608" s="373">
        <f>(BH609-BH607)/2+BH607</f>
        <v>113214177</v>
      </c>
      <c r="BI608" s="377">
        <f t="shared" si="394"/>
        <v>53.152195774647886</v>
      </c>
      <c r="BJ608" s="399" t="s">
        <v>190</v>
      </c>
    </row>
    <row r="609" spans="1:62" s="296" customFormat="1" ht="15" customHeight="1" x14ac:dyDescent="0.25">
      <c r="A609" s="359">
        <v>30</v>
      </c>
      <c r="B609" s="291">
        <v>607764</v>
      </c>
      <c r="C609" s="292">
        <f t="shared" si="385"/>
        <v>1.0004279807211145</v>
      </c>
      <c r="D609" s="293">
        <f t="shared" si="364"/>
        <v>1.0005170278468551</v>
      </c>
      <c r="E609" s="293"/>
      <c r="F609" s="291">
        <f t="shared" si="359"/>
        <v>260</v>
      </c>
      <c r="G609" s="294">
        <f t="shared" si="365"/>
        <v>0.68601583113456466</v>
      </c>
      <c r="H609" s="291">
        <f t="shared" si="360"/>
        <v>313.57142857142856</v>
      </c>
      <c r="I609" s="295">
        <f t="shared" si="386"/>
        <v>0.95726122982991713</v>
      </c>
      <c r="K609" s="395">
        <v>21801701</v>
      </c>
      <c r="L609" s="292">
        <f t="shared" si="388"/>
        <v>1.000456135692751</v>
      </c>
      <c r="M609" s="297"/>
      <c r="N609" s="291">
        <f t="shared" si="389"/>
        <v>9940</v>
      </c>
      <c r="O609" s="294">
        <f t="shared" si="377"/>
        <v>0.88065916541153544</v>
      </c>
      <c r="P609" s="291">
        <f t="shared" si="393"/>
        <v>11246.142857142857</v>
      </c>
      <c r="R609" s="294">
        <f t="shared" si="376"/>
        <v>2.7876907402775593</v>
      </c>
      <c r="S609" s="294">
        <f t="shared" si="395"/>
        <v>0.99997185786499587</v>
      </c>
      <c r="U609" s="298">
        <v>219</v>
      </c>
      <c r="W609" s="298">
        <v>239</v>
      </c>
      <c r="Y609" s="369">
        <f t="shared" si="397"/>
        <v>0.28533521126760564</v>
      </c>
      <c r="AA609" s="337">
        <f t="shared" si="398"/>
        <v>285.33521126760564</v>
      </c>
      <c r="AC609" s="299">
        <f t="shared" si="399"/>
        <v>10381.762380952381</v>
      </c>
      <c r="AE609" s="373">
        <v>20992510</v>
      </c>
      <c r="AG609" s="395">
        <v>203890</v>
      </c>
      <c r="AI609" s="298" t="s">
        <v>56</v>
      </c>
      <c r="AJ609" s="296" t="s">
        <v>185</v>
      </c>
      <c r="AK609" s="291">
        <v>607694</v>
      </c>
      <c r="AM609" s="291">
        <v>21804094</v>
      </c>
      <c r="AO609" s="309">
        <f t="shared" si="375"/>
        <v>10693</v>
      </c>
      <c r="AP609" s="291">
        <f t="shared" si="396"/>
        <v>-28</v>
      </c>
      <c r="AQ609" s="291">
        <f t="shared" si="374"/>
        <v>-753</v>
      </c>
      <c r="AS609" s="291">
        <v>154623146</v>
      </c>
      <c r="AT609" s="365"/>
      <c r="AU609" s="295">
        <f t="shared" si="390"/>
        <v>72.593026291079809</v>
      </c>
      <c r="AW609" s="291">
        <f t="shared" si="391"/>
        <v>143699</v>
      </c>
      <c r="AX609" s="291">
        <f t="shared" si="392"/>
        <v>240708.42857142858</v>
      </c>
      <c r="AZ609" s="295">
        <f t="shared" si="382"/>
        <v>2.7882575613226122</v>
      </c>
      <c r="BA609" s="295"/>
      <c r="BF609" s="373">
        <v>151886593</v>
      </c>
      <c r="BG609" s="377">
        <f t="shared" si="400"/>
        <v>71.308259624413139</v>
      </c>
      <c r="BH609" s="373">
        <v>114033311</v>
      </c>
      <c r="BI609" s="377">
        <f t="shared" si="394"/>
        <v>53.536765727699532</v>
      </c>
    </row>
    <row r="610" spans="1:62" s="296" customFormat="1" ht="15" customHeight="1" x14ac:dyDescent="0.25">
      <c r="A610" s="359">
        <v>31</v>
      </c>
      <c r="B610" s="291">
        <v>607860</v>
      </c>
      <c r="C610" s="292">
        <f t="shared" si="385"/>
        <v>1.0001579560487295</v>
      </c>
      <c r="D610" s="293">
        <f t="shared" si="364"/>
        <v>1.0005129356592888</v>
      </c>
      <c r="E610" s="293"/>
      <c r="F610" s="291">
        <f t="shared" si="359"/>
        <v>96</v>
      </c>
      <c r="G610" s="294">
        <f t="shared" si="365"/>
        <v>0.36923076923076925</v>
      </c>
      <c r="H610" s="291">
        <f t="shared" si="360"/>
        <v>311.14285714285717</v>
      </c>
      <c r="I610" s="295">
        <f t="shared" si="386"/>
        <v>0.99225512528473814</v>
      </c>
      <c r="K610" s="395">
        <v>21808554</v>
      </c>
      <c r="L610" s="292">
        <f t="shared" si="388"/>
        <v>1.0003143332715185</v>
      </c>
      <c r="M610" s="297"/>
      <c r="N610" s="291">
        <f t="shared" si="389"/>
        <v>6853</v>
      </c>
      <c r="O610" s="294">
        <f t="shared" si="377"/>
        <v>0.68943661971830983</v>
      </c>
      <c r="P610" s="291">
        <f t="shared" si="393"/>
        <v>11605.428571428571</v>
      </c>
      <c r="R610" s="294">
        <f t="shared" si="376"/>
        <v>2.7872549459262634</v>
      </c>
      <c r="S610" s="294">
        <f t="shared" si="395"/>
        <v>0.99984367191632872</v>
      </c>
      <c r="U610" s="298">
        <v>220</v>
      </c>
      <c r="W610" s="298">
        <v>240</v>
      </c>
      <c r="Y610" s="369">
        <f>100*B610/213000000</f>
        <v>0.28538028169014085</v>
      </c>
      <c r="AA610" s="337">
        <f>100000*B610/213000000</f>
        <v>285.38028169014086</v>
      </c>
      <c r="AC610" s="299">
        <f>100000*K610/210000000</f>
        <v>10385.025714285714</v>
      </c>
      <c r="AE610" s="373">
        <v>20996772</v>
      </c>
      <c r="AG610" s="395">
        <v>206259</v>
      </c>
      <c r="AI610" s="298" t="s">
        <v>199</v>
      </c>
      <c r="AJ610" s="296" t="s">
        <v>185</v>
      </c>
      <c r="AK610" s="291">
        <v>607824</v>
      </c>
      <c r="AM610" s="291">
        <v>21810855</v>
      </c>
      <c r="AO610" s="309">
        <f t="shared" si="375"/>
        <v>6761</v>
      </c>
      <c r="AP610" s="291">
        <f t="shared" si="396"/>
        <v>34</v>
      </c>
      <c r="AQ610" s="291">
        <f t="shared" si="374"/>
        <v>92</v>
      </c>
      <c r="AS610" s="291">
        <v>154715794</v>
      </c>
      <c r="AT610" s="365"/>
      <c r="AU610" s="295">
        <f t="shared" si="390"/>
        <v>72.636523004694837</v>
      </c>
      <c r="AW610" s="291">
        <f t="shared" si="391"/>
        <v>92648</v>
      </c>
      <c r="AX610" s="291">
        <f t="shared" si="392"/>
        <v>234663.57142857142</v>
      </c>
      <c r="AZ610" s="295">
        <f t="shared" si="382"/>
        <v>2.6810113493685224</v>
      </c>
      <c r="BA610" s="295"/>
      <c r="BF610" s="373">
        <v>152001194</v>
      </c>
      <c r="BG610" s="377">
        <f t="shared" si="400"/>
        <v>71.362062910798116</v>
      </c>
      <c r="BH610" s="373">
        <v>114526179</v>
      </c>
      <c r="BI610" s="377">
        <f t="shared" ref="BI610:BI620" si="401">100*BH610/213000000</f>
        <v>53.768159154929577</v>
      </c>
    </row>
    <row r="611" spans="1:62" s="296" customFormat="1" ht="15" customHeight="1" x14ac:dyDescent="0.25">
      <c r="A611" s="359">
        <v>111</v>
      </c>
      <c r="B611" s="291">
        <v>607954</v>
      </c>
      <c r="C611" s="292">
        <f t="shared" si="385"/>
        <v>1.0001546408712532</v>
      </c>
      <c r="D611" s="293">
        <f t="shared" si="364"/>
        <v>1.0004873831633732</v>
      </c>
      <c r="E611" s="293"/>
      <c r="F611" s="291">
        <f t="shared" si="359"/>
        <v>94</v>
      </c>
      <c r="G611" s="294">
        <f t="shared" si="365"/>
        <v>0.97916666666666663</v>
      </c>
      <c r="H611" s="291">
        <f t="shared" si="360"/>
        <v>295.71428571428572</v>
      </c>
      <c r="I611" s="295">
        <f t="shared" si="386"/>
        <v>0.95041322314049581</v>
      </c>
      <c r="K611" s="395">
        <v>21812429</v>
      </c>
      <c r="L611" s="292">
        <f t="shared" si="388"/>
        <v>1.0001776825735442</v>
      </c>
      <c r="M611" s="297"/>
      <c r="N611" s="291">
        <f t="shared" si="389"/>
        <v>3875</v>
      </c>
      <c r="O611" s="294">
        <f t="shared" si="377"/>
        <v>0.56544579016489127</v>
      </c>
      <c r="P611" s="291">
        <f t="shared" si="393"/>
        <v>11077.142857142857</v>
      </c>
      <c r="R611" s="294">
        <f t="shared" si="376"/>
        <v>2.7871907342368885</v>
      </c>
      <c r="S611" s="294">
        <f t="shared" si="395"/>
        <v>0.99997696239109057</v>
      </c>
      <c r="U611" s="298">
        <v>221</v>
      </c>
      <c r="W611" s="298">
        <v>240</v>
      </c>
      <c r="Y611" s="369">
        <f>100*B611/213000000</f>
        <v>0.2854244131455399</v>
      </c>
      <c r="AA611" s="337">
        <f>100000*B611/213000000</f>
        <v>285.42441314553992</v>
      </c>
      <c r="AC611" s="299">
        <f>100000*K611/210000000</f>
        <v>10386.870952380952</v>
      </c>
      <c r="AE611" s="373">
        <v>21003105</v>
      </c>
      <c r="AG611" s="395">
        <v>203666</v>
      </c>
      <c r="AI611" s="298" t="s">
        <v>200</v>
      </c>
      <c r="AJ611" s="296" t="s">
        <v>185</v>
      </c>
      <c r="AK611" s="291">
        <v>607922</v>
      </c>
      <c r="AM611" s="291">
        <v>21814693</v>
      </c>
      <c r="AO611" s="309">
        <f t="shared" si="375"/>
        <v>3838</v>
      </c>
      <c r="AP611" s="291">
        <f t="shared" si="396"/>
        <v>4</v>
      </c>
      <c r="AQ611" s="291">
        <f t="shared" si="374"/>
        <v>37</v>
      </c>
      <c r="AS611" s="291">
        <v>154757300</v>
      </c>
      <c r="AT611" s="365"/>
      <c r="AU611" s="295">
        <f t="shared" si="390"/>
        <v>72.656009389671368</v>
      </c>
      <c r="AW611" s="291">
        <f t="shared" si="391"/>
        <v>41506</v>
      </c>
      <c r="AX611" s="291">
        <f t="shared" si="392"/>
        <v>203916.71428571429</v>
      </c>
      <c r="AZ611" s="295">
        <f t="shared" si="382"/>
        <v>2.6695898890895022</v>
      </c>
      <c r="BA611" s="295"/>
      <c r="BF611" s="373">
        <f>(BF615-BF610)/2+BF610</f>
        <v>152299666</v>
      </c>
      <c r="BG611" s="377">
        <f t="shared" si="400"/>
        <v>71.50219061032864</v>
      </c>
      <c r="BH611" s="373">
        <f>(BH615-BH610)/2+BH610</f>
        <v>115717300.25</v>
      </c>
      <c r="BI611" s="377">
        <f t="shared" si="401"/>
        <v>54.327371009389672</v>
      </c>
      <c r="BJ611" s="399" t="s">
        <v>190</v>
      </c>
    </row>
    <row r="612" spans="1:62" s="296" customFormat="1" ht="15" customHeight="1" x14ac:dyDescent="0.25">
      <c r="A612" s="359">
        <v>211</v>
      </c>
      <c r="B612" s="291">
        <v>608118</v>
      </c>
      <c r="C612" s="292">
        <f t="shared" si="385"/>
        <v>1.000269757251371</v>
      </c>
      <c r="D612" s="293">
        <f t="shared" si="364"/>
        <v>1.0004294846694819</v>
      </c>
      <c r="E612" s="293"/>
      <c r="F612" s="291">
        <f t="shared" si="359"/>
        <v>164</v>
      </c>
      <c r="G612" s="294">
        <f t="shared" si="365"/>
        <v>1.7446808510638299</v>
      </c>
      <c r="H612" s="291">
        <f t="shared" si="360"/>
        <v>260.71428571428572</v>
      </c>
      <c r="I612" s="295">
        <f t="shared" si="386"/>
        <v>0.88164251207729472</v>
      </c>
      <c r="K612" s="395">
        <v>21818812</v>
      </c>
      <c r="L612" s="292">
        <f t="shared" si="388"/>
        <v>1.000292631325012</v>
      </c>
      <c r="M612" s="297"/>
      <c r="N612" s="291">
        <f t="shared" si="389"/>
        <v>6383</v>
      </c>
      <c r="O612" s="294">
        <f t="shared" si="377"/>
        <v>1.647225806451613</v>
      </c>
      <c r="P612" s="291">
        <f t="shared" si="393"/>
        <v>10072.714285714286</v>
      </c>
      <c r="R612" s="294">
        <f t="shared" si="376"/>
        <v>2.7871269984818605</v>
      </c>
      <c r="S612" s="294">
        <f t="shared" si="395"/>
        <v>0.99997713261807131</v>
      </c>
      <c r="U612" s="298">
        <v>222</v>
      </c>
      <c r="W612" s="298">
        <v>241</v>
      </c>
      <c r="Y612" s="369">
        <f>100*B612/213000000</f>
        <v>0.28550140845070421</v>
      </c>
      <c r="AA612" s="337">
        <f>100000*B612/213000000</f>
        <v>285.50140845070422</v>
      </c>
      <c r="AC612" s="299">
        <f>100000*K612/210000000</f>
        <v>10389.910476190476</v>
      </c>
      <c r="AE612" s="373">
        <v>21015876</v>
      </c>
      <c r="AG612" s="395">
        <v>197177</v>
      </c>
      <c r="AI612" s="298" t="s">
        <v>95</v>
      </c>
      <c r="AJ612" s="296" t="s">
        <v>185</v>
      </c>
      <c r="AK612" s="291">
        <v>608071</v>
      </c>
      <c r="AM612" s="291">
        <v>21821124</v>
      </c>
      <c r="AO612" s="309">
        <f t="shared" si="375"/>
        <v>6431</v>
      </c>
      <c r="AP612" s="291">
        <f t="shared" si="396"/>
        <v>-15</v>
      </c>
      <c r="AQ612" s="291">
        <f t="shared" si="374"/>
        <v>-48</v>
      </c>
      <c r="AS612" s="291">
        <v>154807386</v>
      </c>
      <c r="AT612" s="365"/>
      <c r="AU612" s="295">
        <f t="shared" si="390"/>
        <v>72.679523943661977</v>
      </c>
      <c r="AW612" s="291">
        <f t="shared" si="391"/>
        <v>50086</v>
      </c>
      <c r="AX612" s="291">
        <f t="shared" si="392"/>
        <v>153422.57142857142</v>
      </c>
      <c r="AZ612" s="295">
        <f t="shared" si="382"/>
        <v>2.5883220581769701</v>
      </c>
      <c r="BA612" s="295"/>
      <c r="BF612" s="373">
        <v>152091987</v>
      </c>
      <c r="BG612" s="377">
        <f>100*BF612/213000000</f>
        <v>71.404688732394362</v>
      </c>
      <c r="BH612" s="373">
        <v>114858836</v>
      </c>
      <c r="BI612" s="377">
        <f>100*BH612/213000000</f>
        <v>53.924336150234744</v>
      </c>
    </row>
    <row r="613" spans="1:62" s="296" customFormat="1" ht="15" customHeight="1" x14ac:dyDescent="0.25">
      <c r="A613" s="359">
        <v>311</v>
      </c>
      <c r="B613" s="291">
        <v>608304</v>
      </c>
      <c r="C613" s="292">
        <f t="shared" si="385"/>
        <v>1.0003058616913165</v>
      </c>
      <c r="D613" s="293">
        <f t="shared" si="364"/>
        <v>1.0003711540326476</v>
      </c>
      <c r="E613" s="293"/>
      <c r="F613" s="291">
        <f t="shared" si="359"/>
        <v>186</v>
      </c>
      <c r="G613" s="294">
        <f t="shared" si="365"/>
        <v>1.1341463414634145</v>
      </c>
      <c r="H613" s="291">
        <f t="shared" si="360"/>
        <v>225.42857142857142</v>
      </c>
      <c r="I613" s="295">
        <f t="shared" si="386"/>
        <v>0.86465753424657532</v>
      </c>
      <c r="K613" s="395">
        <v>21834675</v>
      </c>
      <c r="L613" s="292">
        <f t="shared" si="388"/>
        <v>1.0007270331675253</v>
      </c>
      <c r="M613" s="297"/>
      <c r="N613" s="291">
        <f t="shared" si="389"/>
        <v>15863</v>
      </c>
      <c r="O613" s="294">
        <f t="shared" si="377"/>
        <v>2.4851950493498354</v>
      </c>
      <c r="P613" s="291">
        <f t="shared" si="393"/>
        <v>9893.5714285714294</v>
      </c>
      <c r="R613" s="294">
        <f t="shared" si="376"/>
        <v>2.7859539929034893</v>
      </c>
      <c r="S613" s="294">
        <f t="shared" ref="S613:S641" si="402">R613/R612</f>
        <v>0.99957913450696356</v>
      </c>
      <c r="U613" s="298">
        <v>223</v>
      </c>
      <c r="W613" s="298">
        <v>242</v>
      </c>
      <c r="Y613" s="369">
        <f>100*B613/213000000</f>
        <v>0.28558873239436622</v>
      </c>
      <c r="AA613" s="337">
        <f>100000*B613/213000000</f>
        <v>285.58873239436622</v>
      </c>
      <c r="AC613" s="299">
        <f>100000*K613/210000000</f>
        <v>10397.464285714286</v>
      </c>
      <c r="AE613" s="373">
        <v>21035263</v>
      </c>
      <c r="AG613" s="395">
        <v>192287</v>
      </c>
      <c r="AI613" s="298" t="s">
        <v>201</v>
      </c>
      <c r="AJ613" s="296" t="s">
        <v>185</v>
      </c>
      <c r="AK613" s="291">
        <v>608235</v>
      </c>
      <c r="AM613" s="291">
        <v>21835785</v>
      </c>
      <c r="AO613" s="309">
        <f t="shared" si="375"/>
        <v>14661</v>
      </c>
      <c r="AP613" s="291">
        <f t="shared" si="396"/>
        <v>-22</v>
      </c>
      <c r="AQ613" s="291">
        <f t="shared" si="374"/>
        <v>1202</v>
      </c>
      <c r="AS613" s="291">
        <v>154815346</v>
      </c>
      <c r="AT613" s="365"/>
      <c r="AU613" s="295">
        <f t="shared" si="390"/>
        <v>72.683261032863854</v>
      </c>
      <c r="AW613" s="291">
        <f t="shared" si="391"/>
        <v>7960</v>
      </c>
      <c r="AX613" s="291">
        <f t="shared" si="392"/>
        <v>117129.28571428571</v>
      </c>
      <c r="AZ613" s="295">
        <f t="shared" si="382"/>
        <v>2.2785358457873075</v>
      </c>
      <c r="BA613" s="295"/>
      <c r="BF613" s="373">
        <v>152104967</v>
      </c>
      <c r="BG613" s="377">
        <f>100*BF613/213000000</f>
        <v>71.410782629107985</v>
      </c>
      <c r="BH613" s="373">
        <v>114894941</v>
      </c>
      <c r="BI613" s="377">
        <f>100*BH613/213000000</f>
        <v>53.941286854460095</v>
      </c>
    </row>
    <row r="614" spans="1:62" s="296" customFormat="1" ht="15" customHeight="1" x14ac:dyDescent="0.25">
      <c r="A614" s="359">
        <v>411</v>
      </c>
      <c r="B614" s="291">
        <v>608715</v>
      </c>
      <c r="C614" s="292">
        <f t="shared" si="385"/>
        <v>1.0006756490175965</v>
      </c>
      <c r="D614" s="293">
        <f t="shared" si="364"/>
        <v>1.0003737284651286</v>
      </c>
      <c r="E614" s="293"/>
      <c r="F614" s="291">
        <f t="shared" si="359"/>
        <v>411</v>
      </c>
      <c r="G614" s="294">
        <f t="shared" si="365"/>
        <v>2.2096774193548385</v>
      </c>
      <c r="H614" s="291">
        <f t="shared" si="360"/>
        <v>227.14285714285714</v>
      </c>
      <c r="I614" s="295">
        <f t="shared" si="386"/>
        <v>1.0076045627376427</v>
      </c>
      <c r="K614" s="395">
        <v>21846577</v>
      </c>
      <c r="L614" s="292">
        <f t="shared" si="388"/>
        <v>1.0005450962746183</v>
      </c>
      <c r="M614" s="297"/>
      <c r="N614" s="291">
        <f t="shared" si="389"/>
        <v>11902</v>
      </c>
      <c r="O614" s="294">
        <f t="shared" si="377"/>
        <v>0.75029943894597495</v>
      </c>
      <c r="P614" s="291">
        <f t="shared" si="393"/>
        <v>9443.2857142857138</v>
      </c>
      <c r="R614" s="294">
        <f t="shared" si="376"/>
        <v>2.7863175086879743</v>
      </c>
      <c r="S614" s="294">
        <f t="shared" si="402"/>
        <v>1.0001304816179344</v>
      </c>
      <c r="U614" s="298">
        <v>223</v>
      </c>
      <c r="W614" s="298">
        <v>243</v>
      </c>
      <c r="Y614" s="369">
        <f>100*B614/213000000</f>
        <v>0.28578169014084509</v>
      </c>
      <c r="AA614" s="337">
        <f>100000*B614/213000000</f>
        <v>285.78169014084506</v>
      </c>
      <c r="AC614" s="299">
        <f>100000*K614/210000000</f>
        <v>10403.131904761905</v>
      </c>
      <c r="AE614" s="373">
        <v>21047296</v>
      </c>
      <c r="AG614" s="395">
        <v>193170</v>
      </c>
      <c r="AI614" s="298" t="s">
        <v>203</v>
      </c>
      <c r="AJ614" s="296" t="s">
        <v>185</v>
      </c>
      <c r="AK614" s="291">
        <v>608671</v>
      </c>
      <c r="AM614" s="291">
        <v>21849137</v>
      </c>
      <c r="AO614" s="309">
        <f t="shared" si="375"/>
        <v>13352</v>
      </c>
      <c r="AP614" s="291">
        <f t="shared" si="396"/>
        <v>25</v>
      </c>
      <c r="AQ614" s="291">
        <f t="shared" si="374"/>
        <v>-1450</v>
      </c>
      <c r="AS614" s="291">
        <v>155177415</v>
      </c>
      <c r="AT614" s="365"/>
      <c r="AU614" s="295">
        <f t="shared" si="390"/>
        <v>72.853246478873245</v>
      </c>
      <c r="AW614" s="291">
        <f t="shared" si="391"/>
        <v>362069</v>
      </c>
      <c r="AX614" s="291">
        <f t="shared" si="392"/>
        <v>130311.42857142857</v>
      </c>
      <c r="AZ614" s="295">
        <f t="shared" si="382"/>
        <v>2.4053371253952167</v>
      </c>
      <c r="BA614" s="295"/>
      <c r="BF614" s="373">
        <v>152594222</v>
      </c>
      <c r="BG614" s="377">
        <f>100*BF614/213000000</f>
        <v>71.640479812206578</v>
      </c>
      <c r="BH614" s="373">
        <v>116828508</v>
      </c>
      <c r="BI614" s="377">
        <f>100*BH614/213000000</f>
        <v>54.849064788732392</v>
      </c>
    </row>
    <row r="615" spans="1:62" s="296" customFormat="1" ht="15" customHeight="1" x14ac:dyDescent="0.25">
      <c r="A615" s="359">
        <v>5</v>
      </c>
      <c r="B615" s="291">
        <v>609112</v>
      </c>
      <c r="C615" s="292">
        <f t="shared" si="385"/>
        <v>1.0006521935552763</v>
      </c>
      <c r="D615" s="293">
        <f t="shared" si="364"/>
        <v>1.0003777198795225</v>
      </c>
      <c r="E615" s="293"/>
      <c r="F615" s="291">
        <f t="shared" si="359"/>
        <v>397</v>
      </c>
      <c r="G615" s="294">
        <f t="shared" si="365"/>
        <v>0.96593673965936744</v>
      </c>
      <c r="H615" s="291">
        <f t="shared" si="360"/>
        <v>229.71428571428572</v>
      </c>
      <c r="I615" s="295">
        <f t="shared" si="386"/>
        <v>1.0113207547169811</v>
      </c>
      <c r="K615" s="395">
        <v>21861282</v>
      </c>
      <c r="L615" s="292">
        <f t="shared" si="388"/>
        <v>1.0006731031593645</v>
      </c>
      <c r="M615" s="297"/>
      <c r="N615" s="291">
        <f t="shared" si="389"/>
        <v>14705</v>
      </c>
      <c r="O615" s="294">
        <f t="shared" si="377"/>
        <v>1.2355066375399093</v>
      </c>
      <c r="P615" s="291">
        <f t="shared" si="393"/>
        <v>9931.5714285714294</v>
      </c>
      <c r="R615" s="294">
        <f t="shared" si="376"/>
        <v>2.7862592870811511</v>
      </c>
      <c r="S615" s="294">
        <f t="shared" si="402"/>
        <v>0.99997910446076521</v>
      </c>
      <c r="U615" s="298">
        <v>225</v>
      </c>
      <c r="W615" s="298">
        <v>244</v>
      </c>
      <c r="Y615" s="369">
        <f t="shared" si="397"/>
        <v>0.28596807511737088</v>
      </c>
      <c r="AA615" s="337">
        <f t="shared" si="398"/>
        <v>285.96807511737092</v>
      </c>
      <c r="AC615" s="299">
        <f t="shared" si="399"/>
        <v>10410.134285714286</v>
      </c>
      <c r="AE615" s="373">
        <v>21054660</v>
      </c>
      <c r="AG615" s="395">
        <v>198738</v>
      </c>
      <c r="AI615" s="298" t="s">
        <v>204</v>
      </c>
      <c r="AJ615" s="296" t="s">
        <v>185</v>
      </c>
      <c r="AK615" s="291">
        <v>609060</v>
      </c>
      <c r="AM615" s="291">
        <v>21862458</v>
      </c>
      <c r="AO615" s="309">
        <f t="shared" si="375"/>
        <v>13321</v>
      </c>
      <c r="AP615" s="291">
        <f t="shared" si="396"/>
        <v>-8</v>
      </c>
      <c r="AQ615" s="291">
        <f t="shared" si="374"/>
        <v>1384</v>
      </c>
      <c r="AS615" s="291">
        <v>155408698</v>
      </c>
      <c r="AT615" s="365"/>
      <c r="AU615" s="295">
        <f t="shared" si="390"/>
        <v>72.96183004694835</v>
      </c>
      <c r="AW615" s="291">
        <f t="shared" si="391"/>
        <v>231283</v>
      </c>
      <c r="AX615" s="291">
        <f t="shared" si="392"/>
        <v>132750.14285714287</v>
      </c>
      <c r="AZ615" s="295">
        <f t="shared" si="382"/>
        <v>2.3129701816717252</v>
      </c>
      <c r="BA615" s="295"/>
      <c r="BF615" s="373">
        <f>(BF616-BF614)/2+BF614</f>
        <v>152598138</v>
      </c>
      <c r="BG615" s="377">
        <f t="shared" si="400"/>
        <v>71.642318309859149</v>
      </c>
      <c r="BH615" s="373">
        <f>(BH616-BH614)/2+BH614</f>
        <v>116908421.5</v>
      </c>
      <c r="BI615" s="377">
        <f t="shared" si="401"/>
        <v>54.886582863849767</v>
      </c>
      <c r="BJ615" s="399" t="s">
        <v>190</v>
      </c>
    </row>
    <row r="616" spans="1:62" s="296" customFormat="1" ht="15" customHeight="1" x14ac:dyDescent="0.25">
      <c r="A616" s="363">
        <v>6</v>
      </c>
      <c r="B616" s="291">
        <v>609417</v>
      </c>
      <c r="C616" s="292">
        <f t="shared" si="385"/>
        <v>1.0005007289299834</v>
      </c>
      <c r="D616" s="293">
        <f t="shared" si="364"/>
        <v>1.0003881124807896</v>
      </c>
      <c r="E616" s="293"/>
      <c r="F616" s="291">
        <f t="shared" si="359"/>
        <v>305</v>
      </c>
      <c r="G616" s="294">
        <f t="shared" si="365"/>
        <v>0.76826196473551633</v>
      </c>
      <c r="H616" s="291">
        <f t="shared" si="360"/>
        <v>236.14285714285714</v>
      </c>
      <c r="I616" s="295">
        <f t="shared" si="386"/>
        <v>1.0279850746268657</v>
      </c>
      <c r="K616" s="395">
        <v>21871930</v>
      </c>
      <c r="L616" s="292">
        <f t="shared" si="388"/>
        <v>1.0004870711607856</v>
      </c>
      <c r="M616" s="297"/>
      <c r="N616" s="291">
        <f t="shared" si="389"/>
        <v>10648</v>
      </c>
      <c r="O616" s="294">
        <f t="shared" si="377"/>
        <v>0.72410744644678682</v>
      </c>
      <c r="P616" s="291">
        <f t="shared" si="393"/>
        <v>10032.714285714286</v>
      </c>
      <c r="R616" s="294">
        <f t="shared" si="376"/>
        <v>2.7862973226413947</v>
      </c>
      <c r="S616" s="294">
        <f t="shared" si="402"/>
        <v>1.0000136511201307</v>
      </c>
      <c r="U616" s="298">
        <v>226</v>
      </c>
      <c r="W616" s="298">
        <v>245</v>
      </c>
      <c r="Y616" s="369">
        <f t="shared" si="397"/>
        <v>0.28611126760563382</v>
      </c>
      <c r="AA616" s="337">
        <f t="shared" si="398"/>
        <v>286.11126760563383</v>
      </c>
      <c r="AC616" s="299">
        <f t="shared" si="399"/>
        <v>10415.204761904763</v>
      </c>
      <c r="AE616" s="373">
        <v>21062218</v>
      </c>
      <c r="AG616" s="395">
        <v>202718</v>
      </c>
      <c r="AI616" s="397">
        <v>0.77569444444444446</v>
      </c>
      <c r="AJ616" s="296" t="s">
        <v>185</v>
      </c>
      <c r="AK616" s="291">
        <v>609060</v>
      </c>
      <c r="AM616" s="291">
        <v>21874324</v>
      </c>
      <c r="AO616" s="309">
        <f t="shared" si="375"/>
        <v>11866</v>
      </c>
      <c r="AP616" s="291">
        <f t="shared" si="396"/>
        <v>-305</v>
      </c>
      <c r="AQ616" s="291">
        <f t="shared" si="374"/>
        <v>-1218</v>
      </c>
      <c r="AS616" s="291">
        <v>155663694</v>
      </c>
      <c r="AT616" s="365"/>
      <c r="AU616" s="295">
        <f t="shared" si="390"/>
        <v>73.081546478873236</v>
      </c>
      <c r="AW616" s="291">
        <f t="shared" si="391"/>
        <v>254996</v>
      </c>
      <c r="AX616" s="291">
        <f t="shared" si="392"/>
        <v>148649.71428571429</v>
      </c>
      <c r="AZ616" s="295">
        <f t="shared" si="382"/>
        <v>2.3537285167096211</v>
      </c>
      <c r="BA616" s="295"/>
      <c r="BF616" s="373">
        <v>152602054</v>
      </c>
      <c r="BG616" s="377">
        <f t="shared" si="400"/>
        <v>71.644156807511735</v>
      </c>
      <c r="BH616" s="373">
        <v>116988335</v>
      </c>
      <c r="BI616" s="377">
        <f t="shared" si="401"/>
        <v>54.924100938967136</v>
      </c>
    </row>
    <row r="617" spans="1:62" s="296" customFormat="1" ht="15" customHeight="1" x14ac:dyDescent="0.25">
      <c r="A617" s="277">
        <v>7</v>
      </c>
      <c r="B617" s="271">
        <v>609485</v>
      </c>
      <c r="C617" s="272">
        <f t="shared" si="385"/>
        <v>1.0001115820530113</v>
      </c>
      <c r="D617" s="273">
        <f t="shared" si="364"/>
        <v>1.0003814876242585</v>
      </c>
      <c r="E617" s="273"/>
      <c r="F617" s="271">
        <f t="shared" si="359"/>
        <v>68</v>
      </c>
      <c r="G617" s="274">
        <f t="shared" si="365"/>
        <v>0.22295081967213115</v>
      </c>
      <c r="H617" s="271">
        <f t="shared" si="360"/>
        <v>232.14285714285714</v>
      </c>
      <c r="I617" s="275">
        <f t="shared" si="386"/>
        <v>0.98306110102843314</v>
      </c>
      <c r="J617" s="276"/>
      <c r="K617" s="396">
        <v>21877828</v>
      </c>
      <c r="L617" s="272">
        <f t="shared" si="388"/>
        <v>1.0002696607020962</v>
      </c>
      <c r="M617" s="277"/>
      <c r="N617" s="271">
        <f t="shared" si="389"/>
        <v>5898</v>
      </c>
      <c r="O617" s="274">
        <f t="shared" si="377"/>
        <v>0.55390683696468823</v>
      </c>
      <c r="P617" s="271">
        <f t="shared" si="393"/>
        <v>9896.2857142857138</v>
      </c>
      <c r="Q617" s="276"/>
      <c r="R617" s="274">
        <f t="shared" si="376"/>
        <v>2.785856987265829</v>
      </c>
      <c r="S617" s="274">
        <f t="shared" si="402"/>
        <v>0.99984196396702263</v>
      </c>
      <c r="T617" s="276"/>
      <c r="U617" s="278">
        <v>227</v>
      </c>
      <c r="V617" s="276"/>
      <c r="W617" s="278">
        <v>246</v>
      </c>
      <c r="X617" s="276"/>
      <c r="Y617" s="279">
        <f t="shared" si="397"/>
        <v>0.28614319248826292</v>
      </c>
      <c r="Z617" s="276"/>
      <c r="AA617" s="282">
        <f t="shared" si="398"/>
        <v>286.14319248826291</v>
      </c>
      <c r="AB617" s="276"/>
      <c r="AC617" s="281">
        <f t="shared" si="399"/>
        <v>10418.013333333334</v>
      </c>
      <c r="AD617" s="276"/>
      <c r="AE617" s="283">
        <v>21069794</v>
      </c>
      <c r="AF617" s="276"/>
      <c r="AG617" s="396">
        <v>201198</v>
      </c>
      <c r="AH617" s="276"/>
      <c r="AI617" s="398" t="s">
        <v>54</v>
      </c>
      <c r="AJ617" s="276" t="s">
        <v>185</v>
      </c>
      <c r="AK617" s="271">
        <v>609447</v>
      </c>
      <c r="AL617" s="276"/>
      <c r="AM617" s="271">
        <v>21880439</v>
      </c>
      <c r="AN617" s="276"/>
      <c r="AO617" s="290">
        <f t="shared" si="375"/>
        <v>6115</v>
      </c>
      <c r="AP617" s="271">
        <f t="shared" si="396"/>
        <v>319</v>
      </c>
      <c r="AQ617" s="271">
        <f t="shared" si="374"/>
        <v>-217</v>
      </c>
      <c r="AR617" s="276"/>
      <c r="AS617" s="271">
        <v>155812037</v>
      </c>
      <c r="AT617" s="394"/>
      <c r="AU617" s="275">
        <f t="shared" si="390"/>
        <v>73.151191079812207</v>
      </c>
      <c r="AV617" s="276"/>
      <c r="AW617" s="271">
        <f t="shared" si="391"/>
        <v>148343</v>
      </c>
      <c r="AX617" s="271">
        <f t="shared" si="392"/>
        <v>156606.14285714287</v>
      </c>
      <c r="AY617" s="276"/>
      <c r="AZ617" s="275">
        <f t="shared" si="382"/>
        <v>2.3457574270288997</v>
      </c>
      <c r="BA617" s="275"/>
      <c r="BB617" s="276"/>
      <c r="BC617" s="276"/>
      <c r="BD617" s="276"/>
      <c r="BE617" s="276"/>
      <c r="BF617" s="283">
        <v>152632060</v>
      </c>
      <c r="BG617" s="389">
        <f t="shared" si="400"/>
        <v>71.658244131455405</v>
      </c>
      <c r="BH617" s="283">
        <v>117106640</v>
      </c>
      <c r="BI617" s="389">
        <f t="shared" si="401"/>
        <v>54.979643192488261</v>
      </c>
    </row>
    <row r="618" spans="1:62" s="296" customFormat="1" ht="15" customHeight="1" x14ac:dyDescent="0.25">
      <c r="A618" s="359">
        <v>8</v>
      </c>
      <c r="B618" s="291">
        <v>609602</v>
      </c>
      <c r="C618" s="292">
        <f t="shared" si="385"/>
        <v>1.0001919653477935</v>
      </c>
      <c r="D618" s="293">
        <f t="shared" si="364"/>
        <v>1.0003868196923356</v>
      </c>
      <c r="E618" s="293"/>
      <c r="F618" s="291">
        <f t="shared" si="359"/>
        <v>117</v>
      </c>
      <c r="G618" s="294">
        <f t="shared" si="365"/>
        <v>1.7205882352941178</v>
      </c>
      <c r="H618" s="291">
        <f t="shared" si="360"/>
        <v>235.42857142857142</v>
      </c>
      <c r="I618" s="295">
        <f t="shared" si="386"/>
        <v>1.0141538461538462</v>
      </c>
      <c r="K618" s="395">
        <v>21883980</v>
      </c>
      <c r="L618" s="292">
        <f t="shared" si="388"/>
        <v>1.0002811979324455</v>
      </c>
      <c r="M618" s="297"/>
      <c r="N618" s="291">
        <f t="shared" si="389"/>
        <v>6152</v>
      </c>
      <c r="O618" s="294">
        <f t="shared" si="377"/>
        <v>1.0430654459138691</v>
      </c>
      <c r="P618" s="291">
        <f t="shared" si="393"/>
        <v>10221.571428571429</v>
      </c>
      <c r="R618" s="294">
        <f t="shared" si="376"/>
        <v>2.7856084679295083</v>
      </c>
      <c r="S618" s="294">
        <f t="shared" si="402"/>
        <v>0.99991079250031256</v>
      </c>
      <c r="U618" s="298">
        <v>228</v>
      </c>
      <c r="W618" s="298">
        <v>247</v>
      </c>
      <c r="Y618" s="369">
        <f t="shared" si="397"/>
        <v>0.2861981220657277</v>
      </c>
      <c r="AA618" s="337">
        <f t="shared" si="398"/>
        <v>286.19812206572772</v>
      </c>
      <c r="AC618" s="299">
        <f t="shared" si="399"/>
        <v>10420.942857142858</v>
      </c>
      <c r="AE618" s="373">
        <v>21082343</v>
      </c>
      <c r="AG618" s="395">
        <v>194161</v>
      </c>
      <c r="AI618" s="397" t="s">
        <v>205</v>
      </c>
      <c r="AJ618" s="296" t="s">
        <v>185</v>
      </c>
      <c r="AK618" s="291">
        <v>609573</v>
      </c>
      <c r="AM618" s="291">
        <v>21886077</v>
      </c>
      <c r="AO618" s="309">
        <f t="shared" si="375"/>
        <v>5638</v>
      </c>
      <c r="AP618" s="291">
        <f t="shared" si="396"/>
        <v>9</v>
      </c>
      <c r="AQ618" s="291">
        <f t="shared" ref="AQ618:AQ648" si="403">N618-AO618</f>
        <v>514</v>
      </c>
      <c r="AS618" s="291">
        <v>156060719</v>
      </c>
      <c r="AT618" s="365"/>
      <c r="AU618" s="295">
        <f t="shared" si="390"/>
        <v>73.267943192488261</v>
      </c>
      <c r="AW618" s="291">
        <f t="shared" si="391"/>
        <v>248682</v>
      </c>
      <c r="AX618" s="291">
        <f t="shared" si="392"/>
        <v>186202.71428571429</v>
      </c>
      <c r="AZ618" s="295">
        <f t="shared" si="382"/>
        <v>2.3032522256851751</v>
      </c>
      <c r="BA618" s="295"/>
      <c r="BF618" s="373">
        <v>152886109</v>
      </c>
      <c r="BG618" s="377">
        <f t="shared" si="400"/>
        <v>71.777515962441313</v>
      </c>
      <c r="BH618" s="373">
        <v>118119454</v>
      </c>
      <c r="BI618" s="377">
        <f t="shared" si="401"/>
        <v>55.455142723004698</v>
      </c>
    </row>
    <row r="619" spans="1:62" s="296" customFormat="1" ht="15" customHeight="1" x14ac:dyDescent="0.25">
      <c r="A619" s="359">
        <v>9</v>
      </c>
      <c r="B619" s="291">
        <v>609816</v>
      </c>
      <c r="C619" s="292">
        <f t="shared" si="385"/>
        <v>1.0003510487170317</v>
      </c>
      <c r="D619" s="293">
        <f t="shared" si="364"/>
        <v>1.0003984327588584</v>
      </c>
      <c r="E619" s="293"/>
      <c r="F619" s="291">
        <f t="shared" si="359"/>
        <v>214</v>
      </c>
      <c r="G619" s="294">
        <f t="shared" si="365"/>
        <v>1.829059829059829</v>
      </c>
      <c r="H619" s="291">
        <f t="shared" si="360"/>
        <v>242.57142857142858</v>
      </c>
      <c r="I619" s="295">
        <f t="shared" si="386"/>
        <v>1.0303398058252429</v>
      </c>
      <c r="K619" s="395">
        <v>21896084</v>
      </c>
      <c r="L619" s="292">
        <f t="shared" si="388"/>
        <v>1.0005530986593847</v>
      </c>
      <c r="M619" s="297"/>
      <c r="N619" s="291">
        <f t="shared" si="389"/>
        <v>12104</v>
      </c>
      <c r="O619" s="294">
        <f t="shared" si="377"/>
        <v>1.9674902470741222</v>
      </c>
      <c r="P619" s="291">
        <f t="shared" si="393"/>
        <v>11038.857142857143</v>
      </c>
      <c r="R619" s="294">
        <f t="shared" si="376"/>
        <v>2.7850459470287015</v>
      </c>
      <c r="S619" s="294">
        <f t="shared" si="402"/>
        <v>0.99979806174942276</v>
      </c>
      <c r="U619" s="298">
        <v>229</v>
      </c>
      <c r="W619" s="298">
        <v>248</v>
      </c>
      <c r="Y619" s="369">
        <f t="shared" si="397"/>
        <v>0.28629859154929577</v>
      </c>
      <c r="AA619" s="337">
        <f t="shared" si="398"/>
        <v>286.29859154929579</v>
      </c>
      <c r="AC619" s="299">
        <f t="shared" si="399"/>
        <v>10426.706666666667</v>
      </c>
      <c r="AE619" s="373">
        <v>21082343</v>
      </c>
      <c r="AG619" s="395">
        <v>194161</v>
      </c>
      <c r="AI619" s="397" t="s">
        <v>205</v>
      </c>
      <c r="AJ619" s="296" t="s">
        <v>185</v>
      </c>
      <c r="AK619" s="291">
        <v>609756</v>
      </c>
      <c r="AM619" s="291">
        <v>21897025</v>
      </c>
      <c r="AO619" s="309">
        <f t="shared" ref="AO619:AO647" si="404">AM619-AM618</f>
        <v>10948</v>
      </c>
      <c r="AP619" s="291">
        <f t="shared" si="396"/>
        <v>-31</v>
      </c>
      <c r="AQ619" s="291">
        <f t="shared" si="403"/>
        <v>1156</v>
      </c>
      <c r="AS619" s="291">
        <v>156324440</v>
      </c>
      <c r="AT619" s="365"/>
      <c r="AU619" s="295">
        <f t="shared" si="390"/>
        <v>73.391755868544607</v>
      </c>
      <c r="AW619" s="291">
        <f t="shared" si="391"/>
        <v>263721</v>
      </c>
      <c r="AX619" s="291">
        <f t="shared" si="392"/>
        <v>216722</v>
      </c>
      <c r="AZ619" s="295">
        <f t="shared" si="382"/>
        <v>2.1974324464230253</v>
      </c>
      <c r="BA619" s="295"/>
      <c r="BF619" s="373">
        <v>153152322</v>
      </c>
      <c r="BG619" s="377">
        <f t="shared" si="400"/>
        <v>71.902498591549289</v>
      </c>
      <c r="BH619" s="373">
        <v>119078546</v>
      </c>
      <c r="BI619" s="377">
        <f t="shared" si="401"/>
        <v>55.905420657276998</v>
      </c>
    </row>
    <row r="620" spans="1:62" s="296" customFormat="1" ht="15" customHeight="1" x14ac:dyDescent="0.25">
      <c r="A620" s="359">
        <v>10</v>
      </c>
      <c r="B620" s="291">
        <v>610080</v>
      </c>
      <c r="C620" s="292">
        <f t="shared" si="385"/>
        <v>1.0004329174701878</v>
      </c>
      <c r="D620" s="293">
        <f t="shared" si="364"/>
        <v>1.0004165835844117</v>
      </c>
      <c r="E620" s="293"/>
      <c r="F620" s="291">
        <f t="shared" si="359"/>
        <v>264</v>
      </c>
      <c r="G620" s="294">
        <f t="shared" si="365"/>
        <v>1.233644859813084</v>
      </c>
      <c r="H620" s="291">
        <f t="shared" si="360"/>
        <v>253.71428571428572</v>
      </c>
      <c r="I620" s="295">
        <f t="shared" si="386"/>
        <v>1.0459363957597172</v>
      </c>
      <c r="K620" s="395">
        <v>21911382</v>
      </c>
      <c r="L620" s="292">
        <f t="shared" si="388"/>
        <v>1.0006986637427953</v>
      </c>
      <c r="M620" s="297"/>
      <c r="N620" s="291">
        <f t="shared" si="389"/>
        <v>15298</v>
      </c>
      <c r="O620" s="294">
        <f t="shared" si="377"/>
        <v>1.2638797091870455</v>
      </c>
      <c r="P620" s="291">
        <f t="shared" si="393"/>
        <v>10958.142857142857</v>
      </c>
      <c r="R620" s="294">
        <f t="shared" ref="R620:R651" si="405">100*B620/K620</f>
        <v>2.7843063481801376</v>
      </c>
      <c r="S620" s="294">
        <f t="shared" si="402"/>
        <v>0.99973443926504946</v>
      </c>
      <c r="U620" s="298">
        <v>230</v>
      </c>
      <c r="W620" s="298">
        <v>249</v>
      </c>
      <c r="Y620" s="369">
        <f t="shared" si="397"/>
        <v>0.28642253521126759</v>
      </c>
      <c r="AA620" s="337">
        <f t="shared" si="398"/>
        <v>286.42253521126759</v>
      </c>
      <c r="AC620" s="299">
        <f t="shared" si="399"/>
        <v>10433.991428571429</v>
      </c>
      <c r="AE620" s="373">
        <v>21117407</v>
      </c>
      <c r="AG620" s="395" t="e">
        <f>(AG624-AG619)/2+AG619</f>
        <v>#VALUE!</v>
      </c>
      <c r="AH620" s="399" t="s">
        <v>190</v>
      </c>
      <c r="AI620" s="397" t="s">
        <v>96</v>
      </c>
      <c r="AJ620" s="296" t="s">
        <v>185</v>
      </c>
      <c r="AK620" s="291">
        <v>610036</v>
      </c>
      <c r="AM620" s="291">
        <v>21909298</v>
      </c>
      <c r="AO620" s="309">
        <f t="shared" si="404"/>
        <v>12273</v>
      </c>
      <c r="AP620" s="291">
        <f t="shared" si="396"/>
        <v>16</v>
      </c>
      <c r="AQ620" s="291">
        <f t="shared" si="403"/>
        <v>3025</v>
      </c>
      <c r="AS620" s="291">
        <v>156403382</v>
      </c>
      <c r="AT620" s="365"/>
      <c r="AU620" s="295">
        <f t="shared" si="390"/>
        <v>73.428817840375586</v>
      </c>
      <c r="AW620" s="291">
        <f t="shared" si="391"/>
        <v>78942</v>
      </c>
      <c r="AX620" s="291">
        <f t="shared" si="392"/>
        <v>226862.28571428571</v>
      </c>
      <c r="AZ620" s="295">
        <f t="shared" si="382"/>
        <v>2.3153036880597599</v>
      </c>
      <c r="BA620" s="295"/>
      <c r="BF620" s="373">
        <f>(BF621-BF619)/2+BF619</f>
        <v>153295605.33333334</v>
      </c>
      <c r="BG620" s="377">
        <f t="shared" si="400"/>
        <v>71.969767762128328</v>
      </c>
      <c r="BH620" s="373">
        <f>(BH621-BH619)/2+BH619</f>
        <v>119619847.33333333</v>
      </c>
      <c r="BI620" s="377">
        <f t="shared" si="401"/>
        <v>56.159552738654142</v>
      </c>
      <c r="BJ620" s="399" t="s">
        <v>190</v>
      </c>
    </row>
    <row r="621" spans="1:62" s="296" customFormat="1" ht="15" customHeight="1" x14ac:dyDescent="0.25">
      <c r="A621" s="359">
        <v>11</v>
      </c>
      <c r="B621" s="291">
        <v>610323</v>
      </c>
      <c r="C621" s="292">
        <f t="shared" si="385"/>
        <v>1.0003983084185681</v>
      </c>
      <c r="D621" s="293">
        <f t="shared" si="364"/>
        <v>1.000376963498836</v>
      </c>
      <c r="E621" s="293"/>
      <c r="F621" s="291">
        <f t="shared" si="359"/>
        <v>243</v>
      </c>
      <c r="G621" s="294">
        <f t="shared" si="365"/>
        <v>0.92045454545454541</v>
      </c>
      <c r="H621" s="291">
        <f t="shared" si="360"/>
        <v>229.71428571428572</v>
      </c>
      <c r="I621" s="295">
        <f t="shared" si="386"/>
        <v>0.90540540540540537</v>
      </c>
      <c r="K621" s="395">
        <v>21926526</v>
      </c>
      <c r="L621" s="292">
        <f t="shared" si="388"/>
        <v>1.0006911476418967</v>
      </c>
      <c r="M621" s="297"/>
      <c r="N621" s="291">
        <f t="shared" si="389"/>
        <v>15144</v>
      </c>
      <c r="O621" s="294">
        <f t="shared" si="377"/>
        <v>0.98993332461759709</v>
      </c>
      <c r="P621" s="291">
        <f t="shared" si="393"/>
        <v>11421.285714285714</v>
      </c>
      <c r="R621" s="294">
        <f t="shared" si="405"/>
        <v>2.783491557212483</v>
      </c>
      <c r="S621" s="294">
        <f t="shared" si="402"/>
        <v>0.99970736303202157</v>
      </c>
      <c r="U621" s="298">
        <v>231</v>
      </c>
      <c r="W621" s="298">
        <v>250</v>
      </c>
      <c r="Y621" s="369">
        <f>100*B621/213000000</f>
        <v>0.28653661971830985</v>
      </c>
      <c r="AA621" s="337">
        <f>100000*B621/213000000</f>
        <v>286.53661971830985</v>
      </c>
      <c r="AC621" s="299">
        <f>100000*K621/210000000</f>
        <v>10441.202857142856</v>
      </c>
      <c r="AE621" s="373">
        <v>21130382</v>
      </c>
      <c r="AG621" s="395">
        <v>183992</v>
      </c>
      <c r="AI621" s="397" t="s">
        <v>206</v>
      </c>
      <c r="AJ621" s="296" t="s">
        <v>185</v>
      </c>
      <c r="AK621" s="291">
        <v>610224</v>
      </c>
      <c r="AM621" s="291">
        <v>21924598</v>
      </c>
      <c r="AO621" s="309">
        <f t="shared" si="404"/>
        <v>15300</v>
      </c>
      <c r="AP621" s="291">
        <f t="shared" si="396"/>
        <v>-55</v>
      </c>
      <c r="AQ621" s="291">
        <f t="shared" si="403"/>
        <v>-156</v>
      </c>
      <c r="AS621" s="291">
        <v>156632260</v>
      </c>
      <c r="AT621" s="365"/>
      <c r="AU621" s="295">
        <f t="shared" si="390"/>
        <v>73.536272300469477</v>
      </c>
      <c r="AW621" s="291">
        <f t="shared" si="391"/>
        <v>228878</v>
      </c>
      <c r="AX621" s="291">
        <f t="shared" si="392"/>
        <v>207835</v>
      </c>
      <c r="AZ621" s="295">
        <f t="shared" si="382"/>
        <v>2.0112821923976538</v>
      </c>
      <c r="BA621" s="295"/>
      <c r="BF621" s="373">
        <v>153438888.66666669</v>
      </c>
      <c r="BG621" s="377">
        <f t="shared" ref="BG621:BG635" si="406">100*BF621/213000000</f>
        <v>72.037036932707366</v>
      </c>
      <c r="BH621" s="373">
        <v>120161148.66666666</v>
      </c>
      <c r="BI621" s="377">
        <f t="shared" ref="BI621:BI635" si="407">100*BH621/213000000</f>
        <v>56.413684820031293</v>
      </c>
      <c r="BJ621" s="399"/>
    </row>
    <row r="622" spans="1:62" s="296" customFormat="1" ht="15" customHeight="1" x14ac:dyDescent="0.25">
      <c r="A622" s="359">
        <v>12</v>
      </c>
      <c r="B622" s="291">
        <v>610935</v>
      </c>
      <c r="C622" s="292">
        <f t="shared" si="385"/>
        <v>1.0010027477253847</v>
      </c>
      <c r="D622" s="293">
        <f t="shared" si="364"/>
        <v>1.0004270426659942</v>
      </c>
      <c r="E622" s="293"/>
      <c r="F622" s="291">
        <f t="shared" si="359"/>
        <v>612</v>
      </c>
      <c r="G622" s="294">
        <f t="shared" si="365"/>
        <v>2.5185185185185186</v>
      </c>
      <c r="H622" s="291">
        <f t="shared" si="360"/>
        <v>260.42857142857144</v>
      </c>
      <c r="I622" s="295">
        <f t="shared" si="386"/>
        <v>1.1337064676616915</v>
      </c>
      <c r="K622" s="395">
        <v>21940950</v>
      </c>
      <c r="L622" s="292">
        <f t="shared" si="388"/>
        <v>1.0006578333476084</v>
      </c>
      <c r="M622" s="297"/>
      <c r="N622" s="291">
        <f t="shared" si="389"/>
        <v>14424</v>
      </c>
      <c r="O622" s="294">
        <f t="shared" si="377"/>
        <v>0.95245641838351824</v>
      </c>
      <c r="P622" s="291">
        <f t="shared" si="393"/>
        <v>11381.142857142857</v>
      </c>
      <c r="R622" s="294">
        <f t="shared" si="405"/>
        <v>2.7844509923225749</v>
      </c>
      <c r="S622" s="294">
        <f t="shared" si="402"/>
        <v>1.0003446876307585</v>
      </c>
      <c r="U622" s="298">
        <v>232</v>
      </c>
      <c r="W622" s="298">
        <v>251</v>
      </c>
      <c r="Y622" s="369">
        <f>100*B622/213000000</f>
        <v>0.28682394366197184</v>
      </c>
      <c r="AA622" s="337">
        <f>100000*B622/213000000</f>
        <v>286.82394366197184</v>
      </c>
      <c r="AC622" s="299">
        <f>100000*K622/210000000</f>
        <v>10448.071428571429</v>
      </c>
      <c r="AE622" s="395">
        <f>(AE624-AE621)/2+AE621</f>
        <v>21142266.25</v>
      </c>
      <c r="AF622" s="399" t="s">
        <v>190</v>
      </c>
      <c r="AG622" s="395" t="e">
        <f>(AG624-AG621)/2+AG621</f>
        <v>#VALUE!</v>
      </c>
      <c r="AH622" s="399" t="s">
        <v>190</v>
      </c>
      <c r="AI622" s="401" t="s">
        <v>33</v>
      </c>
      <c r="AK622" s="291">
        <v>610491</v>
      </c>
      <c r="AM622" s="291">
        <v>21939186</v>
      </c>
      <c r="AO622" s="309">
        <f t="shared" si="404"/>
        <v>14588</v>
      </c>
      <c r="AP622" s="291">
        <f t="shared" si="396"/>
        <v>-345</v>
      </c>
      <c r="AQ622" s="291">
        <f t="shared" si="403"/>
        <v>-164</v>
      </c>
      <c r="AS622" s="291">
        <v>156697518</v>
      </c>
      <c r="AT622" s="365"/>
      <c r="AU622" s="295">
        <f t="shared" si="390"/>
        <v>73.566909859154933</v>
      </c>
      <c r="AW622" s="291">
        <f t="shared" si="391"/>
        <v>65258</v>
      </c>
      <c r="AX622" s="291">
        <f t="shared" si="392"/>
        <v>184117.14285714287</v>
      </c>
      <c r="AZ622" s="295">
        <f t="shared" si="382"/>
        <v>2.2882462218205557</v>
      </c>
      <c r="BA622" s="295"/>
      <c r="BF622" s="373">
        <f>(BF623-BF621)/2+BF621</f>
        <v>155010530.33333334</v>
      </c>
      <c r="BG622" s="377">
        <f t="shared" si="406"/>
        <v>72.774896870109544</v>
      </c>
      <c r="BH622" s="373">
        <f>(BH623-BH621)/2+BH621</f>
        <v>120431799.33333333</v>
      </c>
      <c r="BI622" s="377">
        <f t="shared" si="407"/>
        <v>56.540750860719868</v>
      </c>
      <c r="BJ622" s="399" t="s">
        <v>190</v>
      </c>
    </row>
    <row r="623" spans="1:62" s="296" customFormat="1" ht="15" customHeight="1" x14ac:dyDescent="0.25">
      <c r="A623" s="363">
        <v>13</v>
      </c>
      <c r="B623" s="291">
        <v>611255</v>
      </c>
      <c r="C623" s="292">
        <f t="shared" si="385"/>
        <v>1.0005237873096156</v>
      </c>
      <c r="D623" s="293">
        <f t="shared" si="364"/>
        <v>1.0004303367202276</v>
      </c>
      <c r="E623" s="293"/>
      <c r="F623" s="291">
        <f t="shared" si="359"/>
        <v>320</v>
      </c>
      <c r="G623" s="294">
        <f t="shared" si="365"/>
        <v>0.52287581699346408</v>
      </c>
      <c r="H623" s="291">
        <f t="shared" si="360"/>
        <v>262.57142857142856</v>
      </c>
      <c r="I623" s="295">
        <f t="shared" si="386"/>
        <v>1.0082281952825012</v>
      </c>
      <c r="K623" s="395">
        <v>21951291</v>
      </c>
      <c r="L623" s="292">
        <f t="shared" si="388"/>
        <v>1.0004713104947598</v>
      </c>
      <c r="M623" s="297"/>
      <c r="N623" s="291">
        <f t="shared" si="389"/>
        <v>10341</v>
      </c>
      <c r="O623" s="294">
        <f t="shared" si="377"/>
        <v>0.71693011647254579</v>
      </c>
      <c r="P623" s="291">
        <f t="shared" si="393"/>
        <v>11337.285714285714</v>
      </c>
      <c r="R623" s="294">
        <f t="shared" si="405"/>
        <v>2.7845970426067423</v>
      </c>
      <c r="S623" s="294">
        <f t="shared" si="402"/>
        <v>1.0000524520936336</v>
      </c>
      <c r="U623" s="298">
        <v>232</v>
      </c>
      <c r="W623" s="298">
        <v>252</v>
      </c>
      <c r="Y623" s="369">
        <f>100*B623/213000000</f>
        <v>0.28697417840375589</v>
      </c>
      <c r="AA623" s="337">
        <f>100000*B623/213000000</f>
        <v>286.97417840375584</v>
      </c>
      <c r="AC623" s="299">
        <f>100000*K623/210000000</f>
        <v>10452.995714285715</v>
      </c>
      <c r="AE623" s="373">
        <v>21146255</v>
      </c>
      <c r="AG623" s="395">
        <v>196361</v>
      </c>
      <c r="AI623" s="397" t="s">
        <v>107</v>
      </c>
      <c r="AK623" s="291">
        <v>611222</v>
      </c>
      <c r="AM623" s="291">
        <v>21953838</v>
      </c>
      <c r="AO623" s="309">
        <f t="shared" si="404"/>
        <v>14652</v>
      </c>
      <c r="AP623" s="291">
        <f t="shared" si="396"/>
        <v>411</v>
      </c>
      <c r="AQ623" s="291">
        <f t="shared" si="403"/>
        <v>-4311</v>
      </c>
      <c r="AS623" s="291">
        <v>156830489</v>
      </c>
      <c r="AT623" s="400"/>
      <c r="AU623" s="295">
        <f t="shared" si="390"/>
        <v>73.629337558685449</v>
      </c>
      <c r="AW623" s="291">
        <f t="shared" si="391"/>
        <v>132971</v>
      </c>
      <c r="AX623" s="291">
        <f t="shared" si="392"/>
        <v>166685</v>
      </c>
      <c r="AZ623" s="295">
        <f t="shared" si="382"/>
        <v>2.3159990423507768</v>
      </c>
      <c r="BA623" s="295"/>
      <c r="BF623" s="373">
        <v>156582172</v>
      </c>
      <c r="BG623" s="377">
        <f t="shared" si="406"/>
        <v>73.512756807511735</v>
      </c>
      <c r="BH623" s="373">
        <v>120702450</v>
      </c>
      <c r="BI623" s="377">
        <f t="shared" si="407"/>
        <v>56.66781690140845</v>
      </c>
      <c r="BJ623" s="399"/>
    </row>
    <row r="624" spans="1:62" s="276" customFormat="1" ht="15" customHeight="1" x14ac:dyDescent="0.25">
      <c r="A624" s="277">
        <v>14</v>
      </c>
      <c r="B624" s="271">
        <v>611321</v>
      </c>
      <c r="C624" s="272">
        <f t="shared" si="385"/>
        <v>1.000107974576895</v>
      </c>
      <c r="D624" s="273">
        <f t="shared" si="364"/>
        <v>1.0004298213664966</v>
      </c>
      <c r="E624" s="273"/>
      <c r="F624" s="271">
        <f t="shared" si="359"/>
        <v>66</v>
      </c>
      <c r="G624" s="274">
        <f t="shared" si="365"/>
        <v>0.20624999999999999</v>
      </c>
      <c r="H624" s="271">
        <f t="shared" si="360"/>
        <v>262.28571428571428</v>
      </c>
      <c r="I624" s="275">
        <f t="shared" si="386"/>
        <v>0.99891186071817195</v>
      </c>
      <c r="K624" s="396">
        <v>21955471</v>
      </c>
      <c r="L624" s="272">
        <f t="shared" si="388"/>
        <v>1.0001904216020825</v>
      </c>
      <c r="M624" s="277"/>
      <c r="N624" s="271">
        <f t="shared" si="389"/>
        <v>4180</v>
      </c>
      <c r="O624" s="274">
        <f t="shared" si="377"/>
        <v>0.40421622667053475</v>
      </c>
      <c r="P624" s="271">
        <f t="shared" si="393"/>
        <v>11091.857142857143</v>
      </c>
      <c r="R624" s="274">
        <f t="shared" si="405"/>
        <v>2.7843675045732339</v>
      </c>
      <c r="S624" s="274">
        <f t="shared" si="402"/>
        <v>0.99991756867151826</v>
      </c>
      <c r="U624" s="278">
        <v>233</v>
      </c>
      <c r="W624" s="278">
        <v>252</v>
      </c>
      <c r="Y624" s="279">
        <f>100*B624/213000000</f>
        <v>0.28700516431924883</v>
      </c>
      <c r="AA624" s="282">
        <f>100000*B624/213000000</f>
        <v>287.00516431924882</v>
      </c>
      <c r="AC624" s="281">
        <f>100000*K624/210000000</f>
        <v>10454.986190476191</v>
      </c>
      <c r="AE624" s="283">
        <v>21154150.5</v>
      </c>
      <c r="AG624" s="396" t="e">
        <f>(AG632-AG623)/2+AG623</f>
        <v>#VALUE!</v>
      </c>
      <c r="AH624" s="402" t="s">
        <v>190</v>
      </c>
      <c r="AI624" s="403" t="s">
        <v>33</v>
      </c>
      <c r="AK624" s="271">
        <v>611283</v>
      </c>
      <c r="AM624" s="271">
        <v>21957967</v>
      </c>
      <c r="AO624" s="290">
        <f t="shared" si="404"/>
        <v>4129</v>
      </c>
      <c r="AP624" s="271">
        <f t="shared" si="396"/>
        <v>-5</v>
      </c>
      <c r="AQ624" s="271">
        <f t="shared" si="403"/>
        <v>51</v>
      </c>
      <c r="AS624" s="271">
        <f>(AS632-AS623)/2+AS623</f>
        <v>157439868</v>
      </c>
      <c r="AT624" s="404" t="s">
        <v>190</v>
      </c>
      <c r="AU624" s="275">
        <f t="shared" si="390"/>
        <v>73.915430985915492</v>
      </c>
      <c r="AW624" s="271">
        <f t="shared" si="391"/>
        <v>609379</v>
      </c>
      <c r="AX624" s="271">
        <f t="shared" si="392"/>
        <v>232547.28571428571</v>
      </c>
      <c r="AZ624" s="275">
        <f t="shared" si="382"/>
        <v>2.3646690622464352</v>
      </c>
      <c r="BA624" s="275"/>
      <c r="BF624" s="283">
        <f>(BF625-BF623)/2+BF623</f>
        <v>155398949</v>
      </c>
      <c r="BG624" s="389">
        <f t="shared" si="406"/>
        <v>72.957253051643193</v>
      </c>
      <c r="BH624" s="283">
        <f>(BH625-BH623)/2+BH623</f>
        <v>121643230</v>
      </c>
      <c r="BI624" s="389">
        <f t="shared" si="407"/>
        <v>57.109497652582156</v>
      </c>
      <c r="BJ624" s="402" t="s">
        <v>190</v>
      </c>
    </row>
    <row r="625" spans="1:62" s="296" customFormat="1" ht="15" customHeight="1" x14ac:dyDescent="0.25">
      <c r="A625" s="359">
        <v>15</v>
      </c>
      <c r="B625" s="291">
        <v>611384</v>
      </c>
      <c r="C625" s="292">
        <f t="shared" si="385"/>
        <v>1.0001030555142061</v>
      </c>
      <c r="D625" s="293">
        <f t="shared" si="364"/>
        <v>1.0004171199616985</v>
      </c>
      <c r="E625" s="293"/>
      <c r="F625" s="291">
        <f t="shared" si="359"/>
        <v>63</v>
      </c>
      <c r="G625" s="294">
        <f t="shared" si="365"/>
        <v>0.95454545454545459</v>
      </c>
      <c r="H625" s="291">
        <f t="shared" si="360"/>
        <v>254.57142857142858</v>
      </c>
      <c r="I625" s="295">
        <f t="shared" si="386"/>
        <v>0.97058823529411775</v>
      </c>
      <c r="K625" s="395">
        <v>21958306</v>
      </c>
      <c r="L625" s="292">
        <f t="shared" si="388"/>
        <v>1.0001291249912152</v>
      </c>
      <c r="M625" s="297"/>
      <c r="N625" s="291">
        <f t="shared" si="389"/>
        <v>2835</v>
      </c>
      <c r="O625" s="294">
        <f t="shared" si="377"/>
        <v>0.67822966507177029</v>
      </c>
      <c r="P625" s="291">
        <f t="shared" si="393"/>
        <v>10618</v>
      </c>
      <c r="R625" s="294">
        <f t="shared" si="405"/>
        <v>2.7842949269401749</v>
      </c>
      <c r="S625" s="294">
        <f t="shared" si="402"/>
        <v>0.99997393388877731</v>
      </c>
      <c r="U625" s="298">
        <v>234</v>
      </c>
      <c r="W625" s="298">
        <v>253</v>
      </c>
      <c r="Y625" s="369">
        <f t="shared" ref="Y625:Y631" si="408">100*B625/213000000</f>
        <v>0.28703474178403754</v>
      </c>
      <c r="AA625" s="337">
        <f t="shared" ref="AA625:AA631" si="409">100000*B625/213000000</f>
        <v>287.03474178403758</v>
      </c>
      <c r="AC625" s="299">
        <f t="shared" ref="AC625:AC631" si="410">100000*K625/210000000</f>
        <v>10456.33619047619</v>
      </c>
      <c r="AE625" s="373">
        <v>21162046</v>
      </c>
      <c r="AG625" s="395">
        <v>187374</v>
      </c>
      <c r="AI625" s="397" t="s">
        <v>209</v>
      </c>
      <c r="AK625" s="291">
        <v>611346</v>
      </c>
      <c r="AM625" s="291">
        <v>21960766</v>
      </c>
      <c r="AO625" s="309">
        <f t="shared" si="404"/>
        <v>2799</v>
      </c>
      <c r="AP625" s="291">
        <f t="shared" si="396"/>
        <v>0</v>
      </c>
      <c r="AQ625" s="291">
        <f t="shared" si="403"/>
        <v>36</v>
      </c>
      <c r="AS625" s="291">
        <f>(AS626-AS624)/2+AS624</f>
        <v>157220348</v>
      </c>
      <c r="AT625" s="400" t="s">
        <v>190</v>
      </c>
      <c r="AU625" s="295">
        <f t="shared" si="390"/>
        <v>73.812369953051643</v>
      </c>
      <c r="AW625" s="291">
        <f t="shared" si="391"/>
        <v>-219520</v>
      </c>
      <c r="AX625" s="291">
        <f t="shared" si="392"/>
        <v>165661.28571428571</v>
      </c>
      <c r="AZ625" s="295">
        <f t="shared" ref="AZ625:AZ656" si="411">100*H625/P625</f>
        <v>2.3975459462368485</v>
      </c>
      <c r="BA625" s="295"/>
      <c r="BF625" s="373">
        <v>154215726</v>
      </c>
      <c r="BG625" s="377">
        <f t="shared" si="406"/>
        <v>72.40174929577465</v>
      </c>
      <c r="BH625" s="373">
        <v>122584010</v>
      </c>
      <c r="BI625" s="377">
        <f t="shared" si="407"/>
        <v>57.55117840375587</v>
      </c>
      <c r="BJ625" s="399"/>
    </row>
    <row r="626" spans="1:62" s="296" customFormat="1" ht="15" customHeight="1" x14ac:dyDescent="0.25">
      <c r="A626" s="359">
        <v>16</v>
      </c>
      <c r="B626" s="291">
        <v>611524</v>
      </c>
      <c r="C626" s="292">
        <f t="shared" si="385"/>
        <v>1.0002289886552478</v>
      </c>
      <c r="D626" s="293">
        <f t="shared" si="364"/>
        <v>1.000399682810015</v>
      </c>
      <c r="E626" s="293"/>
      <c r="F626" s="291">
        <f t="shared" si="359"/>
        <v>140</v>
      </c>
      <c r="G626" s="294">
        <f t="shared" si="365"/>
        <v>2.2222222222222223</v>
      </c>
      <c r="H626" s="291">
        <f t="shared" si="360"/>
        <v>244</v>
      </c>
      <c r="I626" s="295">
        <f t="shared" si="386"/>
        <v>0.95847362514029177</v>
      </c>
      <c r="K626" s="395">
        <v>21964292</v>
      </c>
      <c r="L626" s="292">
        <f t="shared" si="388"/>
        <v>1.0002726075499631</v>
      </c>
      <c r="M626" s="297"/>
      <c r="N626" s="291">
        <f t="shared" si="389"/>
        <v>5986</v>
      </c>
      <c r="O626" s="294">
        <f t="shared" si="377"/>
        <v>2.1114638447971781</v>
      </c>
      <c r="P626" s="291">
        <f t="shared" si="393"/>
        <v>9744</v>
      </c>
      <c r="R626" s="294">
        <f t="shared" si="405"/>
        <v>2.7841735121714826</v>
      </c>
      <c r="S626" s="294">
        <f t="shared" si="402"/>
        <v>0.99995639299288397</v>
      </c>
      <c r="U626" s="298">
        <v>235</v>
      </c>
      <c r="W626" s="298">
        <v>254</v>
      </c>
      <c r="Y626" s="369">
        <f t="shared" si="408"/>
        <v>0.2871004694835681</v>
      </c>
      <c r="AA626" s="337">
        <f t="shared" si="409"/>
        <v>287.10046948356808</v>
      </c>
      <c r="AC626" s="299">
        <f t="shared" si="410"/>
        <v>10459.186666666666</v>
      </c>
      <c r="AE626" s="373">
        <v>21177367</v>
      </c>
      <c r="AG626" s="395">
        <v>176839</v>
      </c>
      <c r="AI626" s="397" t="s">
        <v>62</v>
      </c>
      <c r="AK626" s="291">
        <v>611478</v>
      </c>
      <c r="AM626" s="291">
        <v>21965684</v>
      </c>
      <c r="AO626" s="309">
        <f t="shared" si="404"/>
        <v>4918</v>
      </c>
      <c r="AP626" s="291">
        <f t="shared" si="396"/>
        <v>-8</v>
      </c>
      <c r="AQ626" s="291">
        <f t="shared" si="403"/>
        <v>1068</v>
      </c>
      <c r="AS626" s="291">
        <v>157000828</v>
      </c>
      <c r="AT626" s="400"/>
      <c r="AU626" s="295">
        <f t="shared" si="390"/>
        <v>73.709308920187794</v>
      </c>
      <c r="AW626" s="291">
        <f t="shared" si="391"/>
        <v>-219520</v>
      </c>
      <c r="AX626" s="291">
        <f t="shared" si="392"/>
        <v>96626.857142857145</v>
      </c>
      <c r="AZ626" s="295">
        <f t="shared" si="411"/>
        <v>2.5041050903119868</v>
      </c>
      <c r="BA626" s="295"/>
      <c r="BF626" s="373">
        <v>154303111</v>
      </c>
      <c r="BG626" s="377">
        <f t="shared" si="406"/>
        <v>72.442775117370886</v>
      </c>
      <c r="BH626" s="373">
        <v>122756036</v>
      </c>
      <c r="BI626" s="377">
        <f t="shared" si="407"/>
        <v>57.631941784037558</v>
      </c>
      <c r="BJ626" s="399"/>
    </row>
    <row r="627" spans="1:62" s="296" customFormat="1" ht="15" customHeight="1" x14ac:dyDescent="0.25">
      <c r="A627" s="359">
        <v>17</v>
      </c>
      <c r="B627" s="291">
        <v>611898</v>
      </c>
      <c r="C627" s="292">
        <f t="shared" si="385"/>
        <v>1.0006115867897254</v>
      </c>
      <c r="D627" s="293">
        <f t="shared" si="364"/>
        <v>1.0004252069985202</v>
      </c>
      <c r="E627" s="293"/>
      <c r="F627" s="291">
        <f t="shared" si="359"/>
        <v>374</v>
      </c>
      <c r="G627" s="294">
        <f t="shared" si="365"/>
        <v>2.6714285714285713</v>
      </c>
      <c r="H627" s="291">
        <f t="shared" si="360"/>
        <v>259.71428571428572</v>
      </c>
      <c r="I627" s="295">
        <f t="shared" si="386"/>
        <v>1.0644028103044496</v>
      </c>
      <c r="K627" s="395">
        <v>21977624</v>
      </c>
      <c r="L627" s="292">
        <f t="shared" si="388"/>
        <v>1.0006069851921473</v>
      </c>
      <c r="M627" s="297"/>
      <c r="N627" s="291">
        <f t="shared" si="389"/>
        <v>13332</v>
      </c>
      <c r="O627" s="294">
        <f t="shared" si="377"/>
        <v>2.2271967925158704</v>
      </c>
      <c r="P627" s="291">
        <f t="shared" si="393"/>
        <v>9463.1428571428569</v>
      </c>
      <c r="R627" s="294">
        <f t="shared" si="405"/>
        <v>2.7841863160458109</v>
      </c>
      <c r="S627" s="294">
        <f t="shared" si="402"/>
        <v>1.0000045988061708</v>
      </c>
      <c r="U627" s="298">
        <v>236</v>
      </c>
      <c r="W627" s="298">
        <v>255</v>
      </c>
      <c r="Y627" s="369">
        <f t="shared" si="408"/>
        <v>0.28727605633802816</v>
      </c>
      <c r="AA627" s="337">
        <f t="shared" si="409"/>
        <v>287.27605633802818</v>
      </c>
      <c r="AC627" s="299">
        <f t="shared" si="410"/>
        <v>10465.535238095237</v>
      </c>
      <c r="AE627" s="373">
        <v>21194900</v>
      </c>
      <c r="AG627" s="395">
        <v>176840</v>
      </c>
      <c r="AI627" s="397" t="s">
        <v>145</v>
      </c>
      <c r="AK627" s="291">
        <v>611851</v>
      </c>
      <c r="AM627" s="291">
        <v>21977661</v>
      </c>
      <c r="AO627" s="309">
        <f t="shared" si="404"/>
        <v>11977</v>
      </c>
      <c r="AP627" s="291">
        <f t="shared" si="396"/>
        <v>-1</v>
      </c>
      <c r="AQ627" s="291">
        <f t="shared" si="403"/>
        <v>1355</v>
      </c>
      <c r="AS627" s="291">
        <v>157336036</v>
      </c>
      <c r="AT627" s="400"/>
      <c r="AU627" s="295">
        <f t="shared" si="390"/>
        <v>73.866683568075118</v>
      </c>
      <c r="AW627" s="291">
        <f t="shared" si="391"/>
        <v>335208</v>
      </c>
      <c r="AX627" s="291">
        <f t="shared" si="392"/>
        <v>133236.28571428571</v>
      </c>
      <c r="AZ627" s="295">
        <f t="shared" si="411"/>
        <v>2.744482352585973</v>
      </c>
      <c r="BA627" s="295"/>
      <c r="BF627" s="373">
        <f>(BF628-BF626)/2+BF626</f>
        <v>154561645</v>
      </c>
      <c r="BG627" s="377">
        <f t="shared" si="406"/>
        <v>72.564152582159622</v>
      </c>
      <c r="BH627" s="373">
        <f>(BH628-BH626)/2+BH626</f>
        <v>123576210</v>
      </c>
      <c r="BI627" s="405">
        <f t="shared" si="407"/>
        <v>58.017000000000003</v>
      </c>
      <c r="BJ627" s="399" t="s">
        <v>190</v>
      </c>
    </row>
    <row r="628" spans="1:62" s="296" customFormat="1" ht="15" customHeight="1" x14ac:dyDescent="0.25">
      <c r="A628" s="359">
        <v>18</v>
      </c>
      <c r="B628" s="291">
        <v>612177</v>
      </c>
      <c r="C628" s="292">
        <f t="shared" si="385"/>
        <v>1.0004559583459989</v>
      </c>
      <c r="D628" s="293">
        <f t="shared" si="364"/>
        <v>1.0004334427024391</v>
      </c>
      <c r="E628" s="293"/>
      <c r="F628" s="291">
        <f t="shared" ref="F628:F691" si="412">B628-B627</f>
        <v>279</v>
      </c>
      <c r="G628" s="294">
        <f t="shared" si="365"/>
        <v>0.74598930481283421</v>
      </c>
      <c r="H628" s="291">
        <f t="shared" ref="H628:H691" si="413">SUM(F622:F628)/7</f>
        <v>264.85714285714283</v>
      </c>
      <c r="I628" s="295">
        <f t="shared" si="386"/>
        <v>1.0198019801980196</v>
      </c>
      <c r="K628" s="395">
        <v>21989459</v>
      </c>
      <c r="L628" s="292">
        <f t="shared" si="388"/>
        <v>1.0005385022511988</v>
      </c>
      <c r="M628" s="297"/>
      <c r="N628" s="291">
        <f t="shared" si="389"/>
        <v>11835</v>
      </c>
      <c r="O628" s="294">
        <f t="shared" si="377"/>
        <v>0.88771377137713769</v>
      </c>
      <c r="P628" s="291">
        <f t="shared" si="393"/>
        <v>8990.4285714285706</v>
      </c>
      <c r="R628" s="294">
        <f t="shared" si="405"/>
        <v>2.7839566221251739</v>
      </c>
      <c r="S628" s="294">
        <f t="shared" si="402"/>
        <v>0.9999175005209554</v>
      </c>
      <c r="U628" s="298">
        <v>236</v>
      </c>
      <c r="W628" s="298">
        <v>255</v>
      </c>
      <c r="Y628" s="369">
        <f t="shared" si="408"/>
        <v>0.28740704225352115</v>
      </c>
      <c r="AA628" s="337">
        <f t="shared" si="409"/>
        <v>287.40704225352113</v>
      </c>
      <c r="AC628" s="299">
        <f t="shared" si="410"/>
        <v>10471.170952380953</v>
      </c>
      <c r="AE628" s="373">
        <v>21206997</v>
      </c>
      <c r="AG628" s="395">
        <v>170821</v>
      </c>
      <c r="AI628" s="397" t="s">
        <v>200</v>
      </c>
      <c r="AK628" s="291">
        <v>612144</v>
      </c>
      <c r="AM628" s="291">
        <v>21989962</v>
      </c>
      <c r="AO628" s="309">
        <f t="shared" si="404"/>
        <v>12301</v>
      </c>
      <c r="AP628" s="291">
        <f t="shared" si="396"/>
        <v>14</v>
      </c>
      <c r="AQ628" s="291">
        <f t="shared" si="403"/>
        <v>-466</v>
      </c>
      <c r="AS628" s="291">
        <v>157474941</v>
      </c>
      <c r="AT628" s="400"/>
      <c r="AU628" s="295">
        <f t="shared" si="390"/>
        <v>73.931897183098584</v>
      </c>
      <c r="AW628" s="291">
        <f t="shared" si="391"/>
        <v>138905</v>
      </c>
      <c r="AX628" s="291">
        <f t="shared" si="392"/>
        <v>120383</v>
      </c>
      <c r="AZ628" s="295">
        <f t="shared" si="411"/>
        <v>2.9459901800327333</v>
      </c>
      <c r="BA628" s="295"/>
      <c r="BF628" s="373">
        <v>154820179</v>
      </c>
      <c r="BG628" s="377">
        <f t="shared" si="406"/>
        <v>72.685530046948358</v>
      </c>
      <c r="BH628" s="373">
        <v>124396384</v>
      </c>
      <c r="BI628" s="377">
        <f t="shared" si="407"/>
        <v>58.402058215962441</v>
      </c>
      <c r="BJ628" s="399"/>
    </row>
    <row r="629" spans="1:62" s="296" customFormat="1" ht="15" customHeight="1" x14ac:dyDescent="0.25">
      <c r="A629" s="359">
        <v>19</v>
      </c>
      <c r="B629" s="291">
        <v>612411</v>
      </c>
      <c r="C629" s="292">
        <f t="shared" si="385"/>
        <v>1.0003822423906812</v>
      </c>
      <c r="D629" s="293">
        <f t="shared" si="364"/>
        <v>1.0003447990831955</v>
      </c>
      <c r="E629" s="293"/>
      <c r="F629" s="291">
        <f t="shared" si="412"/>
        <v>234</v>
      </c>
      <c r="G629" s="294">
        <f t="shared" si="365"/>
        <v>0.83870967741935487</v>
      </c>
      <c r="H629" s="291">
        <f t="shared" si="413"/>
        <v>210.85714285714286</v>
      </c>
      <c r="I629" s="295">
        <f t="shared" si="386"/>
        <v>0.79611650485436902</v>
      </c>
      <c r="K629" s="395">
        <v>22001369</v>
      </c>
      <c r="L629" s="292">
        <f t="shared" si="388"/>
        <v>1.0005416231477091</v>
      </c>
      <c r="M629" s="297"/>
      <c r="N629" s="291">
        <f t="shared" si="389"/>
        <v>11910</v>
      </c>
      <c r="O629" s="294">
        <f t="shared" si="377"/>
        <v>1.0063371356147022</v>
      </c>
      <c r="P629" s="291">
        <f t="shared" si="393"/>
        <v>8631.2857142857138</v>
      </c>
      <c r="R629" s="294">
        <f t="shared" si="405"/>
        <v>2.7835131532042392</v>
      </c>
      <c r="S629" s="294">
        <f t="shared" si="402"/>
        <v>0.99984070552054927</v>
      </c>
      <c r="U629" s="298">
        <v>238</v>
      </c>
      <c r="W629" s="298">
        <v>257</v>
      </c>
      <c r="Y629" s="369">
        <f t="shared" si="408"/>
        <v>0.28751690140845071</v>
      </c>
      <c r="AA629" s="337">
        <f t="shared" si="409"/>
        <v>287.51690140845068</v>
      </c>
      <c r="AC629" s="299">
        <f t="shared" si="410"/>
        <v>10476.842380952381</v>
      </c>
      <c r="AE629" s="373">
        <v>21214823</v>
      </c>
      <c r="AG629" s="395">
        <v>176124</v>
      </c>
      <c r="AI629" s="397" t="s">
        <v>210</v>
      </c>
      <c r="AK629" s="291">
        <v>612370</v>
      </c>
      <c r="AM629" s="291">
        <v>22003317</v>
      </c>
      <c r="AO629" s="309">
        <f t="shared" si="404"/>
        <v>13355</v>
      </c>
      <c r="AP629" s="291">
        <f t="shared" si="396"/>
        <v>-8</v>
      </c>
      <c r="AQ629" s="291">
        <f t="shared" si="403"/>
        <v>-1445</v>
      </c>
      <c r="AS629" s="291">
        <v>157646149</v>
      </c>
      <c r="AT629" s="400"/>
      <c r="AU629" s="295">
        <f t="shared" si="390"/>
        <v>74.012276525821591</v>
      </c>
      <c r="AW629" s="291">
        <f t="shared" si="391"/>
        <v>171208</v>
      </c>
      <c r="AX629" s="291">
        <f t="shared" si="392"/>
        <v>135518.71428571429</v>
      </c>
      <c r="AZ629" s="295">
        <f t="shared" si="411"/>
        <v>2.4429401347258315</v>
      </c>
      <c r="BA629" s="295"/>
      <c r="BF629" s="373">
        <f>(BF632-BF628)/2+BF628</f>
        <v>156363168</v>
      </c>
      <c r="BG629" s="377">
        <f t="shared" si="406"/>
        <v>73.409938028169009</v>
      </c>
      <c r="BH629" s="373">
        <f>(BH632-BH628)/2+BH628</f>
        <v>126748503.5</v>
      </c>
      <c r="BI629" s="377">
        <f t="shared" si="407"/>
        <v>59.506339671361502</v>
      </c>
      <c r="BJ629" s="399" t="s">
        <v>190</v>
      </c>
    </row>
    <row r="630" spans="1:62" s="296" customFormat="1" ht="15" customHeight="1" x14ac:dyDescent="0.25">
      <c r="A630" s="363">
        <v>20</v>
      </c>
      <c r="B630" s="291">
        <v>612625</v>
      </c>
      <c r="C630" s="292">
        <f t="shared" ref="C630:C661" si="414">B630/B629</f>
        <v>1.0003494385306599</v>
      </c>
      <c r="D630" s="293">
        <f t="shared" si="364"/>
        <v>1.0003198921147736</v>
      </c>
      <c r="E630" s="293"/>
      <c r="F630" s="291">
        <f t="shared" si="412"/>
        <v>214</v>
      </c>
      <c r="G630" s="294">
        <f t="shared" si="365"/>
        <v>0.9145299145299145</v>
      </c>
      <c r="H630" s="291">
        <f t="shared" si="413"/>
        <v>195.71428571428572</v>
      </c>
      <c r="I630" s="295">
        <f t="shared" ref="I630:I661" si="415">H630/H629</f>
        <v>0.92818428184281843</v>
      </c>
      <c r="K630" s="395">
        <v>22009972</v>
      </c>
      <c r="L630" s="292">
        <f t="shared" si="388"/>
        <v>1.0003910211223674</v>
      </c>
      <c r="M630" s="297"/>
      <c r="N630" s="291">
        <f t="shared" si="389"/>
        <v>8603</v>
      </c>
      <c r="O630" s="294">
        <f t="shared" si="377"/>
        <v>0.7223341729638959</v>
      </c>
      <c r="P630" s="291">
        <f t="shared" si="393"/>
        <v>8383</v>
      </c>
      <c r="R630" s="294">
        <f t="shared" si="405"/>
        <v>2.7833974527545968</v>
      </c>
      <c r="S630" s="294">
        <f t="shared" si="402"/>
        <v>0.99995843366160886</v>
      </c>
      <c r="U630" s="298">
        <v>239</v>
      </c>
      <c r="W630" s="298">
        <v>258</v>
      </c>
      <c r="Y630" s="369">
        <f t="shared" si="408"/>
        <v>0.28761737089201878</v>
      </c>
      <c r="AA630" s="337">
        <f t="shared" si="409"/>
        <v>287.61737089201876</v>
      </c>
      <c r="AC630" s="299">
        <f t="shared" si="410"/>
        <v>10480.939047619047</v>
      </c>
      <c r="AE630" s="373">
        <v>21217739</v>
      </c>
      <c r="AG630" s="395">
        <v>181824</v>
      </c>
      <c r="AI630" s="397" t="s">
        <v>56</v>
      </c>
      <c r="AK630" s="291">
        <v>612587</v>
      </c>
      <c r="AM630" s="291">
        <v>22012150</v>
      </c>
      <c r="AO630" s="309">
        <f t="shared" si="404"/>
        <v>8833</v>
      </c>
      <c r="AP630" s="291">
        <f t="shared" si="396"/>
        <v>3</v>
      </c>
      <c r="AQ630" s="291">
        <f t="shared" si="403"/>
        <v>-230</v>
      </c>
      <c r="AS630" s="291">
        <v>157781702</v>
      </c>
      <c r="AT630" s="400"/>
      <c r="AU630" s="295">
        <f t="shared" si="390"/>
        <v>74.075916431924881</v>
      </c>
      <c r="AW630" s="291">
        <f t="shared" si="391"/>
        <v>135553</v>
      </c>
      <c r="AX630" s="291">
        <f t="shared" si="392"/>
        <v>135887.57142857142</v>
      </c>
      <c r="AZ630" s="295">
        <f t="shared" si="411"/>
        <v>2.3346568736047444</v>
      </c>
      <c r="BA630" s="295"/>
      <c r="BF630" s="373">
        <v>157686947</v>
      </c>
      <c r="BG630" s="377">
        <f t="shared" si="406"/>
        <v>74.031430516431925</v>
      </c>
      <c r="BH630" s="373">
        <v>129895868</v>
      </c>
      <c r="BI630" s="377">
        <f t="shared" si="407"/>
        <v>60.983975586854463</v>
      </c>
      <c r="BJ630" s="399"/>
    </row>
    <row r="631" spans="1:62" s="276" customFormat="1" ht="15" customHeight="1" x14ac:dyDescent="0.25">
      <c r="A631" s="277">
        <v>21</v>
      </c>
      <c r="B631" s="271">
        <v>612722</v>
      </c>
      <c r="C631" s="272">
        <f t="shared" si="414"/>
        <v>1.0001583350336667</v>
      </c>
      <c r="D631" s="273">
        <f t="shared" si="364"/>
        <v>1.0003270864657408</v>
      </c>
      <c r="E631" s="273"/>
      <c r="F631" s="271">
        <f t="shared" si="412"/>
        <v>97</v>
      </c>
      <c r="G631" s="274">
        <f t="shared" si="365"/>
        <v>0.45327102803738317</v>
      </c>
      <c r="H631" s="271">
        <f t="shared" si="413"/>
        <v>200.14285714285714</v>
      </c>
      <c r="I631" s="275">
        <f t="shared" si="415"/>
        <v>1.0226277372262773</v>
      </c>
      <c r="K631" s="396">
        <v>22015036</v>
      </c>
      <c r="L631" s="272">
        <f t="shared" si="388"/>
        <v>1.0002300775303121</v>
      </c>
      <c r="M631" s="277"/>
      <c r="N631" s="271">
        <f t="shared" si="389"/>
        <v>5064</v>
      </c>
      <c r="O631" s="274">
        <f t="shared" si="377"/>
        <v>0.58863187260258054</v>
      </c>
      <c r="P631" s="271">
        <f t="shared" si="393"/>
        <v>8509.2857142857138</v>
      </c>
      <c r="R631" s="274">
        <f t="shared" si="405"/>
        <v>2.7831978108053059</v>
      </c>
      <c r="S631" s="274">
        <f t="shared" si="402"/>
        <v>0.99992827400589401</v>
      </c>
      <c r="U631" s="278">
        <v>240</v>
      </c>
      <c r="W631" s="278">
        <v>259</v>
      </c>
      <c r="Y631" s="279">
        <f t="shared" si="408"/>
        <v>0.28766291079812206</v>
      </c>
      <c r="AA631" s="282">
        <f t="shared" si="409"/>
        <v>287.66291079812208</v>
      </c>
      <c r="AC631" s="281">
        <f t="shared" si="410"/>
        <v>10483.350476190477</v>
      </c>
      <c r="AE631" s="283" t="s">
        <v>33</v>
      </c>
      <c r="AG631" s="283" t="s">
        <v>33</v>
      </c>
      <c r="AI631" s="403" t="s">
        <v>33</v>
      </c>
      <c r="AK631" s="271">
        <v>612659</v>
      </c>
      <c r="AM631" s="271">
        <v>22017276</v>
      </c>
      <c r="AO631" s="290">
        <f t="shared" si="404"/>
        <v>5126</v>
      </c>
      <c r="AP631" s="271">
        <f t="shared" si="396"/>
        <v>-25</v>
      </c>
      <c r="AQ631" s="271">
        <f t="shared" si="403"/>
        <v>-62</v>
      </c>
      <c r="AS631" s="271">
        <v>157906157</v>
      </c>
      <c r="AT631" s="404"/>
      <c r="AU631" s="275">
        <f t="shared" si="390"/>
        <v>74.134346009389674</v>
      </c>
      <c r="AW631" s="271">
        <f t="shared" si="391"/>
        <v>124455</v>
      </c>
      <c r="AX631" s="271">
        <f t="shared" si="392"/>
        <v>66612.71428571429</v>
      </c>
      <c r="AZ631" s="275">
        <f t="shared" si="411"/>
        <v>2.3520523797532107</v>
      </c>
      <c r="BA631" s="275"/>
      <c r="BF631" s="283">
        <v>157906157</v>
      </c>
      <c r="BG631" s="389">
        <f t="shared" si="406"/>
        <v>74.134346009389674</v>
      </c>
      <c r="BH631" s="283">
        <v>129100623</v>
      </c>
      <c r="BI631" s="389">
        <f t="shared" si="407"/>
        <v>60.610621126760563</v>
      </c>
      <c r="BJ631" s="402"/>
    </row>
    <row r="632" spans="1:62" s="296" customFormat="1" ht="15" customHeight="1" x14ac:dyDescent="0.25">
      <c r="A632" s="359">
        <v>22</v>
      </c>
      <c r="B632" s="291">
        <v>612842</v>
      </c>
      <c r="C632" s="292">
        <f t="shared" si="414"/>
        <v>1.0001958473826629</v>
      </c>
      <c r="D632" s="293">
        <f t="shared" si="364"/>
        <v>1.0003403424469488</v>
      </c>
      <c r="E632" s="293"/>
      <c r="F632" s="291">
        <f t="shared" si="412"/>
        <v>120</v>
      </c>
      <c r="G632" s="294">
        <f t="shared" si="365"/>
        <v>1.2371134020618557</v>
      </c>
      <c r="H632" s="291">
        <f t="shared" si="413"/>
        <v>208.28571428571428</v>
      </c>
      <c r="I632" s="295">
        <f t="shared" si="415"/>
        <v>1.0406852248394005</v>
      </c>
      <c r="K632" s="395">
        <v>22018889</v>
      </c>
      <c r="L632" s="292">
        <f t="shared" ref="L632:L663" si="416">K632/K631</f>
        <v>1.0001750167476446</v>
      </c>
      <c r="M632" s="297"/>
      <c r="N632" s="291">
        <f t="shared" si="389"/>
        <v>3853</v>
      </c>
      <c r="O632" s="294">
        <f t="shared" si="377"/>
        <v>0.76086097946287523</v>
      </c>
      <c r="P632" s="291">
        <f t="shared" si="393"/>
        <v>8654.7142857142862</v>
      </c>
      <c r="R632" s="294">
        <f t="shared" si="405"/>
        <v>2.7832557764381298</v>
      </c>
      <c r="S632" s="294">
        <f t="shared" si="402"/>
        <v>1.0000208269899462</v>
      </c>
      <c r="U632" s="298">
        <v>241</v>
      </c>
      <c r="W632" s="298">
        <v>260</v>
      </c>
      <c r="Y632" s="369">
        <f>100*B632/213000000</f>
        <v>0.28771924882629107</v>
      </c>
      <c r="AA632" s="337">
        <f>100000*B632/213000000</f>
        <v>287.71924882629111</v>
      </c>
      <c r="AC632" s="299">
        <f>100000*K632/210000000</f>
        <v>10485.185238095239</v>
      </c>
      <c r="AE632" s="373" t="s">
        <v>33</v>
      </c>
      <c r="AG632" s="373" t="s">
        <v>33</v>
      </c>
      <c r="AI632" s="401" t="s">
        <v>33</v>
      </c>
      <c r="AK632" s="291">
        <v>612782</v>
      </c>
      <c r="AM632" s="291">
        <v>22019870</v>
      </c>
      <c r="AO632" s="309">
        <f t="shared" si="404"/>
        <v>2594</v>
      </c>
      <c r="AP632" s="291">
        <f t="shared" si="396"/>
        <v>3</v>
      </c>
      <c r="AQ632" s="291">
        <f t="shared" si="403"/>
        <v>1259</v>
      </c>
      <c r="AS632" s="291">
        <v>158049247</v>
      </c>
      <c r="AT632" s="400"/>
      <c r="AU632" s="295">
        <f t="shared" si="390"/>
        <v>74.201524413145535</v>
      </c>
      <c r="AW632" s="291">
        <f t="shared" si="391"/>
        <v>143090</v>
      </c>
      <c r="AX632" s="291">
        <f t="shared" si="392"/>
        <v>118414.14285714286</v>
      </c>
      <c r="AZ632" s="295">
        <f t="shared" si="411"/>
        <v>2.4066157172804248</v>
      </c>
      <c r="BA632" s="295"/>
      <c r="BF632" s="373">
        <v>157906157</v>
      </c>
      <c r="BG632" s="377">
        <f t="shared" si="406"/>
        <v>74.134346009389674</v>
      </c>
      <c r="BH632" s="373">
        <v>129100623</v>
      </c>
      <c r="BI632" s="377">
        <f t="shared" si="407"/>
        <v>60.610621126760563</v>
      </c>
      <c r="BJ632" s="399"/>
    </row>
    <row r="633" spans="1:62" s="296" customFormat="1" ht="15" customHeight="1" x14ac:dyDescent="0.25">
      <c r="A633" s="359">
        <v>23</v>
      </c>
      <c r="B633" s="291">
        <v>613240</v>
      </c>
      <c r="C633" s="292">
        <f t="shared" si="414"/>
        <v>1.0006494332960207</v>
      </c>
      <c r="D633" s="293">
        <f t="shared" si="364"/>
        <v>1.0004004059670593</v>
      </c>
      <c r="E633" s="293"/>
      <c r="F633" s="291">
        <f t="shared" si="412"/>
        <v>398</v>
      </c>
      <c r="G633" s="294">
        <f t="shared" si="365"/>
        <v>3.3166666666666669</v>
      </c>
      <c r="H633" s="291">
        <f t="shared" si="413"/>
        <v>245.14285714285714</v>
      </c>
      <c r="I633" s="295">
        <f t="shared" si="415"/>
        <v>1.176954732510288</v>
      </c>
      <c r="K633" s="395">
        <v>22038731</v>
      </c>
      <c r="L633" s="292">
        <f t="shared" si="416"/>
        <v>1.0009011353842603</v>
      </c>
      <c r="M633" s="297"/>
      <c r="N633" s="291">
        <f t="shared" si="389"/>
        <v>19842</v>
      </c>
      <c r="O633" s="294">
        <f t="shared" si="377"/>
        <v>5.149753438878796</v>
      </c>
      <c r="P633" s="291">
        <f t="shared" si="393"/>
        <v>10634.142857142857</v>
      </c>
      <c r="R633" s="294">
        <f t="shared" si="405"/>
        <v>2.7825558558702856</v>
      </c>
      <c r="S633" s="294">
        <f t="shared" si="402"/>
        <v>0.99974852452520913</v>
      </c>
      <c r="U633" s="298">
        <v>242</v>
      </c>
      <c r="W633" s="298">
        <v>261</v>
      </c>
      <c r="Y633" s="369">
        <f t="shared" ref="Y633:Y641" si="417">100*B633/213000000</f>
        <v>0.287906103286385</v>
      </c>
      <c r="AA633" s="337">
        <f t="shared" ref="AA633:AA641" si="418">100000*B633/213000000</f>
        <v>287.90610328638496</v>
      </c>
      <c r="AC633" s="299">
        <f t="shared" ref="AC633:AC659" si="419">100000*K633/210000000</f>
        <v>10494.63380952381</v>
      </c>
      <c r="AE633" s="373">
        <v>21247982</v>
      </c>
      <c r="AG633" s="395">
        <v>169134</v>
      </c>
      <c r="AI633" s="397" t="s">
        <v>171</v>
      </c>
      <c r="AK633" s="291">
        <v>613066</v>
      </c>
      <c r="AM633" s="291">
        <v>22030182</v>
      </c>
      <c r="AO633" s="309">
        <f t="shared" si="404"/>
        <v>10312</v>
      </c>
      <c r="AP633" s="291">
        <f t="shared" si="396"/>
        <v>-114</v>
      </c>
      <c r="AQ633" s="291">
        <f t="shared" si="403"/>
        <v>9530</v>
      </c>
      <c r="AS633" s="291">
        <v>158201793</v>
      </c>
      <c r="AT633" s="400"/>
      <c r="AU633" s="295">
        <f t="shared" si="390"/>
        <v>74.273142253521129</v>
      </c>
      <c r="AW633" s="291">
        <f t="shared" si="391"/>
        <v>152546</v>
      </c>
      <c r="AX633" s="291">
        <f t="shared" si="392"/>
        <v>171566.42857142858</v>
      </c>
      <c r="AZ633" s="295">
        <f t="shared" si="411"/>
        <v>2.3052432192802161</v>
      </c>
      <c r="BA633" s="295"/>
      <c r="BF633" s="373">
        <v>158193636</v>
      </c>
      <c r="BG633" s="377">
        <f t="shared" si="406"/>
        <v>74.269312676056344</v>
      </c>
      <c r="BH633" s="373">
        <v>131606395</v>
      </c>
      <c r="BI633" s="377">
        <f t="shared" si="407"/>
        <v>61.787039906103288</v>
      </c>
      <c r="BJ633" s="399"/>
    </row>
    <row r="634" spans="1:62" s="296" customFormat="1" ht="15" customHeight="1" x14ac:dyDescent="0.25">
      <c r="A634" s="359">
        <v>24</v>
      </c>
      <c r="B634" s="291">
        <v>613416</v>
      </c>
      <c r="C634" s="292">
        <f t="shared" si="414"/>
        <v>1.0002870001956818</v>
      </c>
      <c r="D634" s="293">
        <f t="shared" si="364"/>
        <v>1.0003540364536245</v>
      </c>
      <c r="E634" s="293"/>
      <c r="F634" s="291">
        <f t="shared" si="412"/>
        <v>176</v>
      </c>
      <c r="G634" s="294">
        <f t="shared" si="365"/>
        <v>0.44221105527638194</v>
      </c>
      <c r="H634" s="291">
        <f t="shared" si="413"/>
        <v>216.85714285714286</v>
      </c>
      <c r="I634" s="295">
        <f t="shared" si="415"/>
        <v>0.88461538461538469</v>
      </c>
      <c r="K634" s="395">
        <v>22043417</v>
      </c>
      <c r="L634" s="292">
        <f t="shared" si="416"/>
        <v>1.0002126256725035</v>
      </c>
      <c r="M634" s="297"/>
      <c r="N634" s="291">
        <f t="shared" si="389"/>
        <v>4686</v>
      </c>
      <c r="O634" s="294">
        <f t="shared" si="377"/>
        <v>0.23616570910190504</v>
      </c>
      <c r="P634" s="291">
        <f t="shared" si="393"/>
        <v>9399</v>
      </c>
      <c r="R634" s="294">
        <f t="shared" si="405"/>
        <v>2.7827627631414855</v>
      </c>
      <c r="S634" s="294">
        <f t="shared" si="402"/>
        <v>1.0000743587126071</v>
      </c>
      <c r="U634" s="298">
        <v>243</v>
      </c>
      <c r="W634" s="298">
        <v>262</v>
      </c>
      <c r="Y634" s="369">
        <f t="shared" si="417"/>
        <v>0.28798873239436618</v>
      </c>
      <c r="AA634" s="337">
        <f t="shared" si="418"/>
        <v>287.9887323943662</v>
      </c>
      <c r="AC634" s="299">
        <f t="shared" si="419"/>
        <v>10496.865238095239</v>
      </c>
      <c r="AE634" s="373">
        <v>21264713</v>
      </c>
      <c r="AG634" s="395">
        <v>165060</v>
      </c>
      <c r="AI634" s="397" t="s">
        <v>203</v>
      </c>
      <c r="AK634" s="291">
        <v>613339</v>
      </c>
      <c r="AM634" s="291">
        <v>22043112</v>
      </c>
      <c r="AO634" s="309">
        <f t="shared" si="404"/>
        <v>12930</v>
      </c>
      <c r="AP634" s="291">
        <f t="shared" ref="AP634:AP647" si="420">AK634-AK632-F634</f>
        <v>381</v>
      </c>
      <c r="AQ634" s="291">
        <f t="shared" si="403"/>
        <v>-8244</v>
      </c>
      <c r="AS634" s="291">
        <v>158395349</v>
      </c>
      <c r="AT634" s="400"/>
      <c r="AU634" s="295">
        <f t="shared" ref="AU634:AU665" si="421">100*AS634/213000000</f>
        <v>74.364013615023481</v>
      </c>
      <c r="AW634" s="291">
        <f t="shared" ref="AW634:AW669" si="422">AS634-AS633</f>
        <v>193556</v>
      </c>
      <c r="AX634" s="291">
        <f t="shared" ref="AX634:AX665" si="423">SUM(AW628:AW634)/7</f>
        <v>151330.42857142858</v>
      </c>
      <c r="AZ634" s="295">
        <f t="shared" si="411"/>
        <v>2.3072363321325979</v>
      </c>
      <c r="BA634" s="295"/>
      <c r="BF634" s="373">
        <f>(BF635-BF633)/2+BF633</f>
        <v>158353552</v>
      </c>
      <c r="BG634" s="377">
        <f t="shared" si="406"/>
        <v>74.344390610328645</v>
      </c>
      <c r="BH634" s="373">
        <f>(BH635-BH633)/2+BH633</f>
        <v>133112392</v>
      </c>
      <c r="BI634" s="377">
        <f t="shared" si="407"/>
        <v>62.494080751173712</v>
      </c>
      <c r="BJ634" s="399" t="s">
        <v>190</v>
      </c>
    </row>
    <row r="635" spans="1:62" s="296" customFormat="1" ht="15" customHeight="1" x14ac:dyDescent="0.25">
      <c r="A635" s="359">
        <v>25</v>
      </c>
      <c r="B635" s="291">
        <v>613697</v>
      </c>
      <c r="C635" s="292">
        <f t="shared" si="414"/>
        <v>1.0004580904312896</v>
      </c>
      <c r="D635" s="293">
        <f t="shared" si="364"/>
        <v>1.0003543410372375</v>
      </c>
      <c r="E635" s="293"/>
      <c r="F635" s="291">
        <f t="shared" si="412"/>
        <v>281</v>
      </c>
      <c r="G635" s="294">
        <f t="shared" si="365"/>
        <v>1.5965909090909092</v>
      </c>
      <c r="H635" s="291">
        <f t="shared" si="413"/>
        <v>217.14285714285714</v>
      </c>
      <c r="I635" s="295">
        <f t="shared" si="415"/>
        <v>1.0013175230566536</v>
      </c>
      <c r="K635" s="395">
        <v>22055608</v>
      </c>
      <c r="L635" s="292">
        <f t="shared" si="416"/>
        <v>1.0005530449294679</v>
      </c>
      <c r="M635" s="297"/>
      <c r="N635" s="291">
        <f t="shared" si="389"/>
        <v>12191</v>
      </c>
      <c r="O635" s="294">
        <f t="shared" si="377"/>
        <v>2.6015791720017072</v>
      </c>
      <c r="P635" s="291">
        <f t="shared" si="393"/>
        <v>9449.8571428571431</v>
      </c>
      <c r="R635" s="294">
        <f t="shared" si="405"/>
        <v>2.7824986733532806</v>
      </c>
      <c r="S635" s="294">
        <f t="shared" si="402"/>
        <v>0.99990509798689886</v>
      </c>
      <c r="U635" s="298">
        <v>244</v>
      </c>
      <c r="W635" s="298">
        <v>263</v>
      </c>
      <c r="Y635" s="369">
        <f t="shared" si="417"/>
        <v>0.28812065727699532</v>
      </c>
      <c r="AA635" s="337">
        <f t="shared" si="418"/>
        <v>288.1206572769953</v>
      </c>
      <c r="AC635" s="299">
        <f t="shared" si="419"/>
        <v>10502.670476190477</v>
      </c>
      <c r="AE635" s="373">
        <v>21275209</v>
      </c>
      <c r="AG635" s="395">
        <v>166387</v>
      </c>
      <c r="AI635" s="397" t="s">
        <v>211</v>
      </c>
      <c r="AK635" s="291">
        <v>613642</v>
      </c>
      <c r="AM635" s="291">
        <v>22055238</v>
      </c>
      <c r="AO635" s="309">
        <f t="shared" si="404"/>
        <v>12126</v>
      </c>
      <c r="AP635" s="291">
        <f t="shared" si="420"/>
        <v>295</v>
      </c>
      <c r="AQ635" s="291">
        <f t="shared" si="403"/>
        <v>65</v>
      </c>
      <c r="AS635" s="291">
        <v>158447349</v>
      </c>
      <c r="AT635" s="400"/>
      <c r="AU635" s="295">
        <f t="shared" si="421"/>
        <v>74.388426760563377</v>
      </c>
      <c r="AW635" s="291">
        <f t="shared" si="422"/>
        <v>52000</v>
      </c>
      <c r="AX635" s="291">
        <f t="shared" si="423"/>
        <v>138915.42857142858</v>
      </c>
      <c r="AZ635" s="295">
        <f t="shared" si="411"/>
        <v>2.2978427489455622</v>
      </c>
      <c r="BA635" s="295"/>
      <c r="BF635" s="373">
        <v>158513468</v>
      </c>
      <c r="BG635" s="377">
        <f t="shared" si="406"/>
        <v>74.419468544600946</v>
      </c>
      <c r="BH635" s="373">
        <v>134618389</v>
      </c>
      <c r="BI635" s="377">
        <f t="shared" si="407"/>
        <v>63.201121596244128</v>
      </c>
      <c r="BJ635" s="399"/>
    </row>
    <row r="636" spans="1:62" s="296" customFormat="1" ht="15" customHeight="1" x14ac:dyDescent="0.25">
      <c r="A636" s="359">
        <v>26</v>
      </c>
      <c r="B636" s="291">
        <v>614000</v>
      </c>
      <c r="C636" s="292">
        <f t="shared" si="414"/>
        <v>1.0004937289900391</v>
      </c>
      <c r="D636" s="293">
        <f t="shared" ref="D636:D699" si="424">SUM(C630:C636)/7</f>
        <v>1.0003702676942885</v>
      </c>
      <c r="E636" s="293"/>
      <c r="F636" s="291">
        <f t="shared" si="412"/>
        <v>303</v>
      </c>
      <c r="G636" s="294">
        <f t="shared" ref="G636:G699" si="425">F636/F635</f>
        <v>1.0782918149466192</v>
      </c>
      <c r="H636" s="291">
        <f t="shared" si="413"/>
        <v>227</v>
      </c>
      <c r="I636" s="295">
        <f t="shared" si="415"/>
        <v>1.0453947368421053</v>
      </c>
      <c r="K636" s="395">
        <v>22066389</v>
      </c>
      <c r="L636" s="292">
        <f t="shared" si="416"/>
        <v>1.0004888099208147</v>
      </c>
      <c r="M636" s="406" t="s">
        <v>213</v>
      </c>
      <c r="N636" s="291">
        <f t="shared" si="389"/>
        <v>10781</v>
      </c>
      <c r="O636" s="294">
        <f t="shared" si="377"/>
        <v>0.8843409072266426</v>
      </c>
      <c r="P636" s="291">
        <f t="shared" si="393"/>
        <v>9288.5714285714294</v>
      </c>
      <c r="R636" s="294">
        <f t="shared" si="405"/>
        <v>2.7825123539696506</v>
      </c>
      <c r="S636" s="294">
        <f t="shared" si="402"/>
        <v>1.0000049166659093</v>
      </c>
      <c r="U636" s="298">
        <v>245</v>
      </c>
      <c r="W636" s="298">
        <v>264</v>
      </c>
      <c r="Y636" s="369">
        <f t="shared" si="417"/>
        <v>0.28826291079812205</v>
      </c>
      <c r="AA636" s="337">
        <f t="shared" si="418"/>
        <v>288.26291079812205</v>
      </c>
      <c r="AC636" s="299">
        <f t="shared" si="419"/>
        <v>10507.804285714286</v>
      </c>
      <c r="AE636" s="373">
        <v>21282804</v>
      </c>
      <c r="AG636" s="395">
        <v>170869</v>
      </c>
      <c r="AI636" s="397" t="s">
        <v>212</v>
      </c>
      <c r="AK636" s="291">
        <v>613957</v>
      </c>
      <c r="AM636" s="291">
        <v>22067630</v>
      </c>
      <c r="AO636" s="309">
        <f t="shared" si="404"/>
        <v>12392</v>
      </c>
      <c r="AP636" s="291">
        <f t="shared" si="420"/>
        <v>315</v>
      </c>
      <c r="AQ636" s="291">
        <f t="shared" si="403"/>
        <v>-1611</v>
      </c>
      <c r="AS636" s="291">
        <v>158650689</v>
      </c>
      <c r="AT636" s="400"/>
      <c r="AU636" s="295">
        <f t="shared" si="421"/>
        <v>74.483891549295777</v>
      </c>
      <c r="AW636" s="291">
        <f t="shared" si="422"/>
        <v>203340</v>
      </c>
      <c r="AX636" s="291">
        <f t="shared" si="423"/>
        <v>143505.71428571429</v>
      </c>
      <c r="AZ636" s="295">
        <f t="shared" si="411"/>
        <v>2.4438634266379573</v>
      </c>
      <c r="BA636" s="295"/>
      <c r="BF636" s="373" t="s">
        <v>33</v>
      </c>
      <c r="BG636" s="377"/>
      <c r="BH636" s="373" t="s">
        <v>33</v>
      </c>
      <c r="BI636" s="377"/>
      <c r="BJ636" s="399"/>
    </row>
    <row r="637" spans="1:62" s="296" customFormat="1" ht="15" customHeight="1" x14ac:dyDescent="0.25">
      <c r="A637" s="363">
        <v>27</v>
      </c>
      <c r="B637" s="291">
        <v>614236</v>
      </c>
      <c r="C637" s="292">
        <f t="shared" si="414"/>
        <v>1.0003843648208468</v>
      </c>
      <c r="D637" s="293">
        <f t="shared" si="424"/>
        <v>1.0003752571643154</v>
      </c>
      <c r="E637" s="293"/>
      <c r="F637" s="291">
        <f t="shared" si="412"/>
        <v>236</v>
      </c>
      <c r="G637" s="294">
        <f t="shared" si="425"/>
        <v>0.77887788778877887</v>
      </c>
      <c r="H637" s="291">
        <f t="shared" si="413"/>
        <v>230.14285714285714</v>
      </c>
      <c r="I637" s="295">
        <f t="shared" si="415"/>
        <v>1.0138451856513531</v>
      </c>
      <c r="K637" s="395">
        <v>22075319</v>
      </c>
      <c r="L637" s="292">
        <f t="shared" si="416"/>
        <v>1.0004046878716768</v>
      </c>
      <c r="M637" s="297"/>
      <c r="N637" s="291">
        <f t="shared" si="389"/>
        <v>8930</v>
      </c>
      <c r="O637" s="294">
        <f t="shared" si="377"/>
        <v>0.82830906223912437</v>
      </c>
      <c r="P637" s="291">
        <f t="shared" si="393"/>
        <v>9335.2857142857138</v>
      </c>
      <c r="R637" s="294">
        <f t="shared" si="405"/>
        <v>2.7824558277051397</v>
      </c>
      <c r="S637" s="294">
        <f t="shared" si="402"/>
        <v>0.99997968517033531</v>
      </c>
      <c r="U637" s="298">
        <v>246</v>
      </c>
      <c r="W637" s="298">
        <v>264</v>
      </c>
      <c r="Y637" s="369">
        <f t="shared" si="417"/>
        <v>0.28837370892018777</v>
      </c>
      <c r="AA637" s="337">
        <f t="shared" si="418"/>
        <v>288.37370892018777</v>
      </c>
      <c r="AC637" s="299">
        <f t="shared" si="419"/>
        <v>10512.056666666667</v>
      </c>
      <c r="AE637" s="373">
        <v>21288281</v>
      </c>
      <c r="AG637" s="395">
        <v>174396</v>
      </c>
      <c r="AI637" s="397" t="s">
        <v>171</v>
      </c>
      <c r="AK637" s="291">
        <v>614186</v>
      </c>
      <c r="AM637" s="291">
        <v>22076863</v>
      </c>
      <c r="AO637" s="309">
        <f t="shared" si="404"/>
        <v>9233</v>
      </c>
      <c r="AP637" s="291">
        <f t="shared" si="420"/>
        <v>308</v>
      </c>
      <c r="AQ637" s="291">
        <f t="shared" si="403"/>
        <v>-303</v>
      </c>
      <c r="AS637" s="291">
        <v>158711823</v>
      </c>
      <c r="AT637" s="400"/>
      <c r="AU637" s="295">
        <f t="shared" si="421"/>
        <v>74.512592957746477</v>
      </c>
      <c r="AW637" s="291">
        <f t="shared" si="422"/>
        <v>61134</v>
      </c>
      <c r="AX637" s="291">
        <f t="shared" si="423"/>
        <v>132874.42857142858</v>
      </c>
      <c r="AZ637" s="295">
        <f t="shared" si="411"/>
        <v>2.4653006258894825</v>
      </c>
      <c r="BA637" s="295"/>
      <c r="BF637" s="373" t="s">
        <v>33</v>
      </c>
      <c r="BG637" s="377"/>
      <c r="BH637" s="373" t="s">
        <v>33</v>
      </c>
      <c r="BI637" s="377"/>
      <c r="BJ637" s="399"/>
    </row>
    <row r="638" spans="1:62" s="296" customFormat="1" ht="15" customHeight="1" x14ac:dyDescent="0.25">
      <c r="A638" s="277">
        <v>28</v>
      </c>
      <c r="B638" s="271">
        <v>614314</v>
      </c>
      <c r="C638" s="272">
        <f t="shared" si="414"/>
        <v>1.0001269870212752</v>
      </c>
      <c r="D638" s="273">
        <f t="shared" si="424"/>
        <v>1.0003707788768308</v>
      </c>
      <c r="E638" s="273"/>
      <c r="F638" s="271">
        <f t="shared" si="412"/>
        <v>78</v>
      </c>
      <c r="G638" s="274">
        <f t="shared" si="425"/>
        <v>0.33050847457627119</v>
      </c>
      <c r="H638" s="271">
        <f t="shared" si="413"/>
        <v>227.42857142857142</v>
      </c>
      <c r="I638" s="275">
        <f t="shared" si="415"/>
        <v>0.98820608317815017</v>
      </c>
      <c r="J638" s="276"/>
      <c r="K638" s="396">
        <v>22078741</v>
      </c>
      <c r="L638" s="272">
        <f t="shared" si="416"/>
        <v>1.0001550147474652</v>
      </c>
      <c r="M638" s="277"/>
      <c r="N638" s="271">
        <f t="shared" si="389"/>
        <v>3422</v>
      </c>
      <c r="O638" s="274">
        <f t="shared" si="377"/>
        <v>0.38320268756998882</v>
      </c>
      <c r="P638" s="271">
        <f t="shared" si="393"/>
        <v>9100.7142857142862</v>
      </c>
      <c r="Q638" s="276"/>
      <c r="R638" s="274">
        <f t="shared" si="405"/>
        <v>2.7823778538821573</v>
      </c>
      <c r="S638" s="274">
        <f t="shared" si="402"/>
        <v>0.99997197661784742</v>
      </c>
      <c r="T638" s="276"/>
      <c r="U638" s="278">
        <v>247</v>
      </c>
      <c r="V638" s="276"/>
      <c r="W638" s="278">
        <v>265</v>
      </c>
      <c r="X638" s="276"/>
      <c r="Y638" s="279">
        <f t="shared" si="417"/>
        <v>0.28841032863849764</v>
      </c>
      <c r="Z638" s="276"/>
      <c r="AA638" s="282">
        <f t="shared" si="418"/>
        <v>288.41032863849767</v>
      </c>
      <c r="AB638" s="276"/>
      <c r="AC638" s="281">
        <f t="shared" si="419"/>
        <v>10513.68619047619</v>
      </c>
      <c r="AD638" s="276"/>
      <c r="AE638" s="283">
        <v>21293314</v>
      </c>
      <c r="AF638" s="276"/>
      <c r="AG638" s="396">
        <v>173314</v>
      </c>
      <c r="AH638" s="276"/>
      <c r="AI638" s="398" t="s">
        <v>64</v>
      </c>
      <c r="AJ638" s="276"/>
      <c r="AK638" s="271">
        <v>614278</v>
      </c>
      <c r="AL638" s="276"/>
      <c r="AM638" s="271">
        <v>22080906</v>
      </c>
      <c r="AN638" s="276"/>
      <c r="AO638" s="290">
        <f t="shared" si="404"/>
        <v>4043</v>
      </c>
      <c r="AP638" s="271">
        <f t="shared" si="420"/>
        <v>243</v>
      </c>
      <c r="AQ638" s="271">
        <f t="shared" si="403"/>
        <v>-621</v>
      </c>
      <c r="AR638" s="276"/>
      <c r="AS638" s="271">
        <v>158765625</v>
      </c>
      <c r="AT638" s="404"/>
      <c r="AU638" s="275">
        <f t="shared" si="421"/>
        <v>74.537852112676063</v>
      </c>
      <c r="AV638" s="276"/>
      <c r="AW638" s="271">
        <f t="shared" si="422"/>
        <v>53802</v>
      </c>
      <c r="AX638" s="271">
        <f t="shared" si="423"/>
        <v>122781.14285714286</v>
      </c>
      <c r="AY638" s="276"/>
      <c r="AZ638" s="275">
        <f t="shared" si="411"/>
        <v>2.4990189153127695</v>
      </c>
      <c r="BA638" s="275"/>
      <c r="BB638" s="276"/>
      <c r="BC638" s="276"/>
      <c r="BD638" s="276"/>
      <c r="BE638" s="276"/>
      <c r="BF638" s="283" t="s">
        <v>33</v>
      </c>
      <c r="BG638" s="389"/>
      <c r="BH638" s="283" t="s">
        <v>33</v>
      </c>
      <c r="BI638" s="389"/>
      <c r="BJ638" s="399"/>
    </row>
    <row r="639" spans="1:62" s="296" customFormat="1" ht="15" customHeight="1" x14ac:dyDescent="0.25">
      <c r="A639" s="359">
        <v>29</v>
      </c>
      <c r="B639" s="291">
        <v>614428</v>
      </c>
      <c r="C639" s="292">
        <f t="shared" si="414"/>
        <v>1.0001855728503664</v>
      </c>
      <c r="D639" s="293">
        <f t="shared" si="424"/>
        <v>1.0003693110865028</v>
      </c>
      <c r="E639" s="293"/>
      <c r="F639" s="291">
        <f t="shared" si="412"/>
        <v>114</v>
      </c>
      <c r="G639" s="294">
        <f t="shared" si="425"/>
        <v>1.4615384615384615</v>
      </c>
      <c r="H639" s="291">
        <f t="shared" si="413"/>
        <v>226.57142857142858</v>
      </c>
      <c r="I639" s="295">
        <f t="shared" si="415"/>
        <v>0.99623115577889454</v>
      </c>
      <c r="K639" s="395">
        <v>22083034</v>
      </c>
      <c r="L639" s="292">
        <f t="shared" si="416"/>
        <v>1.0001944404348055</v>
      </c>
      <c r="M639" s="297"/>
      <c r="N639" s="291">
        <f t="shared" si="389"/>
        <v>4293</v>
      </c>
      <c r="O639" s="294">
        <f t="shared" si="377"/>
        <v>1.2545295149035651</v>
      </c>
      <c r="P639" s="291">
        <f t="shared" si="393"/>
        <v>9163.5714285714294</v>
      </c>
      <c r="Q639" s="295">
        <f t="shared" ref="Q639:Q656" si="426">P639*100000/213000000</f>
        <v>4.3021462105969155</v>
      </c>
      <c r="R639" s="294">
        <f t="shared" si="405"/>
        <v>2.7823531857080872</v>
      </c>
      <c r="S639" s="294">
        <f t="shared" si="402"/>
        <v>0.99999113413944274</v>
      </c>
      <c r="U639" s="298">
        <v>248</v>
      </c>
      <c r="W639" s="298">
        <v>266</v>
      </c>
      <c r="Y639" s="369">
        <f t="shared" si="417"/>
        <v>0.28846384976525824</v>
      </c>
      <c r="AA639" s="337">
        <f t="shared" si="418"/>
        <v>288.4638497652582</v>
      </c>
      <c r="AC639" s="299">
        <f t="shared" si="419"/>
        <v>10515.730476190476</v>
      </c>
      <c r="AE639" s="373">
        <v>21304115</v>
      </c>
      <c r="AG639" s="395">
        <v>166258</v>
      </c>
      <c r="AI639" s="397" t="s">
        <v>214</v>
      </c>
      <c r="AK639" s="291">
        <v>614376</v>
      </c>
      <c r="AM639" s="291">
        <v>22084749</v>
      </c>
      <c r="AO639" s="309">
        <f t="shared" si="404"/>
        <v>3843</v>
      </c>
      <c r="AP639" s="291">
        <f t="shared" si="420"/>
        <v>76</v>
      </c>
      <c r="AQ639" s="291">
        <f t="shared" si="403"/>
        <v>450</v>
      </c>
      <c r="AS639" s="291">
        <v>158839084</v>
      </c>
      <c r="AT639" s="407" t="s">
        <v>213</v>
      </c>
      <c r="AU639" s="295">
        <f t="shared" si="421"/>
        <v>74.572339906103281</v>
      </c>
      <c r="AW639" s="291">
        <f t="shared" si="422"/>
        <v>73459</v>
      </c>
      <c r="AX639" s="291">
        <f t="shared" si="423"/>
        <v>112833.85714285714</v>
      </c>
      <c r="AZ639" s="295">
        <f t="shared" si="411"/>
        <v>2.4725231896484527</v>
      </c>
      <c r="BA639" s="295"/>
      <c r="BF639" s="373" t="s">
        <v>33</v>
      </c>
      <c r="BG639" s="377"/>
      <c r="BH639" s="373" t="s">
        <v>33</v>
      </c>
      <c r="BI639" s="377"/>
      <c r="BJ639" s="399"/>
    </row>
    <row r="640" spans="1:62" s="296" customFormat="1" ht="15" customHeight="1" x14ac:dyDescent="0.25">
      <c r="A640" s="359">
        <v>30</v>
      </c>
      <c r="B640" s="291">
        <v>614754</v>
      </c>
      <c r="C640" s="292">
        <f t="shared" si="414"/>
        <v>1.0005305747784932</v>
      </c>
      <c r="D640" s="293">
        <f t="shared" si="424"/>
        <v>1.0003523312982845</v>
      </c>
      <c r="E640" s="293"/>
      <c r="F640" s="291">
        <f t="shared" si="412"/>
        <v>326</v>
      </c>
      <c r="G640" s="294">
        <f t="shared" si="425"/>
        <v>2.8596491228070176</v>
      </c>
      <c r="H640" s="291">
        <f t="shared" si="413"/>
        <v>216.28571428571428</v>
      </c>
      <c r="I640" s="295">
        <f t="shared" si="415"/>
        <v>0.95460277427490536</v>
      </c>
      <c r="K640" s="395">
        <v>22093195</v>
      </c>
      <c r="L640" s="292">
        <f t="shared" si="416"/>
        <v>1.000460126991608</v>
      </c>
      <c r="M640" s="297"/>
      <c r="N640" s="291">
        <f t="shared" si="389"/>
        <v>10161</v>
      </c>
      <c r="O640" s="294">
        <f t="shared" si="377"/>
        <v>2.3668763102725365</v>
      </c>
      <c r="P640" s="291">
        <f t="shared" si="393"/>
        <v>7780.5714285714284</v>
      </c>
      <c r="Q640" s="295">
        <f t="shared" si="426"/>
        <v>3.6528504359490275</v>
      </c>
      <c r="R640" s="294">
        <f t="shared" si="405"/>
        <v>2.7825491061840535</v>
      </c>
      <c r="S640" s="294">
        <f t="shared" si="402"/>
        <v>1.0000704153868649</v>
      </c>
      <c r="U640" s="298">
        <v>248</v>
      </c>
      <c r="W640" s="298">
        <v>266</v>
      </c>
      <c r="Y640" s="369">
        <f t="shared" si="417"/>
        <v>0.2886169014084507</v>
      </c>
      <c r="AA640" s="337">
        <f t="shared" si="418"/>
        <v>288.6169014084507</v>
      </c>
      <c r="AC640" s="299">
        <f t="shared" si="419"/>
        <v>10520.569047619048</v>
      </c>
      <c r="AE640" s="373">
        <v>21321631</v>
      </c>
      <c r="AG640" s="395">
        <v>158147</v>
      </c>
      <c r="AI640" s="397" t="s">
        <v>63</v>
      </c>
      <c r="AK640" s="291">
        <v>614681</v>
      </c>
      <c r="AM640" s="291">
        <v>22094459</v>
      </c>
      <c r="AO640" s="309">
        <f t="shared" si="404"/>
        <v>9710</v>
      </c>
      <c r="AP640" s="291">
        <f t="shared" si="420"/>
        <v>77</v>
      </c>
      <c r="AQ640" s="291">
        <f t="shared" si="403"/>
        <v>451</v>
      </c>
      <c r="AS640" s="291">
        <v>158968799</v>
      </c>
      <c r="AT640" s="407"/>
      <c r="AU640" s="295">
        <f t="shared" si="421"/>
        <v>74.633238967136151</v>
      </c>
      <c r="AW640" s="291">
        <f t="shared" si="422"/>
        <v>129715</v>
      </c>
      <c r="AX640" s="291">
        <f t="shared" si="423"/>
        <v>109572.28571428571</v>
      </c>
      <c r="AZ640" s="295">
        <f t="shared" si="411"/>
        <v>2.7798178613396005</v>
      </c>
      <c r="BA640" s="295"/>
      <c r="BF640" s="373" t="s">
        <v>33</v>
      </c>
      <c r="BG640" s="377"/>
      <c r="BH640" s="373" t="s">
        <v>33</v>
      </c>
      <c r="BI640" s="377"/>
      <c r="BJ640" s="399"/>
    </row>
    <row r="641" spans="1:62" s="296" customFormat="1" ht="15" customHeight="1" x14ac:dyDescent="0.25">
      <c r="A641" s="359">
        <v>112</v>
      </c>
      <c r="B641" s="291">
        <v>615020</v>
      </c>
      <c r="C641" s="292">
        <f t="shared" si="414"/>
        <v>1.0004326934025642</v>
      </c>
      <c r="D641" s="293">
        <f t="shared" si="424"/>
        <v>1.0003731446135533</v>
      </c>
      <c r="E641" s="293"/>
      <c r="F641" s="291">
        <f t="shared" si="412"/>
        <v>266</v>
      </c>
      <c r="G641" s="294">
        <f t="shared" si="425"/>
        <v>0.81595092024539873</v>
      </c>
      <c r="H641" s="291">
        <f t="shared" si="413"/>
        <v>229.14285714285714</v>
      </c>
      <c r="I641" s="295">
        <f t="shared" si="415"/>
        <v>1.059445178335535</v>
      </c>
      <c r="K641" s="395">
        <v>22104631</v>
      </c>
      <c r="L641" s="292">
        <f t="shared" si="416"/>
        <v>1.0005176254498274</v>
      </c>
      <c r="M641" s="297"/>
      <c r="N641" s="291">
        <f t="shared" si="389"/>
        <v>11436</v>
      </c>
      <c r="O641" s="294">
        <f t="shared" si="377"/>
        <v>1.1254797756126365</v>
      </c>
      <c r="P641" s="291">
        <f t="shared" si="393"/>
        <v>8744.8571428571431</v>
      </c>
      <c r="Q641" s="295">
        <f t="shared" si="426"/>
        <v>4.1055667337357473</v>
      </c>
      <c r="R641" s="294">
        <f t="shared" si="405"/>
        <v>2.7823129008577432</v>
      </c>
      <c r="S641" s="294">
        <f t="shared" si="402"/>
        <v>0.99991511189298143</v>
      </c>
      <c r="U641" s="298">
        <v>250</v>
      </c>
      <c r="W641" s="298">
        <v>268</v>
      </c>
      <c r="Y641" s="369">
        <f t="shared" si="417"/>
        <v>0.28874178403755868</v>
      </c>
      <c r="AA641" s="337">
        <f t="shared" si="418"/>
        <v>288.74178403755866</v>
      </c>
      <c r="AC641" s="299">
        <f t="shared" si="419"/>
        <v>10526.014761904762</v>
      </c>
      <c r="AE641" s="373">
        <v>21339118</v>
      </c>
      <c r="AG641" s="395">
        <v>151790</v>
      </c>
      <c r="AI641" s="397" t="s">
        <v>215</v>
      </c>
      <c r="AK641" s="291">
        <v>614964</v>
      </c>
      <c r="AM641" s="291">
        <v>22105872</v>
      </c>
      <c r="AO641" s="309">
        <f t="shared" si="404"/>
        <v>11413</v>
      </c>
      <c r="AP641" s="291">
        <f t="shared" si="420"/>
        <v>322</v>
      </c>
      <c r="AQ641" s="291">
        <f t="shared" si="403"/>
        <v>23</v>
      </c>
      <c r="AS641" s="291">
        <v>159178971</v>
      </c>
      <c r="AT641" s="407"/>
      <c r="AU641" s="295">
        <f t="shared" si="421"/>
        <v>74.731911267605639</v>
      </c>
      <c r="AW641" s="291">
        <f t="shared" si="422"/>
        <v>210172</v>
      </c>
      <c r="AX641" s="291">
        <f t="shared" si="423"/>
        <v>111946</v>
      </c>
      <c r="AZ641" s="295">
        <f t="shared" si="411"/>
        <v>2.6203156140752113</v>
      </c>
      <c r="BA641" s="295"/>
      <c r="BF641" s="373">
        <v>159191203</v>
      </c>
      <c r="BG641" s="377">
        <f>100*BF641/213000000</f>
        <v>74.737653990610326</v>
      </c>
      <c r="BH641" s="373">
        <v>139521777</v>
      </c>
      <c r="BI641" s="377">
        <f>100*BH641/213000000</f>
        <v>65.503181690140849</v>
      </c>
      <c r="BJ641" s="399"/>
    </row>
    <row r="642" spans="1:62" s="296" customFormat="1" ht="15" customHeight="1" x14ac:dyDescent="0.25">
      <c r="A642" s="359">
        <v>212</v>
      </c>
      <c r="B642" s="291">
        <v>615225</v>
      </c>
      <c r="C642" s="292">
        <f t="shared" si="414"/>
        <v>1.0003333224935775</v>
      </c>
      <c r="D642" s="293">
        <f t="shared" si="424"/>
        <v>1.0003553206224518</v>
      </c>
      <c r="E642" s="293"/>
      <c r="F642" s="291">
        <f t="shared" si="412"/>
        <v>205</v>
      </c>
      <c r="G642" s="294">
        <f t="shared" si="425"/>
        <v>0.77067669172932329</v>
      </c>
      <c r="H642" s="291">
        <f t="shared" si="413"/>
        <v>218.28571428571428</v>
      </c>
      <c r="I642" s="295">
        <f t="shared" si="415"/>
        <v>0.95261845386533661</v>
      </c>
      <c r="K642" s="395">
        <v>22117364</v>
      </c>
      <c r="L642" s="292">
        <f t="shared" si="416"/>
        <v>1.000576033139843</v>
      </c>
      <c r="M642" s="297"/>
      <c r="N642" s="291">
        <f t="shared" si="389"/>
        <v>12733</v>
      </c>
      <c r="O642" s="294">
        <f t="shared" si="377"/>
        <v>1.1134137810423226</v>
      </c>
      <c r="P642" s="291">
        <f t="shared" si="393"/>
        <v>8822.2857142857138</v>
      </c>
      <c r="Q642" s="295">
        <f t="shared" si="426"/>
        <v>4.141918175720992</v>
      </c>
      <c r="R642" s="294">
        <f t="shared" si="405"/>
        <v>2.7816379926649488</v>
      </c>
      <c r="S642" s="294">
        <f t="shared" ref="S642:S673" si="427">R642/R641</f>
        <v>0.99975742908262177</v>
      </c>
      <c r="U642" s="298">
        <v>251</v>
      </c>
      <c r="W642" s="298">
        <v>269</v>
      </c>
      <c r="Y642" s="369">
        <f t="shared" ref="Y642:Y653" si="428">100*B642/213000000</f>
        <v>0.2888380281690141</v>
      </c>
      <c r="AA642" s="337">
        <f t="shared" ref="AA642:AA653" si="429">100000*B642/213000000</f>
        <v>288.83802816901408</v>
      </c>
      <c r="AC642" s="299">
        <f t="shared" si="419"/>
        <v>10532.078095238096</v>
      </c>
      <c r="AE642" s="373">
        <v>21351505</v>
      </c>
      <c r="AG642" s="395">
        <v>152098</v>
      </c>
      <c r="AI642" s="397" t="s">
        <v>216</v>
      </c>
      <c r="AK642" s="291">
        <v>615179</v>
      </c>
      <c r="AM642" s="291">
        <v>22118782</v>
      </c>
      <c r="AO642" s="309">
        <f t="shared" si="404"/>
        <v>12910</v>
      </c>
      <c r="AP642" s="291">
        <f t="shared" si="420"/>
        <v>293</v>
      </c>
      <c r="AQ642" s="291">
        <f t="shared" si="403"/>
        <v>-177</v>
      </c>
      <c r="AS642" s="291">
        <v>159343702</v>
      </c>
      <c r="AT642" s="407"/>
      <c r="AU642" s="295">
        <f t="shared" si="421"/>
        <v>74.809249765258215</v>
      </c>
      <c r="AW642" s="291">
        <f t="shared" si="422"/>
        <v>164731</v>
      </c>
      <c r="AX642" s="291">
        <f t="shared" si="423"/>
        <v>128050.42857142857</v>
      </c>
      <c r="AZ642" s="295">
        <f t="shared" si="411"/>
        <v>2.4742535138286157</v>
      </c>
      <c r="BA642" s="295"/>
      <c r="BF642" s="373">
        <f>(BF643-BF641)/2+BF641</f>
        <v>159365452</v>
      </c>
      <c r="BG642" s="377">
        <f>100*BF642/213000000</f>
        <v>74.819461032863856</v>
      </c>
      <c r="BH642" s="373">
        <f>(BH643-BH641)/2+BH641</f>
        <v>140019499</v>
      </c>
      <c r="BI642" s="377">
        <f>100*BH642/213000000</f>
        <v>65.736853990610328</v>
      </c>
      <c r="BJ642" s="399" t="s">
        <v>190</v>
      </c>
    </row>
    <row r="643" spans="1:62" s="296" customFormat="1" ht="15" customHeight="1" x14ac:dyDescent="0.25">
      <c r="A643" s="363">
        <v>312</v>
      </c>
      <c r="B643" s="291">
        <v>615454</v>
      </c>
      <c r="C643" s="292">
        <f t="shared" si="414"/>
        <v>1.0003722215449633</v>
      </c>
      <c r="D643" s="293">
        <f t="shared" si="424"/>
        <v>1.0003379624160125</v>
      </c>
      <c r="E643" s="293"/>
      <c r="F643" s="291">
        <f t="shared" si="412"/>
        <v>229</v>
      </c>
      <c r="G643" s="294">
        <f t="shared" si="425"/>
        <v>1.1170731707317074</v>
      </c>
      <c r="H643" s="291">
        <f t="shared" si="413"/>
        <v>207.71428571428572</v>
      </c>
      <c r="I643" s="295">
        <f t="shared" si="415"/>
        <v>0.95157068062827233</v>
      </c>
      <c r="K643" s="395">
        <v>22127828</v>
      </c>
      <c r="L643" s="292">
        <f t="shared" si="416"/>
        <v>1.0004731124378112</v>
      </c>
      <c r="M643" s="297"/>
      <c r="N643" s="291">
        <f t="shared" si="389"/>
        <v>10464</v>
      </c>
      <c r="O643" s="294">
        <f t="shared" si="377"/>
        <v>0.821801617843399</v>
      </c>
      <c r="P643" s="291">
        <f t="shared" si="393"/>
        <v>8777</v>
      </c>
      <c r="Q643" s="295">
        <f t="shared" si="426"/>
        <v>4.1206572769953054</v>
      </c>
      <c r="R643" s="294">
        <f t="shared" si="405"/>
        <v>2.7813574834366932</v>
      </c>
      <c r="S643" s="294">
        <f t="shared" si="427"/>
        <v>0.99989915681731578</v>
      </c>
      <c r="U643" s="298">
        <v>252</v>
      </c>
      <c r="W643" s="298">
        <v>270</v>
      </c>
      <c r="Y643" s="369">
        <f t="shared" si="428"/>
        <v>0.28894553990610328</v>
      </c>
      <c r="AA643" s="337">
        <f t="shared" si="429"/>
        <v>288.94553990610331</v>
      </c>
      <c r="AC643" s="299">
        <f t="shared" si="419"/>
        <v>10537.060952380953</v>
      </c>
      <c r="AE643" s="373">
        <v>21357412</v>
      </c>
      <c r="AG643" s="395">
        <v>156597</v>
      </c>
      <c r="AI643" s="397" t="s">
        <v>94</v>
      </c>
      <c r="AK643" s="291">
        <v>615400</v>
      </c>
      <c r="AM643" s="291">
        <v>22129409</v>
      </c>
      <c r="AO643" s="309">
        <f t="shared" si="404"/>
        <v>10627</v>
      </c>
      <c r="AP643" s="291">
        <f t="shared" si="420"/>
        <v>207</v>
      </c>
      <c r="AQ643" s="291">
        <f t="shared" si="403"/>
        <v>-163</v>
      </c>
      <c r="AS643" s="291">
        <v>159531218</v>
      </c>
      <c r="AT643" s="407"/>
      <c r="AU643" s="295">
        <f t="shared" si="421"/>
        <v>74.897285446009391</v>
      </c>
      <c r="AW643" s="291">
        <f t="shared" si="422"/>
        <v>187516</v>
      </c>
      <c r="AX643" s="291">
        <f t="shared" si="423"/>
        <v>125789.85714285714</v>
      </c>
      <c r="AZ643" s="295">
        <f t="shared" si="411"/>
        <v>2.3665749768062634</v>
      </c>
      <c r="BA643" s="295"/>
      <c r="BF643" s="373">
        <v>159539701</v>
      </c>
      <c r="BG643" s="377">
        <f>100*BF643/213000000</f>
        <v>74.901268075117372</v>
      </c>
      <c r="BH643" s="373">
        <v>140517221</v>
      </c>
      <c r="BI643" s="377">
        <f>100*BH643/213000000</f>
        <v>65.970526291079807</v>
      </c>
      <c r="BJ643" s="399"/>
    </row>
    <row r="644" spans="1:62" s="276" customFormat="1" ht="15" customHeight="1" x14ac:dyDescent="0.25">
      <c r="A644" s="277">
        <v>4</v>
      </c>
      <c r="B644" s="271">
        <v>615606</v>
      </c>
      <c r="C644" s="272">
        <f t="shared" si="414"/>
        <v>1.0002469721538896</v>
      </c>
      <c r="D644" s="273">
        <f t="shared" si="424"/>
        <v>1.0003183348921614</v>
      </c>
      <c r="E644" s="273"/>
      <c r="F644" s="271">
        <f t="shared" si="412"/>
        <v>152</v>
      </c>
      <c r="G644" s="274">
        <f t="shared" si="425"/>
        <v>0.66375545851528384</v>
      </c>
      <c r="H644" s="271">
        <f t="shared" si="413"/>
        <v>195.71428571428572</v>
      </c>
      <c r="I644" s="275">
        <f t="shared" si="415"/>
        <v>0.94222833562585973</v>
      </c>
      <c r="K644" s="396">
        <v>22135976</v>
      </c>
      <c r="L644" s="272">
        <f t="shared" si="416"/>
        <v>1.0003682241203249</v>
      </c>
      <c r="M644" s="277"/>
      <c r="N644" s="271">
        <f t="shared" si="389"/>
        <v>8148</v>
      </c>
      <c r="O644" s="274">
        <f t="shared" si="377"/>
        <v>0.77866972477064222</v>
      </c>
      <c r="P644" s="271">
        <f t="shared" si="393"/>
        <v>8665.2857142857138</v>
      </c>
      <c r="Q644" s="275">
        <f t="shared" si="426"/>
        <v>4.0682092555331986</v>
      </c>
      <c r="R644" s="274">
        <f t="shared" si="405"/>
        <v>2.7810203625085248</v>
      </c>
      <c r="S644" s="274">
        <f t="shared" si="427"/>
        <v>0.99987879266502921</v>
      </c>
      <c r="U644" s="278">
        <v>253</v>
      </c>
      <c r="W644" s="278">
        <v>271</v>
      </c>
      <c r="Y644" s="279">
        <f t="shared" si="428"/>
        <v>0.28901690140845071</v>
      </c>
      <c r="AA644" s="282">
        <f t="shared" si="429"/>
        <v>289.01690140845068</v>
      </c>
      <c r="AC644" s="299">
        <f t="shared" si="419"/>
        <v>10540.940952380952</v>
      </c>
      <c r="AE644" s="283">
        <v>21359352</v>
      </c>
      <c r="AG644" s="396">
        <v>163325</v>
      </c>
      <c r="AI644" s="398" t="s">
        <v>144</v>
      </c>
      <c r="AK644" s="271">
        <v>615570</v>
      </c>
      <c r="AM644" s="271">
        <v>22138247</v>
      </c>
      <c r="AO644" s="290">
        <f t="shared" si="404"/>
        <v>8838</v>
      </c>
      <c r="AP644" s="271">
        <f t="shared" si="420"/>
        <v>239</v>
      </c>
      <c r="AQ644" s="271">
        <f t="shared" si="403"/>
        <v>-690</v>
      </c>
      <c r="AS644" s="271">
        <v>159638745</v>
      </c>
      <c r="AT644" s="410"/>
      <c r="AU644" s="275">
        <f t="shared" si="421"/>
        <v>74.9477676056338</v>
      </c>
      <c r="AW644" s="271">
        <f t="shared" si="422"/>
        <v>107527</v>
      </c>
      <c r="AX644" s="271">
        <f t="shared" si="423"/>
        <v>132417.42857142858</v>
      </c>
      <c r="AZ644" s="275">
        <f t="shared" si="411"/>
        <v>2.2586016453171114</v>
      </c>
      <c r="BA644" s="275"/>
      <c r="BF644" s="283" t="s">
        <v>33</v>
      </c>
      <c r="BG644" s="389"/>
      <c r="BH644" s="283" t="s">
        <v>33</v>
      </c>
      <c r="BI644" s="389"/>
      <c r="BJ644" s="402"/>
    </row>
    <row r="645" spans="1:62" s="296" customFormat="1" ht="15" customHeight="1" x14ac:dyDescent="0.25">
      <c r="A645" s="359">
        <v>5</v>
      </c>
      <c r="B645" s="291">
        <v>615674</v>
      </c>
      <c r="C645" s="292">
        <f t="shared" si="414"/>
        <v>1.0001104602619209</v>
      </c>
      <c r="D645" s="293">
        <f t="shared" si="424"/>
        <v>1.0003159739265393</v>
      </c>
      <c r="E645" s="293"/>
      <c r="F645" s="291">
        <f t="shared" si="412"/>
        <v>68</v>
      </c>
      <c r="G645" s="294">
        <f t="shared" si="425"/>
        <v>0.44736842105263158</v>
      </c>
      <c r="H645" s="291">
        <f t="shared" si="413"/>
        <v>194.28571428571428</v>
      </c>
      <c r="I645" s="295">
        <f t="shared" si="415"/>
        <v>0.9927007299270072</v>
      </c>
      <c r="K645" s="395">
        <v>22140599</v>
      </c>
      <c r="L645" s="292">
        <f t="shared" si="416"/>
        <v>1.0002088455462728</v>
      </c>
      <c r="M645" s="297"/>
      <c r="N645" s="291">
        <f t="shared" si="389"/>
        <v>4623</v>
      </c>
      <c r="O645" s="294">
        <f t="shared" si="377"/>
        <v>0.56737849779086891</v>
      </c>
      <c r="P645" s="291">
        <f t="shared" si="393"/>
        <v>8836.8571428571431</v>
      </c>
      <c r="Q645" s="295">
        <f t="shared" si="426"/>
        <v>4.1487592219986587</v>
      </c>
      <c r="R645" s="294">
        <f t="shared" si="405"/>
        <v>2.7807468081599778</v>
      </c>
      <c r="S645" s="294">
        <f t="shared" si="427"/>
        <v>0.99990163525868603</v>
      </c>
      <c r="U645" s="298">
        <v>254</v>
      </c>
      <c r="W645" s="298">
        <v>272</v>
      </c>
      <c r="Y645" s="369">
        <f t="shared" si="428"/>
        <v>0.28904882629107981</v>
      </c>
      <c r="AA645" s="337">
        <f t="shared" si="429"/>
        <v>289.04882629107982</v>
      </c>
      <c r="AC645" s="299">
        <f t="shared" si="419"/>
        <v>10543.14238095238</v>
      </c>
      <c r="AE645" s="373">
        <v>21370388</v>
      </c>
      <c r="AG645" s="408">
        <v>162334.5</v>
      </c>
      <c r="AH645" s="399" t="s">
        <v>190</v>
      </c>
      <c r="AI645" s="397" t="s">
        <v>51</v>
      </c>
      <c r="AK645" s="291">
        <v>615570</v>
      </c>
      <c r="AM645" s="291">
        <v>22143091</v>
      </c>
      <c r="AO645" s="309">
        <f t="shared" si="404"/>
        <v>4844</v>
      </c>
      <c r="AP645" s="291">
        <f t="shared" si="420"/>
        <v>102</v>
      </c>
      <c r="AQ645" s="291">
        <f t="shared" si="403"/>
        <v>-221</v>
      </c>
      <c r="AS645" s="291">
        <v>159911326</v>
      </c>
      <c r="AT645" s="407"/>
      <c r="AU645" s="295">
        <f t="shared" si="421"/>
        <v>75.07573990610328</v>
      </c>
      <c r="AW645" s="291">
        <f t="shared" si="422"/>
        <v>272581</v>
      </c>
      <c r="AX645" s="291">
        <f t="shared" si="423"/>
        <v>163671.57142857142</v>
      </c>
      <c r="AZ645" s="295">
        <f t="shared" si="411"/>
        <v>2.1985838533415238</v>
      </c>
      <c r="BA645" s="295"/>
      <c r="BF645" s="373" t="s">
        <v>33</v>
      </c>
      <c r="BG645" s="377"/>
      <c r="BH645" s="373" t="s">
        <v>33</v>
      </c>
      <c r="BI645" s="377"/>
      <c r="BJ645" s="399"/>
    </row>
    <row r="646" spans="1:62" s="296" customFormat="1" ht="15" customHeight="1" x14ac:dyDescent="0.25">
      <c r="A646" s="359">
        <v>6</v>
      </c>
      <c r="B646" s="291">
        <v>615789</v>
      </c>
      <c r="C646" s="292">
        <f t="shared" si="414"/>
        <v>1.0001867871633365</v>
      </c>
      <c r="D646" s="293">
        <f t="shared" si="424"/>
        <v>1.0003161473998208</v>
      </c>
      <c r="E646" s="293"/>
      <c r="F646" s="291">
        <f t="shared" si="412"/>
        <v>115</v>
      </c>
      <c r="G646" s="294">
        <f t="shared" si="425"/>
        <v>1.6911764705882353</v>
      </c>
      <c r="H646" s="291">
        <f t="shared" si="413"/>
        <v>194.42857142857142</v>
      </c>
      <c r="I646" s="295">
        <f t="shared" si="415"/>
        <v>1.0007352941176471</v>
      </c>
      <c r="K646" s="395">
        <v>22146004</v>
      </c>
      <c r="L646" s="292">
        <f t="shared" si="416"/>
        <v>1.000244121669879</v>
      </c>
      <c r="M646" s="297"/>
      <c r="N646" s="291">
        <f t="shared" si="389"/>
        <v>5405</v>
      </c>
      <c r="O646" s="294">
        <f t="shared" si="377"/>
        <v>1.1691542288557213</v>
      </c>
      <c r="P646" s="291">
        <f t="shared" si="393"/>
        <v>8995.7142857142862</v>
      </c>
      <c r="Q646" s="295">
        <f t="shared" si="426"/>
        <v>4.2233400402414487</v>
      </c>
      <c r="R646" s="294">
        <f t="shared" si="405"/>
        <v>2.7805874143254017</v>
      </c>
      <c r="S646" s="294">
        <f t="shared" si="427"/>
        <v>0.99994267948663706</v>
      </c>
      <c r="U646" s="298">
        <v>254</v>
      </c>
      <c r="W646" s="298">
        <v>272</v>
      </c>
      <c r="Y646" s="369">
        <f t="shared" si="428"/>
        <v>0.28910281690140843</v>
      </c>
      <c r="AA646" s="337">
        <f t="shared" si="429"/>
        <v>289.10281690140846</v>
      </c>
      <c r="AC646" s="299">
        <f t="shared" si="419"/>
        <v>10545.716190476191</v>
      </c>
      <c r="AE646" s="373">
        <v>21362553</v>
      </c>
      <c r="AG646" s="395">
        <v>161344</v>
      </c>
      <c r="AI646" s="397" t="s">
        <v>217</v>
      </c>
      <c r="AK646" s="291">
        <v>615744</v>
      </c>
      <c r="AM646" s="291">
        <v>22147476</v>
      </c>
      <c r="AO646" s="309">
        <f t="shared" si="404"/>
        <v>4385</v>
      </c>
      <c r="AP646" s="291">
        <f t="shared" si="420"/>
        <v>59</v>
      </c>
      <c r="AQ646" s="291">
        <f t="shared" si="403"/>
        <v>1020</v>
      </c>
      <c r="AS646" s="291">
        <v>160488710</v>
      </c>
      <c r="AT646" s="407"/>
      <c r="AU646" s="295">
        <f t="shared" si="421"/>
        <v>75.346812206572764</v>
      </c>
      <c r="AW646" s="291">
        <f t="shared" si="422"/>
        <v>577384</v>
      </c>
      <c r="AX646" s="291">
        <f t="shared" si="423"/>
        <v>235660.85714285713</v>
      </c>
      <c r="AZ646" s="295">
        <f t="shared" si="411"/>
        <v>2.1613466730188975</v>
      </c>
      <c r="BA646" s="295"/>
      <c r="BF646" s="373" t="s">
        <v>33</v>
      </c>
      <c r="BG646" s="377"/>
      <c r="BH646" s="373" t="s">
        <v>33</v>
      </c>
      <c r="BI646" s="377"/>
      <c r="BJ646" s="399"/>
    </row>
    <row r="647" spans="1:62" s="296" customFormat="1" ht="15" customHeight="1" x14ac:dyDescent="0.25">
      <c r="A647" s="359">
        <v>7</v>
      </c>
      <c r="B647" s="291">
        <v>616067</v>
      </c>
      <c r="C647" s="292">
        <f t="shared" si="414"/>
        <v>1.0004514533387248</v>
      </c>
      <c r="D647" s="293">
        <f t="shared" si="424"/>
        <v>1.0003048443369966</v>
      </c>
      <c r="E647" s="293"/>
      <c r="F647" s="291">
        <f t="shared" si="412"/>
        <v>278</v>
      </c>
      <c r="G647" s="294">
        <f t="shared" si="425"/>
        <v>2.4173913043478259</v>
      </c>
      <c r="H647" s="291">
        <f t="shared" si="413"/>
        <v>187.57142857142858</v>
      </c>
      <c r="I647" s="295">
        <f t="shared" si="415"/>
        <v>0.96473181484202808</v>
      </c>
      <c r="K647" s="395">
        <v>22156307</v>
      </c>
      <c r="L647" s="292">
        <f t="shared" si="416"/>
        <v>1.0004652306574133</v>
      </c>
      <c r="M647" s="297"/>
      <c r="N647" s="291">
        <f t="shared" si="389"/>
        <v>10303</v>
      </c>
      <c r="O647" s="294">
        <f t="shared" si="377"/>
        <v>1.9061979648473635</v>
      </c>
      <c r="P647" s="291">
        <f t="shared" si="393"/>
        <v>9016</v>
      </c>
      <c r="Q647" s="295">
        <f t="shared" si="426"/>
        <v>4.2328638497652582</v>
      </c>
      <c r="R647" s="294">
        <f t="shared" si="405"/>
        <v>2.7805491231007045</v>
      </c>
      <c r="S647" s="294">
        <f t="shared" si="427"/>
        <v>0.99998622908796175</v>
      </c>
      <c r="U647" s="298">
        <v>256</v>
      </c>
      <c r="W647" s="298">
        <v>274</v>
      </c>
      <c r="Y647" s="369">
        <f t="shared" si="428"/>
        <v>0.28923333333333334</v>
      </c>
      <c r="AA647" s="337">
        <f t="shared" si="429"/>
        <v>289.23333333333335</v>
      </c>
      <c r="AC647" s="299">
        <f t="shared" si="419"/>
        <v>10550.622380952382</v>
      </c>
      <c r="AE647" s="373">
        <v>21386271</v>
      </c>
      <c r="AG647" s="395">
        <v>155437</v>
      </c>
      <c r="AI647" s="397" t="s">
        <v>51</v>
      </c>
      <c r="AK647" s="291">
        <v>616018</v>
      </c>
      <c r="AM647" s="291">
        <v>22157726</v>
      </c>
      <c r="AO647" s="309">
        <f t="shared" si="404"/>
        <v>10250</v>
      </c>
      <c r="AP647" s="291">
        <f t="shared" si="420"/>
        <v>170</v>
      </c>
      <c r="AQ647" s="291">
        <f t="shared" si="403"/>
        <v>53</v>
      </c>
      <c r="AS647" s="291">
        <v>159764666</v>
      </c>
      <c r="AT647" s="407" t="s">
        <v>33</v>
      </c>
      <c r="AU647" s="295">
        <f t="shared" si="421"/>
        <v>75.006885446009392</v>
      </c>
      <c r="AW647" s="291">
        <f t="shared" si="422"/>
        <v>-724044</v>
      </c>
      <c r="AX647" s="291">
        <f t="shared" si="423"/>
        <v>113695.28571428571</v>
      </c>
      <c r="AZ647" s="295">
        <f t="shared" si="411"/>
        <v>2.0804284446697934</v>
      </c>
      <c r="BA647" s="295"/>
      <c r="BF647" s="373" t="s">
        <v>33</v>
      </c>
      <c r="BG647" s="377"/>
      <c r="BH647" s="373" t="s">
        <v>33</v>
      </c>
      <c r="BI647" s="377"/>
      <c r="BJ647" s="399"/>
    </row>
    <row r="648" spans="1:62" s="296" customFormat="1" ht="15" customHeight="1" x14ac:dyDescent="0.25">
      <c r="A648" s="359">
        <v>8</v>
      </c>
      <c r="B648" s="291">
        <v>616298</v>
      </c>
      <c r="C648" s="292">
        <f t="shared" si="414"/>
        <v>1.0003749592170981</v>
      </c>
      <c r="D648" s="293">
        <f t="shared" si="424"/>
        <v>1.0002965965962158</v>
      </c>
      <c r="E648" s="293"/>
      <c r="F648" s="291">
        <f t="shared" si="412"/>
        <v>231</v>
      </c>
      <c r="G648" s="294">
        <f t="shared" si="425"/>
        <v>0.8309352517985612</v>
      </c>
      <c r="H648" s="291">
        <f t="shared" si="413"/>
        <v>182.57142857142858</v>
      </c>
      <c r="I648" s="295">
        <f t="shared" si="415"/>
        <v>0.97334348819497329</v>
      </c>
      <c r="K648" s="395">
        <v>22166366</v>
      </c>
      <c r="L648" s="292">
        <f t="shared" si="416"/>
        <v>1.0004540016528929</v>
      </c>
      <c r="M648" s="297"/>
      <c r="N648" s="291">
        <f t="shared" si="389"/>
        <v>10059</v>
      </c>
      <c r="O648" s="294">
        <f t="shared" si="377"/>
        <v>0.97631757740463943</v>
      </c>
      <c r="P648" s="291">
        <f t="shared" si="393"/>
        <v>8819.2857142857138</v>
      </c>
      <c r="Q648" s="295">
        <f t="shared" si="426"/>
        <v>4.1405097250167673</v>
      </c>
      <c r="R648" s="294">
        <f t="shared" si="405"/>
        <v>2.7803294414609954</v>
      </c>
      <c r="S648" s="294">
        <f t="shared" si="427"/>
        <v>0.9999209934333172</v>
      </c>
      <c r="U648" s="298">
        <v>257</v>
      </c>
      <c r="W648" s="298">
        <v>275</v>
      </c>
      <c r="Y648" s="369">
        <f t="shared" si="428"/>
        <v>0.28934178403755867</v>
      </c>
      <c r="AA648" s="337">
        <f t="shared" si="429"/>
        <v>289.34178403755868</v>
      </c>
      <c r="AC648" s="299">
        <f t="shared" si="419"/>
        <v>10555.412380952381</v>
      </c>
      <c r="AE648" s="373">
        <v>21399316</v>
      </c>
      <c r="AG648" s="395">
        <v>152214</v>
      </c>
      <c r="AI648" s="397" t="s">
        <v>55</v>
      </c>
      <c r="AK648" s="291">
        <v>616251</v>
      </c>
      <c r="AM648" s="291">
        <v>22167781</v>
      </c>
      <c r="AO648" s="309">
        <f>AM648-AM646</f>
        <v>20305</v>
      </c>
      <c r="AP648" s="291">
        <f>AK648-AK645-F648</f>
        <v>450</v>
      </c>
      <c r="AQ648" s="291">
        <f t="shared" si="403"/>
        <v>-10246</v>
      </c>
      <c r="AS648" s="291">
        <v>159855485</v>
      </c>
      <c r="AT648" s="407"/>
      <c r="AU648" s="295">
        <f t="shared" si="421"/>
        <v>75.0495234741784</v>
      </c>
      <c r="AW648" s="291">
        <f t="shared" si="422"/>
        <v>90819</v>
      </c>
      <c r="AX648" s="291">
        <f t="shared" si="423"/>
        <v>96644.857142857145</v>
      </c>
      <c r="AZ648" s="295">
        <f t="shared" si="411"/>
        <v>2.0701384951810158</v>
      </c>
      <c r="BA648" s="295"/>
      <c r="BF648" s="373">
        <v>159609213</v>
      </c>
      <c r="BG648" s="377">
        <f>100*BF648/213000000</f>
        <v>74.933902816901409</v>
      </c>
      <c r="BH648" s="373">
        <v>139436680</v>
      </c>
      <c r="BI648" s="377">
        <f>100*BH648/213000000</f>
        <v>65.463230046948354</v>
      </c>
      <c r="BJ648" s="399"/>
    </row>
    <row r="649" spans="1:62" s="296" customFormat="1" ht="15" customHeight="1" x14ac:dyDescent="0.25">
      <c r="A649" s="359">
        <v>9</v>
      </c>
      <c r="B649" s="291">
        <v>616504</v>
      </c>
      <c r="C649" s="292">
        <f t="shared" si="414"/>
        <v>1.0003342538836733</v>
      </c>
      <c r="D649" s="293">
        <f t="shared" si="424"/>
        <v>1.0002967296519436</v>
      </c>
      <c r="E649" s="293"/>
      <c r="F649" s="291">
        <f t="shared" si="412"/>
        <v>206</v>
      </c>
      <c r="G649" s="294">
        <f t="shared" si="425"/>
        <v>0.89177489177489178</v>
      </c>
      <c r="H649" s="291">
        <f t="shared" si="413"/>
        <v>182.71428571428572</v>
      </c>
      <c r="I649" s="295">
        <f t="shared" si="415"/>
        <v>1.0007824726134584</v>
      </c>
      <c r="K649" s="395">
        <v>22175527</v>
      </c>
      <c r="L649" s="292">
        <f t="shared" si="416"/>
        <v>1.000413283801233</v>
      </c>
      <c r="M649" s="297"/>
      <c r="N649" s="291">
        <f t="shared" si="389"/>
        <v>9161</v>
      </c>
      <c r="O649" s="294">
        <f t="shared" si="377"/>
        <v>0.91072671239685854</v>
      </c>
      <c r="P649" s="291">
        <f t="shared" si="393"/>
        <v>8309</v>
      </c>
      <c r="Q649" s="295">
        <f t="shared" si="426"/>
        <v>3.9009389671361503</v>
      </c>
      <c r="R649" s="294">
        <f t="shared" si="405"/>
        <v>2.7801098030274547</v>
      </c>
      <c r="S649" s="294">
        <f t="shared" si="427"/>
        <v>0.99992100273073203</v>
      </c>
      <c r="U649" s="298">
        <v>258</v>
      </c>
      <c r="W649" s="298">
        <v>276</v>
      </c>
      <c r="Y649" s="369">
        <f t="shared" si="428"/>
        <v>0.28943849765258217</v>
      </c>
      <c r="AA649" s="337">
        <f t="shared" si="429"/>
        <v>289.43849765258216</v>
      </c>
      <c r="AC649" s="299">
        <f t="shared" si="419"/>
        <v>10559.774761904762</v>
      </c>
      <c r="AE649" s="373" t="s">
        <v>33</v>
      </c>
      <c r="AG649" s="373" t="s">
        <v>33</v>
      </c>
      <c r="AI649" s="373" t="s">
        <v>33</v>
      </c>
      <c r="AK649" s="373" t="s">
        <v>33</v>
      </c>
      <c r="AM649" s="373" t="s">
        <v>33</v>
      </c>
      <c r="AO649" s="309"/>
      <c r="AP649" s="291"/>
      <c r="AQ649" s="291"/>
      <c r="AS649" s="291">
        <v>159967663</v>
      </c>
      <c r="AT649" s="407"/>
      <c r="AU649" s="295">
        <f t="shared" si="421"/>
        <v>75.102189201877934</v>
      </c>
      <c r="AW649" s="291">
        <f t="shared" si="422"/>
        <v>112178</v>
      </c>
      <c r="AX649" s="291">
        <f t="shared" si="423"/>
        <v>89137.28571428571</v>
      </c>
      <c r="AZ649" s="295">
        <f t="shared" si="411"/>
        <v>2.1989924866323953</v>
      </c>
      <c r="BA649" s="295"/>
      <c r="BF649" s="373" t="s">
        <v>33</v>
      </c>
      <c r="BG649" s="377"/>
      <c r="BH649" s="373" t="s">
        <v>33</v>
      </c>
      <c r="BI649" s="377"/>
      <c r="BJ649" s="399"/>
    </row>
    <row r="650" spans="1:62" s="296" customFormat="1" ht="15" customHeight="1" x14ac:dyDescent="0.25">
      <c r="A650" s="363">
        <v>10</v>
      </c>
      <c r="B650" s="291">
        <v>616733</v>
      </c>
      <c r="C650" s="292">
        <f t="shared" si="414"/>
        <v>1.0003714493336622</v>
      </c>
      <c r="D650" s="293">
        <f t="shared" si="424"/>
        <v>1.0002966193360436</v>
      </c>
      <c r="E650" s="293"/>
      <c r="F650" s="291">
        <f t="shared" si="412"/>
        <v>229</v>
      </c>
      <c r="G650" s="294">
        <f t="shared" si="425"/>
        <v>1.1116504854368932</v>
      </c>
      <c r="H650" s="291">
        <f t="shared" si="413"/>
        <v>182.71428571428572</v>
      </c>
      <c r="I650" s="295">
        <f t="shared" si="415"/>
        <v>1</v>
      </c>
      <c r="K650" s="395">
        <v>22182820</v>
      </c>
      <c r="L650" s="292">
        <f t="shared" si="416"/>
        <v>1.0003288760623366</v>
      </c>
      <c r="M650" s="297"/>
      <c r="N650" s="291">
        <f t="shared" si="389"/>
        <v>7293</v>
      </c>
      <c r="O650" s="294">
        <f t="shared" si="377"/>
        <v>0.79609212968016596</v>
      </c>
      <c r="P650" s="291">
        <f t="shared" si="393"/>
        <v>7856</v>
      </c>
      <c r="Q650" s="295">
        <f t="shared" si="426"/>
        <v>3.6882629107981222</v>
      </c>
      <c r="R650" s="294">
        <f t="shared" si="405"/>
        <v>2.7802281224839764</v>
      </c>
      <c r="S650" s="294">
        <f t="shared" si="427"/>
        <v>1.0000425592745987</v>
      </c>
      <c r="U650" s="298">
        <v>259</v>
      </c>
      <c r="W650" s="298">
        <v>276</v>
      </c>
      <c r="Y650" s="369">
        <f t="shared" si="428"/>
        <v>0.28954600938967134</v>
      </c>
      <c r="AA650" s="337">
        <f t="shared" si="429"/>
        <v>289.54600938967138</v>
      </c>
      <c r="AC650" s="299">
        <f t="shared" si="419"/>
        <v>10563.247619047619</v>
      </c>
      <c r="AE650" s="373" t="s">
        <v>33</v>
      </c>
      <c r="AG650" s="373" t="s">
        <v>33</v>
      </c>
      <c r="AI650" s="373" t="s">
        <v>33</v>
      </c>
      <c r="AK650" s="373" t="s">
        <v>33</v>
      </c>
      <c r="AM650" s="373" t="s">
        <v>33</v>
      </c>
      <c r="AO650" s="309"/>
      <c r="AP650" s="291"/>
      <c r="AQ650" s="291"/>
      <c r="AS650" s="291">
        <v>160060091</v>
      </c>
      <c r="AT650" s="407"/>
      <c r="AU650" s="295">
        <f t="shared" si="421"/>
        <v>75.145582629107977</v>
      </c>
      <c r="AW650" s="291">
        <f t="shared" si="422"/>
        <v>92428</v>
      </c>
      <c r="AX650" s="291">
        <f t="shared" si="423"/>
        <v>75553.28571428571</v>
      </c>
      <c r="AZ650" s="295">
        <f t="shared" si="411"/>
        <v>2.3257928425952867</v>
      </c>
      <c r="BA650" s="295"/>
      <c r="BF650" s="373" t="s">
        <v>33</v>
      </c>
      <c r="BG650" s="377"/>
      <c r="BH650" s="373" t="s">
        <v>33</v>
      </c>
      <c r="BI650" s="377"/>
      <c r="BJ650" s="399"/>
    </row>
    <row r="651" spans="1:62" s="276" customFormat="1" ht="15" customHeight="1" x14ac:dyDescent="0.25">
      <c r="A651" s="277">
        <v>11</v>
      </c>
      <c r="B651" s="271">
        <v>616859</v>
      </c>
      <c r="C651" s="272">
        <f t="shared" si="414"/>
        <v>1.0002043023480176</v>
      </c>
      <c r="D651" s="273">
        <f t="shared" si="424"/>
        <v>1.0002905236494903</v>
      </c>
      <c r="E651" s="273"/>
      <c r="F651" s="271">
        <f t="shared" si="412"/>
        <v>126</v>
      </c>
      <c r="G651" s="274">
        <f t="shared" si="425"/>
        <v>0.55021834061135366</v>
      </c>
      <c r="H651" s="271">
        <f t="shared" si="413"/>
        <v>179</v>
      </c>
      <c r="I651" s="275">
        <f t="shared" si="415"/>
        <v>0.97967161845191553</v>
      </c>
      <c r="K651" s="396">
        <v>22185663</v>
      </c>
      <c r="L651" s="272">
        <f t="shared" si="416"/>
        <v>1.0001281622444758</v>
      </c>
      <c r="M651" s="277"/>
      <c r="N651" s="271">
        <f t="shared" si="389"/>
        <v>2843</v>
      </c>
      <c r="O651" s="274">
        <f t="shared" si="377"/>
        <v>0.38982586041409573</v>
      </c>
      <c r="P651" s="271">
        <f t="shared" si="393"/>
        <v>7098.1428571428569</v>
      </c>
      <c r="Q651" s="275">
        <f t="shared" si="426"/>
        <v>3.3324614352783368</v>
      </c>
      <c r="R651" s="274">
        <f t="shared" si="405"/>
        <v>2.7804397822143065</v>
      </c>
      <c r="S651" s="274">
        <f t="shared" si="427"/>
        <v>1.0000761303465058</v>
      </c>
      <c r="U651" s="278">
        <v>260</v>
      </c>
      <c r="W651" s="278">
        <v>277</v>
      </c>
      <c r="Y651" s="279">
        <f t="shared" si="428"/>
        <v>0.28960516431924882</v>
      </c>
      <c r="AA651" s="282">
        <f t="shared" si="429"/>
        <v>289.60516431924884</v>
      </c>
      <c r="AC651" s="281">
        <f t="shared" si="419"/>
        <v>10564.601428571428</v>
      </c>
      <c r="AE651" s="283" t="s">
        <v>33</v>
      </c>
      <c r="AG651" s="283" t="s">
        <v>33</v>
      </c>
      <c r="AI651" s="283" t="s">
        <v>33</v>
      </c>
      <c r="AK651" s="283" t="s">
        <v>33</v>
      </c>
      <c r="AM651" s="283" t="s">
        <v>33</v>
      </c>
      <c r="AO651" s="290"/>
      <c r="AP651" s="271"/>
      <c r="AQ651" s="271"/>
      <c r="AS651" s="271">
        <v>160218285</v>
      </c>
      <c r="AT651" s="410"/>
      <c r="AU651" s="275">
        <f t="shared" si="421"/>
        <v>75.219852112676051</v>
      </c>
      <c r="AW651" s="271">
        <f t="shared" si="422"/>
        <v>158194</v>
      </c>
      <c r="AX651" s="271">
        <f t="shared" si="423"/>
        <v>82791.428571428565</v>
      </c>
      <c r="AZ651" s="275">
        <f t="shared" si="411"/>
        <v>2.5217863827560532</v>
      </c>
      <c r="BA651" s="275"/>
      <c r="BF651" s="283" t="s">
        <v>33</v>
      </c>
      <c r="BG651" s="389"/>
      <c r="BH651" s="283" t="s">
        <v>33</v>
      </c>
      <c r="BI651" s="389"/>
      <c r="BJ651" s="402"/>
    </row>
    <row r="652" spans="1:62" s="296" customFormat="1" ht="15" customHeight="1" x14ac:dyDescent="0.25">
      <c r="A652" s="359">
        <v>12</v>
      </c>
      <c r="B652" s="291">
        <v>616941</v>
      </c>
      <c r="C652" s="292">
        <f t="shared" si="414"/>
        <v>1.0001329315127119</v>
      </c>
      <c r="D652" s="293">
        <f t="shared" si="424"/>
        <v>1.000293733828175</v>
      </c>
      <c r="E652" s="293"/>
      <c r="F652" s="291">
        <f t="shared" si="412"/>
        <v>82</v>
      </c>
      <c r="G652" s="294">
        <f t="shared" si="425"/>
        <v>0.65079365079365081</v>
      </c>
      <c r="H652" s="291">
        <f t="shared" si="413"/>
        <v>181</v>
      </c>
      <c r="I652" s="295">
        <f t="shared" si="415"/>
        <v>1.011173184357542</v>
      </c>
      <c r="K652" s="395">
        <v>22187349</v>
      </c>
      <c r="L652" s="292">
        <f t="shared" si="416"/>
        <v>1.0000759950243543</v>
      </c>
      <c r="M652" s="297"/>
      <c r="N652" s="291">
        <f t="shared" si="389"/>
        <v>1686</v>
      </c>
      <c r="O652" s="294">
        <f t="shared" si="377"/>
        <v>0.59303552585297226</v>
      </c>
      <c r="P652" s="291">
        <f t="shared" si="393"/>
        <v>6678.5714285714284</v>
      </c>
      <c r="Q652" s="295">
        <f t="shared" si="426"/>
        <v>3.1354795439302481</v>
      </c>
      <c r="R652" s="294">
        <f t="shared" ref="R652:R683" si="430">100*B652/K652</f>
        <v>2.7805980786618538</v>
      </c>
      <c r="S652" s="294">
        <f t="shared" si="427"/>
        <v>1.0000569321617967</v>
      </c>
      <c r="U652" s="298">
        <v>261</v>
      </c>
      <c r="W652" s="298">
        <v>278</v>
      </c>
      <c r="Y652" s="369">
        <f t="shared" si="428"/>
        <v>0.289643661971831</v>
      </c>
      <c r="AA652" s="337">
        <f t="shared" si="429"/>
        <v>289.64366197183097</v>
      </c>
      <c r="AC652" s="299">
        <f t="shared" si="419"/>
        <v>10565.404285714285</v>
      </c>
      <c r="AE652" s="373" t="s">
        <v>33</v>
      </c>
      <c r="AG652" s="373" t="s">
        <v>33</v>
      </c>
      <c r="AI652" s="373" t="s">
        <v>33</v>
      </c>
      <c r="AK652" s="373" t="s">
        <v>33</v>
      </c>
      <c r="AM652" s="373" t="s">
        <v>33</v>
      </c>
      <c r="AO652" s="309"/>
      <c r="AP652" s="291"/>
      <c r="AQ652" s="291"/>
      <c r="AS652" s="291">
        <v>159839190</v>
      </c>
      <c r="AT652" s="407"/>
      <c r="AU652" s="295">
        <f t="shared" si="421"/>
        <v>75.041873239436626</v>
      </c>
      <c r="AW652" s="291">
        <f t="shared" si="422"/>
        <v>-379095</v>
      </c>
      <c r="AX652" s="291">
        <f t="shared" si="423"/>
        <v>-10305.142857142857</v>
      </c>
      <c r="AZ652" s="295">
        <f t="shared" si="411"/>
        <v>2.7101604278074869</v>
      </c>
      <c r="BA652" s="295"/>
      <c r="BF652" s="373" t="s">
        <v>33</v>
      </c>
      <c r="BG652" s="377"/>
      <c r="BH652" s="373" t="s">
        <v>33</v>
      </c>
      <c r="BI652" s="377"/>
      <c r="BJ652" s="399"/>
    </row>
    <row r="653" spans="1:62" s="296" customFormat="1" ht="15" customHeight="1" x14ac:dyDescent="0.25">
      <c r="A653" s="359">
        <v>13</v>
      </c>
      <c r="B653" s="291">
        <v>616980</v>
      </c>
      <c r="C653" s="292">
        <f t="shared" si="414"/>
        <v>1.0000632151210569</v>
      </c>
      <c r="D653" s="293">
        <f t="shared" si="424"/>
        <v>1.0002760806792779</v>
      </c>
      <c r="E653" s="293"/>
      <c r="F653" s="291">
        <f t="shared" si="412"/>
        <v>39</v>
      </c>
      <c r="G653" s="294">
        <f t="shared" si="425"/>
        <v>0.47560975609756095</v>
      </c>
      <c r="H653" s="291">
        <f t="shared" si="413"/>
        <v>170.14285714285714</v>
      </c>
      <c r="I653" s="295">
        <f t="shared" si="415"/>
        <v>0.94001578531965269</v>
      </c>
      <c r="K653" s="395">
        <v>22189214</v>
      </c>
      <c r="L653" s="292">
        <f t="shared" si="416"/>
        <v>1.0000840569100886</v>
      </c>
      <c r="M653" s="297"/>
      <c r="N653" s="291">
        <f t="shared" si="389"/>
        <v>1865</v>
      </c>
      <c r="O653" s="294">
        <f t="shared" si="377"/>
        <v>1.1061684460260972</v>
      </c>
      <c r="P653" s="291">
        <f t="shared" si="393"/>
        <v>6172.8571428571431</v>
      </c>
      <c r="Q653" s="295">
        <f t="shared" si="426"/>
        <v>2.8980549966465459</v>
      </c>
      <c r="R653" s="294">
        <f t="shared" si="430"/>
        <v>2.7805401308942264</v>
      </c>
      <c r="S653" s="294">
        <f t="shared" si="427"/>
        <v>0.99997915996271736</v>
      </c>
      <c r="U653" s="298">
        <v>262</v>
      </c>
      <c r="W653" s="298">
        <v>279</v>
      </c>
      <c r="Y653" s="369">
        <f t="shared" si="428"/>
        <v>0.28966197183098591</v>
      </c>
      <c r="AA653" s="337">
        <f t="shared" si="429"/>
        <v>289.66197183098592</v>
      </c>
      <c r="AC653" s="299">
        <f t="shared" si="419"/>
        <v>10566.292380952382</v>
      </c>
      <c r="AE653" s="373" t="s">
        <v>33</v>
      </c>
      <c r="AG653" s="373" t="s">
        <v>33</v>
      </c>
      <c r="AI653" s="373" t="s">
        <v>33</v>
      </c>
      <c r="AK653" s="373" t="s">
        <v>33</v>
      </c>
      <c r="AM653" s="373" t="s">
        <v>33</v>
      </c>
      <c r="AO653" s="309"/>
      <c r="AP653" s="291"/>
      <c r="AQ653" s="291"/>
      <c r="AS653" s="291">
        <v>160174849</v>
      </c>
      <c r="AT653" s="407"/>
      <c r="AU653" s="295">
        <f t="shared" si="421"/>
        <v>75.199459624413151</v>
      </c>
      <c r="AW653" s="291">
        <f t="shared" si="422"/>
        <v>335659</v>
      </c>
      <c r="AX653" s="291">
        <f t="shared" si="423"/>
        <v>-44837.285714285717</v>
      </c>
      <c r="AZ653" s="295">
        <f t="shared" si="411"/>
        <v>2.7563064105531123</v>
      </c>
      <c r="BA653" s="295"/>
      <c r="BF653" s="373" t="s">
        <v>33</v>
      </c>
      <c r="BG653" s="377"/>
      <c r="BH653" s="373" t="s">
        <v>33</v>
      </c>
      <c r="BI653" s="377"/>
      <c r="BJ653" s="399"/>
    </row>
    <row r="654" spans="1:62" s="296" customFormat="1" ht="15" customHeight="1" x14ac:dyDescent="0.25">
      <c r="A654" s="359">
        <v>14</v>
      </c>
      <c r="B654" s="291">
        <v>617121</v>
      </c>
      <c r="C654" s="292">
        <f t="shared" si="414"/>
        <v>1.0002285325294176</v>
      </c>
      <c r="D654" s="293">
        <f t="shared" si="424"/>
        <v>1.000244234849377</v>
      </c>
      <c r="E654" s="293"/>
      <c r="F654" s="291">
        <f t="shared" si="412"/>
        <v>141</v>
      </c>
      <c r="G654" s="294">
        <f t="shared" si="425"/>
        <v>3.6153846153846154</v>
      </c>
      <c r="H654" s="291">
        <f t="shared" si="413"/>
        <v>150.57142857142858</v>
      </c>
      <c r="I654" s="295">
        <f t="shared" si="415"/>
        <v>0.88497061293031076</v>
      </c>
      <c r="K654" s="395">
        <v>22194297</v>
      </c>
      <c r="L654" s="292">
        <f t="shared" si="416"/>
        <v>1.0002290752615213</v>
      </c>
      <c r="M654" s="297"/>
      <c r="N654" s="291">
        <f t="shared" si="389"/>
        <v>5083</v>
      </c>
      <c r="O654" s="294">
        <f t="shared" ref="O654:O717" si="431">N654/N653</f>
        <v>2.7254691689008044</v>
      </c>
      <c r="P654" s="291">
        <f t="shared" si="393"/>
        <v>5427.1428571428569</v>
      </c>
      <c r="Q654" s="295">
        <f t="shared" si="426"/>
        <v>2.5479543930248156</v>
      </c>
      <c r="R654" s="294">
        <f t="shared" si="430"/>
        <v>2.7805386221514472</v>
      </c>
      <c r="S654" s="294">
        <f t="shared" si="427"/>
        <v>0.99999945739219431</v>
      </c>
      <c r="U654" s="298">
        <v>263</v>
      </c>
      <c r="W654" s="298">
        <v>280</v>
      </c>
      <c r="Y654" s="369">
        <v>0.28972816901408449</v>
      </c>
      <c r="AA654" s="337">
        <v>289.72816901408453</v>
      </c>
      <c r="AC654" s="299">
        <f t="shared" si="419"/>
        <v>10568.712857142857</v>
      </c>
      <c r="AE654" s="373" t="s">
        <v>33</v>
      </c>
      <c r="AG654" s="373" t="s">
        <v>33</v>
      </c>
      <c r="AI654" s="373" t="s">
        <v>33</v>
      </c>
      <c r="AK654" s="373" t="s">
        <v>33</v>
      </c>
      <c r="AM654" s="373" t="s">
        <v>33</v>
      </c>
      <c r="AO654" s="309"/>
      <c r="AP654" s="291"/>
      <c r="AQ654" s="291"/>
      <c r="AS654" s="291">
        <v>160204836</v>
      </c>
      <c r="AT654" s="407"/>
      <c r="AU654" s="295">
        <f t="shared" si="421"/>
        <v>75.213538028169012</v>
      </c>
      <c r="AW654" s="291">
        <f t="shared" si="422"/>
        <v>29987</v>
      </c>
      <c r="AX654" s="291">
        <f t="shared" si="423"/>
        <v>62881.428571428572</v>
      </c>
      <c r="AZ654" s="295">
        <f t="shared" si="411"/>
        <v>2.7744143195577786</v>
      </c>
      <c r="BA654" s="295"/>
      <c r="BF654" s="373" t="s">
        <v>33</v>
      </c>
      <c r="BG654" s="377"/>
      <c r="BH654" s="373" t="s">
        <v>33</v>
      </c>
      <c r="BI654" s="377"/>
      <c r="BJ654" s="399"/>
    </row>
    <row r="655" spans="1:62" s="296" customFormat="1" ht="15" customHeight="1" x14ac:dyDescent="0.25">
      <c r="A655" s="359">
        <v>15</v>
      </c>
      <c r="B655" s="291">
        <v>617348</v>
      </c>
      <c r="C655" s="292">
        <f t="shared" si="414"/>
        <v>1.000367837101638</v>
      </c>
      <c r="D655" s="293">
        <f t="shared" si="424"/>
        <v>1.000243217404311</v>
      </c>
      <c r="E655" s="293"/>
      <c r="F655" s="291">
        <f t="shared" si="412"/>
        <v>227</v>
      </c>
      <c r="G655" s="294">
        <f t="shared" si="425"/>
        <v>1.6099290780141844</v>
      </c>
      <c r="H655" s="291">
        <f t="shared" si="413"/>
        <v>150</v>
      </c>
      <c r="I655" s="295">
        <f t="shared" si="415"/>
        <v>0.99620493358633766</v>
      </c>
      <c r="K655" s="395">
        <v>22199331</v>
      </c>
      <c r="L655" s="292">
        <f t="shared" si="416"/>
        <v>1.0002268150236973</v>
      </c>
      <c r="M655" s="297"/>
      <c r="N655" s="291">
        <f t="shared" si="389"/>
        <v>5034</v>
      </c>
      <c r="O655" s="294">
        <f t="shared" si="431"/>
        <v>0.99036002360810549</v>
      </c>
      <c r="P655" s="291">
        <f t="shared" si="393"/>
        <v>4709.2857142857147</v>
      </c>
      <c r="Q655" s="295">
        <f t="shared" si="426"/>
        <v>2.2109322602280352</v>
      </c>
      <c r="R655" s="294">
        <f t="shared" si="430"/>
        <v>2.7809306505678033</v>
      </c>
      <c r="S655" s="294">
        <f t="shared" si="427"/>
        <v>1.0001409900992682</v>
      </c>
      <c r="U655" s="298">
        <v>264</v>
      </c>
      <c r="W655" s="298">
        <v>281</v>
      </c>
      <c r="Y655" s="369">
        <f t="shared" ref="Y655:Y663" si="432">100*B655/213000000</f>
        <v>0.28983474178403756</v>
      </c>
      <c r="AA655" s="337">
        <f t="shared" ref="AA655:AA673" si="433">100000*B655/213000000</f>
        <v>289.83474178403753</v>
      </c>
      <c r="AC655" s="299">
        <f t="shared" si="419"/>
        <v>10571.11</v>
      </c>
      <c r="AE655" s="373" t="s">
        <v>33</v>
      </c>
      <c r="AG655" s="373" t="s">
        <v>33</v>
      </c>
      <c r="AI655" s="373" t="s">
        <v>33</v>
      </c>
      <c r="AK655" s="373" t="s">
        <v>33</v>
      </c>
      <c r="AM655" s="373" t="s">
        <v>33</v>
      </c>
      <c r="AO655" s="309"/>
      <c r="AP655" s="291"/>
      <c r="AQ655" s="291"/>
      <c r="AS655" s="291">
        <v>160374514</v>
      </c>
      <c r="AT655" s="407"/>
      <c r="AU655" s="295">
        <f t="shared" si="421"/>
        <v>75.293199061032865</v>
      </c>
      <c r="AW655" s="291">
        <f t="shared" si="422"/>
        <v>169678</v>
      </c>
      <c r="AX655" s="291">
        <f t="shared" si="423"/>
        <v>74147</v>
      </c>
      <c r="AZ655" s="295">
        <f t="shared" si="411"/>
        <v>3.1851964204459273</v>
      </c>
      <c r="BA655" s="295"/>
      <c r="BF655" s="373" t="s">
        <v>33</v>
      </c>
      <c r="BG655" s="377"/>
      <c r="BH655" s="373" t="s">
        <v>33</v>
      </c>
      <c r="BI655" s="377"/>
      <c r="BJ655" s="399"/>
    </row>
    <row r="656" spans="1:62" s="296" customFormat="1" ht="15" customHeight="1" x14ac:dyDescent="0.25">
      <c r="A656" s="359">
        <v>16</v>
      </c>
      <c r="B656" s="291">
        <v>617521</v>
      </c>
      <c r="C656" s="292">
        <f t="shared" si="414"/>
        <v>1.0002802309232395</v>
      </c>
      <c r="D656" s="293">
        <f t="shared" si="424"/>
        <v>1.000235499838535</v>
      </c>
      <c r="E656" s="293"/>
      <c r="F656" s="291">
        <f t="shared" si="412"/>
        <v>173</v>
      </c>
      <c r="G656" s="294">
        <f t="shared" si="425"/>
        <v>0.76211453744493396</v>
      </c>
      <c r="H656" s="291">
        <f t="shared" si="413"/>
        <v>145.28571428571428</v>
      </c>
      <c r="I656" s="295">
        <f t="shared" si="415"/>
        <v>0.96857142857142853</v>
      </c>
      <c r="K656" s="395">
        <v>22203136</v>
      </c>
      <c r="L656" s="292">
        <f t="shared" si="416"/>
        <v>1.0001714015616057</v>
      </c>
      <c r="M656" s="297"/>
      <c r="N656" s="291">
        <f t="shared" si="389"/>
        <v>3805</v>
      </c>
      <c r="O656" s="294">
        <f t="shared" si="431"/>
        <v>0.755860150973381</v>
      </c>
      <c r="P656" s="291">
        <f t="shared" si="393"/>
        <v>3944.1428571428573</v>
      </c>
      <c r="Q656" s="295">
        <f t="shared" si="426"/>
        <v>1.8517102615694165</v>
      </c>
      <c r="R656" s="294">
        <f t="shared" si="430"/>
        <v>2.7812332456099895</v>
      </c>
      <c r="S656" s="294">
        <f t="shared" si="427"/>
        <v>1.0001088107113079</v>
      </c>
      <c r="U656" s="298">
        <v>265</v>
      </c>
      <c r="W656" s="298">
        <v>282</v>
      </c>
      <c r="Y656" s="369">
        <f t="shared" si="432"/>
        <v>0.28991596244131457</v>
      </c>
      <c r="AA656" s="337">
        <f t="shared" si="433"/>
        <v>289.91596244131455</v>
      </c>
      <c r="AC656" s="299">
        <f t="shared" si="419"/>
        <v>10572.921904761904</v>
      </c>
      <c r="AE656" s="373">
        <v>21465103</v>
      </c>
      <c r="AG656" s="373">
        <v>122443</v>
      </c>
      <c r="AI656" s="373" t="s">
        <v>33</v>
      </c>
      <c r="AK656" s="373">
        <v>617395</v>
      </c>
      <c r="AM656" s="373">
        <v>22204941</v>
      </c>
      <c r="AO656" s="309">
        <v>3720</v>
      </c>
      <c r="AP656" s="291"/>
      <c r="AQ656" s="291"/>
      <c r="AS656" s="291">
        <v>160395671.48800001</v>
      </c>
      <c r="AT656" s="407" t="s">
        <v>190</v>
      </c>
      <c r="AU656" s="295">
        <f t="shared" si="421"/>
        <v>75.303132153990617</v>
      </c>
      <c r="AW656" s="291">
        <f t="shared" si="422"/>
        <v>21157.488000005484</v>
      </c>
      <c r="AX656" s="291">
        <f t="shared" si="423"/>
        <v>61144.069714286496</v>
      </c>
      <c r="AZ656" s="295">
        <f t="shared" si="411"/>
        <v>3.68358144083451</v>
      </c>
      <c r="BA656" s="295"/>
      <c r="BF656" s="373" t="s">
        <v>33</v>
      </c>
      <c r="BG656" s="377"/>
      <c r="BH656" s="373" t="s">
        <v>33</v>
      </c>
      <c r="BI656" s="377"/>
      <c r="BJ656" s="399"/>
    </row>
    <row r="657" spans="1:62" s="296" customFormat="1" ht="15" customHeight="1" x14ac:dyDescent="0.25">
      <c r="A657" s="359">
        <v>17</v>
      </c>
      <c r="B657" s="291">
        <v>617647</v>
      </c>
      <c r="C657" s="292">
        <f t="shared" si="414"/>
        <v>1.000204041643928</v>
      </c>
      <c r="D657" s="293">
        <f t="shared" si="424"/>
        <v>1.0002115844542872</v>
      </c>
      <c r="E657" s="293"/>
      <c r="F657" s="291">
        <f t="shared" si="412"/>
        <v>126</v>
      </c>
      <c r="G657" s="294">
        <f t="shared" si="425"/>
        <v>0.72832369942196529</v>
      </c>
      <c r="H657" s="291">
        <f t="shared" si="413"/>
        <v>130.57142857142858</v>
      </c>
      <c r="I657" s="295">
        <f t="shared" si="415"/>
        <v>0.89872173058013782</v>
      </c>
      <c r="K657" s="395">
        <v>22207358</v>
      </c>
      <c r="L657" s="292">
        <f t="shared" si="416"/>
        <v>1.0001901533188826</v>
      </c>
      <c r="M657" s="297"/>
      <c r="N657" s="291">
        <f t="shared" si="389"/>
        <v>4222</v>
      </c>
      <c r="O657" s="294">
        <f t="shared" si="431"/>
        <v>1.109592641261498</v>
      </c>
      <c r="P657" s="291">
        <f t="shared" si="393"/>
        <v>3505.4285714285716</v>
      </c>
      <c r="Q657" s="295">
        <f t="shared" ref="Q657:Q688" si="434">P657*100000/213000000</f>
        <v>1.6457411133467472</v>
      </c>
      <c r="R657" s="294">
        <f t="shared" si="430"/>
        <v>2.7812718649377381</v>
      </c>
      <c r="S657" s="294">
        <f t="shared" si="427"/>
        <v>1.0000138856846363</v>
      </c>
      <c r="U657" s="298">
        <v>266</v>
      </c>
      <c r="W657" s="298">
        <v>283</v>
      </c>
      <c r="Y657" s="369">
        <f t="shared" si="432"/>
        <v>0.28997511737089204</v>
      </c>
      <c r="AA657" s="337">
        <f t="shared" si="433"/>
        <v>289.97511737089201</v>
      </c>
      <c r="AC657" s="299">
        <f t="shared" si="419"/>
        <v>10574.932380952381</v>
      </c>
      <c r="AE657" s="373">
        <v>21470339</v>
      </c>
      <c r="AG657" s="373" t="s">
        <v>33</v>
      </c>
      <c r="AI657" s="373" t="s">
        <v>33</v>
      </c>
      <c r="AK657" s="373" t="s">
        <v>33</v>
      </c>
      <c r="AM657" s="373" t="s">
        <v>33</v>
      </c>
      <c r="AO657" s="309"/>
      <c r="AP657" s="291"/>
      <c r="AQ657" s="291"/>
      <c r="AS657" s="291">
        <v>160416860.74400002</v>
      </c>
      <c r="AT657" s="407" t="s">
        <v>190</v>
      </c>
      <c r="AU657" s="295">
        <f t="shared" si="421"/>
        <v>75.313080161502356</v>
      </c>
      <c r="AW657" s="291">
        <f t="shared" si="422"/>
        <v>21189.256000012159</v>
      </c>
      <c r="AX657" s="291">
        <f t="shared" si="423"/>
        <v>50967.106285716807</v>
      </c>
      <c r="AZ657" s="295">
        <f t="shared" ref="AZ657:AZ688" si="435">100*H657/P657</f>
        <v>3.7248349498736655</v>
      </c>
      <c r="BA657" s="295"/>
      <c r="BF657" s="373" t="s">
        <v>33</v>
      </c>
      <c r="BG657" s="377"/>
      <c r="BH657" s="373" t="s">
        <v>33</v>
      </c>
      <c r="BI657" s="377"/>
      <c r="BJ657" s="399"/>
    </row>
    <row r="658" spans="1:62" s="296" customFormat="1" ht="15" customHeight="1" x14ac:dyDescent="0.25">
      <c r="A658" s="363">
        <v>18</v>
      </c>
      <c r="B658" s="291">
        <v>617784</v>
      </c>
      <c r="C658" s="292">
        <f t="shared" si="414"/>
        <v>1.0002218095449342</v>
      </c>
      <c r="D658" s="293">
        <f t="shared" si="424"/>
        <v>1.000214085482418</v>
      </c>
      <c r="E658" s="293"/>
      <c r="F658" s="291">
        <f t="shared" si="412"/>
        <v>137</v>
      </c>
      <c r="G658" s="294">
        <f t="shared" si="425"/>
        <v>1.0873015873015872</v>
      </c>
      <c r="H658" s="291">
        <f t="shared" si="413"/>
        <v>132.14285714285714</v>
      </c>
      <c r="I658" s="295">
        <f t="shared" si="415"/>
        <v>1.0120350109409189</v>
      </c>
      <c r="K658" s="395">
        <v>22209815</v>
      </c>
      <c r="L658" s="292">
        <f t="shared" si="416"/>
        <v>1.0001106390053243</v>
      </c>
      <c r="M658" s="297"/>
      <c r="N658" s="291">
        <f t="shared" si="389"/>
        <v>2457</v>
      </c>
      <c r="O658" s="294">
        <f t="shared" si="431"/>
        <v>0.58195168166745614</v>
      </c>
      <c r="P658" s="291">
        <f t="shared" si="393"/>
        <v>3450.2857142857142</v>
      </c>
      <c r="Q658" s="295">
        <f t="shared" si="434"/>
        <v>1.619852448021462</v>
      </c>
      <c r="R658" s="294">
        <f t="shared" si="430"/>
        <v>2.7815810262264677</v>
      </c>
      <c r="S658" s="294">
        <f t="shared" si="427"/>
        <v>1.0001111582411728</v>
      </c>
      <c r="U658" s="298">
        <v>267</v>
      </c>
      <c r="W658" s="298">
        <v>285</v>
      </c>
      <c r="Y658" s="369">
        <f t="shared" si="432"/>
        <v>0.29003943661971832</v>
      </c>
      <c r="AA658" s="337">
        <f t="shared" si="433"/>
        <v>290.03943661971829</v>
      </c>
      <c r="AC658" s="299">
        <f t="shared" si="419"/>
        <v>10576.102380952381</v>
      </c>
      <c r="AE658" s="373" t="s">
        <v>33</v>
      </c>
      <c r="AG658" s="373" t="s">
        <v>33</v>
      </c>
      <c r="AI658" s="373" t="s">
        <v>33</v>
      </c>
      <c r="AK658" s="373" t="s">
        <v>33</v>
      </c>
      <c r="AM658" s="373" t="s">
        <v>33</v>
      </c>
      <c r="AO658" s="309"/>
      <c r="AP658" s="291"/>
      <c r="AQ658" s="291"/>
      <c r="AS658" s="291">
        <v>160438050</v>
      </c>
      <c r="AT658" s="407"/>
      <c r="AU658" s="295">
        <f t="shared" si="421"/>
        <v>75.32302816901408</v>
      </c>
      <c r="AW658" s="291">
        <f t="shared" si="422"/>
        <v>21189.255999982357</v>
      </c>
      <c r="AX658" s="291">
        <f t="shared" si="423"/>
        <v>31395</v>
      </c>
      <c r="AZ658" s="295">
        <f t="shared" si="435"/>
        <v>3.8299105664127193</v>
      </c>
      <c r="BA658" s="295"/>
      <c r="BF658" s="373" t="s">
        <v>33</v>
      </c>
      <c r="BG658" s="377"/>
      <c r="BH658" s="373" t="s">
        <v>33</v>
      </c>
      <c r="BI658" s="377"/>
      <c r="BJ658" s="399"/>
    </row>
    <row r="659" spans="1:62" s="296" customFormat="1" ht="15" customHeight="1" x14ac:dyDescent="0.25">
      <c r="A659" s="277">
        <v>19</v>
      </c>
      <c r="B659" s="271">
        <v>617838</v>
      </c>
      <c r="C659" s="272">
        <f t="shared" si="414"/>
        <v>1.0000874091915621</v>
      </c>
      <c r="D659" s="273">
        <f t="shared" si="424"/>
        <v>1.0002075822936822</v>
      </c>
      <c r="E659" s="273"/>
      <c r="F659" s="271">
        <f t="shared" si="412"/>
        <v>54</v>
      </c>
      <c r="G659" s="274">
        <f t="shared" si="425"/>
        <v>0.39416058394160586</v>
      </c>
      <c r="H659" s="271">
        <f t="shared" si="413"/>
        <v>128.14285714285714</v>
      </c>
      <c r="I659" s="275">
        <f t="shared" si="415"/>
        <v>0.96972972972972971</v>
      </c>
      <c r="J659" s="276"/>
      <c r="K659" s="396">
        <v>22211128</v>
      </c>
      <c r="L659" s="272">
        <f t="shared" si="416"/>
        <v>1.0000591180070613</v>
      </c>
      <c r="M659" s="277"/>
      <c r="N659" s="271">
        <f t="shared" si="389"/>
        <v>1313</v>
      </c>
      <c r="O659" s="274">
        <f t="shared" si="431"/>
        <v>0.53439153439153442</v>
      </c>
      <c r="P659" s="271">
        <f t="shared" si="393"/>
        <v>3397</v>
      </c>
      <c r="Q659" s="275">
        <f t="shared" si="434"/>
        <v>1.5948356807511737</v>
      </c>
      <c r="R659" s="274">
        <f t="shared" si="430"/>
        <v>2.7816597157965144</v>
      </c>
      <c r="S659" s="274">
        <f t="shared" si="427"/>
        <v>1.0000282895120813</v>
      </c>
      <c r="T659" s="276"/>
      <c r="U659" s="278">
        <v>268</v>
      </c>
      <c r="V659" s="276"/>
      <c r="W659" s="278">
        <v>285</v>
      </c>
      <c r="X659" s="276"/>
      <c r="Y659" s="279">
        <f t="shared" si="432"/>
        <v>0.29006478873239439</v>
      </c>
      <c r="Z659" s="276"/>
      <c r="AA659" s="282">
        <f t="shared" si="433"/>
        <v>290.06478873239439</v>
      </c>
      <c r="AB659" s="276"/>
      <c r="AC659" s="281">
        <f t="shared" si="419"/>
        <v>10576.727619047619</v>
      </c>
      <c r="AD659" s="276"/>
      <c r="AE659" s="283">
        <v>21470339</v>
      </c>
      <c r="AF659" s="276"/>
      <c r="AG659" s="283" t="s">
        <v>33</v>
      </c>
      <c r="AH659" s="276"/>
      <c r="AI659" s="283" t="s">
        <v>33</v>
      </c>
      <c r="AJ659" s="276"/>
      <c r="AK659" s="283" t="s">
        <v>33</v>
      </c>
      <c r="AL659" s="276"/>
      <c r="AM659" s="283" t="s">
        <v>33</v>
      </c>
      <c r="AN659" s="276"/>
      <c r="AO659" s="290"/>
      <c r="AP659" s="271"/>
      <c r="AQ659" s="271"/>
      <c r="AR659" s="276"/>
      <c r="AS659" s="271">
        <v>160442944</v>
      </c>
      <c r="AT659" s="410"/>
      <c r="AU659" s="275">
        <f t="shared" si="421"/>
        <v>75.325325821596238</v>
      </c>
      <c r="AV659" s="276"/>
      <c r="AW659" s="271">
        <f t="shared" si="422"/>
        <v>4894</v>
      </c>
      <c r="AX659" s="271">
        <f t="shared" si="423"/>
        <v>86250.571428571435</v>
      </c>
      <c r="AY659" s="276"/>
      <c r="AZ659" s="275">
        <f t="shared" si="435"/>
        <v>3.7722360065604104</v>
      </c>
      <c r="BA659" s="275"/>
      <c r="BB659" s="276"/>
      <c r="BC659" s="276"/>
      <c r="BD659" s="276"/>
      <c r="BE659" s="276"/>
      <c r="BF659" s="283" t="s">
        <v>33</v>
      </c>
      <c r="BG659" s="389"/>
      <c r="BH659" s="283" t="s">
        <v>33</v>
      </c>
      <c r="BI659" s="377"/>
      <c r="BJ659" s="399"/>
    </row>
    <row r="660" spans="1:62" s="296" customFormat="1" ht="15" customHeight="1" x14ac:dyDescent="0.25">
      <c r="A660" s="359">
        <v>20</v>
      </c>
      <c r="B660" s="309">
        <v>617905</v>
      </c>
      <c r="C660" s="292">
        <f t="shared" si="414"/>
        <v>1.0001084426662006</v>
      </c>
      <c r="D660" s="293">
        <f t="shared" si="424"/>
        <v>1.0002140433715601</v>
      </c>
      <c r="E660" s="293"/>
      <c r="F660" s="291">
        <f t="shared" si="412"/>
        <v>67</v>
      </c>
      <c r="G660" s="294">
        <f t="shared" si="425"/>
        <v>1.2407407407407407</v>
      </c>
      <c r="H660" s="291">
        <f t="shared" si="413"/>
        <v>132.14285714285714</v>
      </c>
      <c r="I660" s="295">
        <f t="shared" si="415"/>
        <v>1.0312151616499443</v>
      </c>
      <c r="K660" s="395">
        <v>22213696</v>
      </c>
      <c r="L660" s="292">
        <f t="shared" si="416"/>
        <v>1.0001156177209911</v>
      </c>
      <c r="M660" s="297"/>
      <c r="N660" s="291">
        <f t="shared" si="389"/>
        <v>2568</v>
      </c>
      <c r="O660" s="294">
        <f t="shared" si="431"/>
        <v>1.9558263518659558</v>
      </c>
      <c r="P660" s="291">
        <f t="shared" si="393"/>
        <v>3497.4285714285716</v>
      </c>
      <c r="Q660" s="295">
        <f t="shared" si="434"/>
        <v>1.6419852448021461</v>
      </c>
      <c r="R660" s="294">
        <f t="shared" si="430"/>
        <v>2.7816397595429416</v>
      </c>
      <c r="S660" s="294">
        <f t="shared" si="427"/>
        <v>0.99999282577467707</v>
      </c>
      <c r="U660" s="298">
        <v>269</v>
      </c>
      <c r="W660" s="298">
        <v>286</v>
      </c>
      <c r="Y660" s="369">
        <f t="shared" si="432"/>
        <v>0.29009624413145541</v>
      </c>
      <c r="AA660" s="337">
        <f t="shared" si="433"/>
        <v>290.09624413145542</v>
      </c>
      <c r="AC660" s="299">
        <f>100000*K660/213000000</f>
        <v>10428.965258215963</v>
      </c>
      <c r="AE660" s="373">
        <v>21493235</v>
      </c>
      <c r="AG660" s="373" t="s">
        <v>33</v>
      </c>
      <c r="AI660" s="373" t="s">
        <v>33</v>
      </c>
      <c r="AK660" s="373" t="s">
        <v>33</v>
      </c>
      <c r="AM660" s="373" t="s">
        <v>33</v>
      </c>
      <c r="AO660" s="309"/>
      <c r="AP660" s="291"/>
      <c r="AQ660" s="291"/>
      <c r="AS660" s="291">
        <v>160498120</v>
      </c>
      <c r="AT660" s="407"/>
      <c r="AU660" s="295">
        <f t="shared" si="421"/>
        <v>75.351230046948359</v>
      </c>
      <c r="AW660" s="291">
        <f t="shared" si="422"/>
        <v>55176</v>
      </c>
      <c r="AX660" s="291">
        <f t="shared" si="423"/>
        <v>46181.571428571428</v>
      </c>
      <c r="AZ660" s="295">
        <f t="shared" si="435"/>
        <v>3.7782860877379294</v>
      </c>
      <c r="BA660" s="295"/>
      <c r="BF660" s="373" t="s">
        <v>33</v>
      </c>
      <c r="BG660" s="377"/>
      <c r="BH660" s="373" t="s">
        <v>33</v>
      </c>
      <c r="BI660" s="377"/>
      <c r="BJ660" s="399"/>
    </row>
    <row r="661" spans="1:62" s="296" customFormat="1" ht="15" customHeight="1" x14ac:dyDescent="0.25">
      <c r="A661" s="359">
        <v>21</v>
      </c>
      <c r="B661" s="309">
        <v>617991</v>
      </c>
      <c r="C661" s="292">
        <f t="shared" si="414"/>
        <v>1.0001391799710311</v>
      </c>
      <c r="D661" s="293">
        <f t="shared" si="424"/>
        <v>1.0002012787203618</v>
      </c>
      <c r="E661" s="293"/>
      <c r="F661" s="291">
        <f t="shared" si="412"/>
        <v>86</v>
      </c>
      <c r="G661" s="294">
        <f t="shared" si="425"/>
        <v>1.2835820895522387</v>
      </c>
      <c r="H661" s="291">
        <f t="shared" si="413"/>
        <v>124.28571428571429</v>
      </c>
      <c r="I661" s="295">
        <f t="shared" si="415"/>
        <v>0.94054054054054059</v>
      </c>
      <c r="K661" s="395">
        <v>22217540</v>
      </c>
      <c r="L661" s="292">
        <f t="shared" si="416"/>
        <v>1.0001730463944407</v>
      </c>
      <c r="M661" s="297"/>
      <c r="N661" s="291">
        <f t="shared" si="389"/>
        <v>3844</v>
      </c>
      <c r="O661" s="294">
        <f t="shared" si="431"/>
        <v>1.4968847352024923</v>
      </c>
      <c r="P661" s="291">
        <f t="shared" si="393"/>
        <v>3320.4285714285716</v>
      </c>
      <c r="Q661" s="295">
        <f t="shared" si="434"/>
        <v>1.5588866532528505</v>
      </c>
      <c r="R661" s="294">
        <f t="shared" si="430"/>
        <v>2.781545571651947</v>
      </c>
      <c r="S661" s="294">
        <f t="shared" si="427"/>
        <v>0.99996613943603896</v>
      </c>
      <c r="U661" s="298">
        <v>270</v>
      </c>
      <c r="W661" s="298">
        <v>287</v>
      </c>
      <c r="Y661" s="369">
        <f t="shared" si="432"/>
        <v>0.29013661971830984</v>
      </c>
      <c r="AA661" s="337">
        <f t="shared" si="433"/>
        <v>290.13661971830987</v>
      </c>
      <c r="AC661" s="299">
        <f>100000*K661/213000000</f>
        <v>10430.769953051644</v>
      </c>
      <c r="AE661" s="373">
        <v>21505879</v>
      </c>
      <c r="AG661" s="373" t="s">
        <v>33</v>
      </c>
      <c r="AI661" s="373" t="s">
        <v>33</v>
      </c>
      <c r="AK661" s="373" t="s">
        <v>33</v>
      </c>
      <c r="AM661" s="373" t="s">
        <v>33</v>
      </c>
      <c r="AO661" s="309"/>
      <c r="AP661" s="291"/>
      <c r="AQ661" s="291"/>
      <c r="AS661" s="291">
        <v>160577723</v>
      </c>
      <c r="AT661" s="407"/>
      <c r="AU661" s="295">
        <f t="shared" si="421"/>
        <v>75.388602347417844</v>
      </c>
      <c r="AW661" s="291">
        <f t="shared" si="422"/>
        <v>79603</v>
      </c>
      <c r="AX661" s="291">
        <f t="shared" si="423"/>
        <v>53269.571428571428</v>
      </c>
      <c r="AZ661" s="295">
        <f t="shared" si="435"/>
        <v>3.7430624273974962</v>
      </c>
      <c r="BA661" s="295"/>
      <c r="BF661" s="373" t="s">
        <v>33</v>
      </c>
      <c r="BG661" s="377"/>
      <c r="BH661" s="373" t="s">
        <v>33</v>
      </c>
      <c r="BI661" s="377"/>
      <c r="BJ661" s="399"/>
    </row>
    <row r="662" spans="1:62" s="296" customFormat="1" ht="15" customHeight="1" x14ac:dyDescent="0.25">
      <c r="A662" s="359">
        <v>22</v>
      </c>
      <c r="B662" s="309">
        <v>618128</v>
      </c>
      <c r="C662" s="292">
        <f t="shared" ref="C662:C693" si="436">B662/B661</f>
        <v>1.0002216860763344</v>
      </c>
      <c r="D662" s="293">
        <f t="shared" si="424"/>
        <v>1.0001804000024612</v>
      </c>
      <c r="E662" s="293"/>
      <c r="F662" s="291">
        <f t="shared" si="412"/>
        <v>137</v>
      </c>
      <c r="G662" s="294">
        <f t="shared" si="425"/>
        <v>1.5930232558139534</v>
      </c>
      <c r="H662" s="291">
        <f t="shared" si="413"/>
        <v>111.42857142857143</v>
      </c>
      <c r="I662" s="295">
        <f t="shared" ref="I662:I693" si="437">H662/H661</f>
        <v>0.89655172413793105</v>
      </c>
      <c r="K662" s="395">
        <v>22220714</v>
      </c>
      <c r="L662" s="292">
        <f t="shared" si="416"/>
        <v>1.0001428601006233</v>
      </c>
      <c r="M662" s="297"/>
      <c r="N662" s="291">
        <f t="shared" si="389"/>
        <v>3174</v>
      </c>
      <c r="O662" s="294">
        <f t="shared" si="431"/>
        <v>0.82570239334027051</v>
      </c>
      <c r="P662" s="291">
        <f t="shared" si="393"/>
        <v>3054.7142857142858</v>
      </c>
      <c r="Q662" s="295">
        <f t="shared" si="434"/>
        <v>1.4341381623071765</v>
      </c>
      <c r="R662" s="294">
        <f t="shared" si="430"/>
        <v>2.7817647983768659</v>
      </c>
      <c r="S662" s="294">
        <f t="shared" si="427"/>
        <v>1.0000788147162329</v>
      </c>
      <c r="U662" s="298">
        <v>270</v>
      </c>
      <c r="W662" s="298">
        <v>288</v>
      </c>
      <c r="Y662" s="369">
        <f t="shared" si="432"/>
        <v>0.29020093896713617</v>
      </c>
      <c r="AA662" s="337">
        <f t="shared" si="433"/>
        <v>290.20093896713615</v>
      </c>
      <c r="AC662" s="299">
        <f>100000*K662/213000000</f>
        <v>10432.260093896713</v>
      </c>
      <c r="AE662" s="373">
        <v>21516819</v>
      </c>
      <c r="AG662" s="373" t="s">
        <v>33</v>
      </c>
      <c r="AI662" s="373" t="s">
        <v>95</v>
      </c>
      <c r="AK662" s="373">
        <v>618091</v>
      </c>
      <c r="AM662" s="373">
        <v>22222928</v>
      </c>
      <c r="AO662" s="309">
        <v>3451</v>
      </c>
      <c r="AP662" s="291"/>
      <c r="AQ662" s="291">
        <f>N662-AO662</f>
        <v>-277</v>
      </c>
      <c r="AS662" s="291">
        <v>160864211</v>
      </c>
      <c r="AT662" s="407"/>
      <c r="AU662" s="295">
        <f t="shared" si="421"/>
        <v>75.523103755868547</v>
      </c>
      <c r="AW662" s="291">
        <f t="shared" si="422"/>
        <v>286488</v>
      </c>
      <c r="AX662" s="291">
        <f t="shared" si="423"/>
        <v>69956.71428571429</v>
      </c>
      <c r="AZ662" s="295">
        <f t="shared" si="435"/>
        <v>3.6477575644203339</v>
      </c>
      <c r="BA662" s="295"/>
      <c r="BF662" s="373" t="s">
        <v>33</v>
      </c>
      <c r="BG662" s="377"/>
      <c r="BH662" s="373" t="s">
        <v>33</v>
      </c>
      <c r="BI662" s="377"/>
      <c r="BJ662" s="399"/>
    </row>
    <row r="663" spans="1:62" s="296" customFormat="1" ht="15" customHeight="1" x14ac:dyDescent="0.25">
      <c r="A663" s="359">
        <v>23</v>
      </c>
      <c r="B663" s="309">
        <v>618223</v>
      </c>
      <c r="C663" s="292">
        <f t="shared" si="436"/>
        <v>1.0001536898506458</v>
      </c>
      <c r="D663" s="293">
        <f t="shared" si="424"/>
        <v>1.0001623227063765</v>
      </c>
      <c r="E663" s="293"/>
      <c r="F663" s="291">
        <f t="shared" si="412"/>
        <v>95</v>
      </c>
      <c r="G663" s="294">
        <f t="shared" si="425"/>
        <v>0.69343065693430661</v>
      </c>
      <c r="H663" s="291">
        <f t="shared" si="413"/>
        <v>100.28571428571429</v>
      </c>
      <c r="I663" s="295">
        <f t="shared" si="437"/>
        <v>0.9</v>
      </c>
      <c r="K663" s="395">
        <v>22223910</v>
      </c>
      <c r="L663" s="292">
        <f t="shared" si="416"/>
        <v>1.000143829761726</v>
      </c>
      <c r="M663" s="297"/>
      <c r="N663" s="291">
        <f t="shared" si="389"/>
        <v>3196</v>
      </c>
      <c r="O663" s="294">
        <f t="shared" si="431"/>
        <v>1.0069313169502205</v>
      </c>
      <c r="P663" s="291">
        <f t="shared" si="393"/>
        <v>2967.7142857142858</v>
      </c>
      <c r="Q663" s="295">
        <f t="shared" si="434"/>
        <v>1.3932930918846413</v>
      </c>
      <c r="R663" s="294">
        <f t="shared" si="430"/>
        <v>2.7817922228806724</v>
      </c>
      <c r="S663" s="294">
        <f t="shared" si="427"/>
        <v>1.0000098586709496</v>
      </c>
      <c r="U663" s="298">
        <v>271</v>
      </c>
      <c r="W663" s="298">
        <v>289</v>
      </c>
      <c r="Y663" s="369">
        <f t="shared" si="432"/>
        <v>0.2902455399061033</v>
      </c>
      <c r="AA663" s="337">
        <f t="shared" si="433"/>
        <v>290.24553990610326</v>
      </c>
      <c r="AC663" s="299">
        <f>100000*K663/213000000</f>
        <v>10433.760563380281</v>
      </c>
      <c r="AE663" s="373" t="s">
        <v>33</v>
      </c>
      <c r="AG663" s="373" t="s">
        <v>33</v>
      </c>
      <c r="AI663" s="373" t="s">
        <v>33</v>
      </c>
      <c r="AK663" s="373" t="s">
        <v>33</v>
      </c>
      <c r="AM663" s="373" t="s">
        <v>33</v>
      </c>
      <c r="AO663" s="395" t="s">
        <v>33</v>
      </c>
      <c r="AP663" s="291"/>
      <c r="AQ663" s="291"/>
      <c r="AS663" s="291">
        <v>160926764</v>
      </c>
      <c r="AT663" s="407"/>
      <c r="AU663" s="295">
        <f t="shared" si="421"/>
        <v>75.552471361502342</v>
      </c>
      <c r="AW663" s="291">
        <f t="shared" si="422"/>
        <v>62553</v>
      </c>
      <c r="AX663" s="291">
        <f t="shared" si="423"/>
        <v>75870.35885714207</v>
      </c>
      <c r="AZ663" s="295">
        <f t="shared" si="435"/>
        <v>3.3792240300375473</v>
      </c>
      <c r="BA663" s="295"/>
      <c r="BF663" s="373" t="s">
        <v>33</v>
      </c>
      <c r="BG663" s="377"/>
      <c r="BH663" s="373" t="s">
        <v>33</v>
      </c>
      <c r="BI663" s="377"/>
      <c r="BJ663" s="399"/>
    </row>
    <row r="664" spans="1:62" s="296" customFormat="1" ht="15" customHeight="1" x14ac:dyDescent="0.25">
      <c r="A664" s="359">
        <v>24</v>
      </c>
      <c r="B664" s="309">
        <v>618429</v>
      </c>
      <c r="C664" s="292">
        <f t="shared" si="436"/>
        <v>1.0003332130962452</v>
      </c>
      <c r="D664" s="293">
        <f t="shared" si="424"/>
        <v>1.0001807757709933</v>
      </c>
      <c r="E664" s="293"/>
      <c r="F664" s="291">
        <f t="shared" si="412"/>
        <v>206</v>
      </c>
      <c r="G664" s="294">
        <f t="shared" si="425"/>
        <v>2.168421052631579</v>
      </c>
      <c r="H664" s="291">
        <f t="shared" si="413"/>
        <v>111.71428571428571</v>
      </c>
      <c r="I664" s="295">
        <f t="shared" si="437"/>
        <v>1.1139601139601139</v>
      </c>
      <c r="K664" s="395">
        <v>22228116</v>
      </c>
      <c r="L664" s="292">
        <f t="shared" ref="L664:L695" si="438">K664/K663</f>
        <v>1.0001892556260352</v>
      </c>
      <c r="M664" s="297"/>
      <c r="N664" s="291">
        <f t="shared" si="389"/>
        <v>4206</v>
      </c>
      <c r="O664" s="294">
        <f t="shared" si="431"/>
        <v>1.316020025031289</v>
      </c>
      <c r="P664" s="291">
        <f t="shared" si="393"/>
        <v>2965.4285714285716</v>
      </c>
      <c r="Q664" s="295">
        <f t="shared" si="434"/>
        <v>1.3922199865861837</v>
      </c>
      <c r="R664" s="294">
        <f t="shared" si="430"/>
        <v>2.7821926068768041</v>
      </c>
      <c r="S664" s="294">
        <f t="shared" si="427"/>
        <v>1.0001439302306041</v>
      </c>
      <c r="U664" s="298">
        <v>272</v>
      </c>
      <c r="W664" s="298">
        <v>290</v>
      </c>
      <c r="Y664" s="369">
        <f t="shared" ref="Y664:Y720" si="439">100*B664/213000000</f>
        <v>0.29034225352112675</v>
      </c>
      <c r="AA664" s="337">
        <f t="shared" si="433"/>
        <v>290.34225352112674</v>
      </c>
      <c r="AC664" s="299">
        <f t="shared" ref="AC664:AC720" si="440">100000*K664/213000000</f>
        <v>10435.735211267605</v>
      </c>
      <c r="AE664" s="373" t="s">
        <v>33</v>
      </c>
      <c r="AG664" s="373" t="s">
        <v>33</v>
      </c>
      <c r="AI664" s="373" t="s">
        <v>33</v>
      </c>
      <c r="AK664" s="373" t="s">
        <v>33</v>
      </c>
      <c r="AM664" s="373" t="s">
        <v>33</v>
      </c>
      <c r="AO664" s="395" t="s">
        <v>33</v>
      </c>
      <c r="AP664" s="291"/>
      <c r="AQ664" s="291"/>
      <c r="AS664" s="291">
        <v>160937202</v>
      </c>
      <c r="AT664" s="407" t="s">
        <v>190</v>
      </c>
      <c r="AU664" s="295">
        <f t="shared" si="421"/>
        <v>75.557371830985915</v>
      </c>
      <c r="AW664" s="291">
        <f t="shared" si="422"/>
        <v>10438</v>
      </c>
      <c r="AX664" s="291">
        <f t="shared" si="423"/>
        <v>74334.46514285462</v>
      </c>
      <c r="AZ664" s="295">
        <f t="shared" si="435"/>
        <v>3.7672222757491083</v>
      </c>
      <c r="BA664" s="295"/>
      <c r="BF664" s="373" t="s">
        <v>33</v>
      </c>
      <c r="BG664" s="377"/>
      <c r="BH664" s="373" t="s">
        <v>33</v>
      </c>
      <c r="BI664" s="377"/>
      <c r="BJ664" s="399"/>
    </row>
    <row r="665" spans="1:62" s="296" customFormat="1" ht="15" customHeight="1" x14ac:dyDescent="0.25">
      <c r="A665" s="363">
        <v>25</v>
      </c>
      <c r="B665" s="309">
        <v>618457</v>
      </c>
      <c r="C665" s="292">
        <f t="shared" si="436"/>
        <v>1.0000452760138998</v>
      </c>
      <c r="D665" s="293">
        <f t="shared" si="424"/>
        <v>1.0001555566951312</v>
      </c>
      <c r="E665" s="293"/>
      <c r="F665" s="291">
        <f t="shared" si="412"/>
        <v>28</v>
      </c>
      <c r="G665" s="294">
        <f t="shared" si="425"/>
        <v>0.13592233009708737</v>
      </c>
      <c r="H665" s="291">
        <f t="shared" si="413"/>
        <v>96.142857142857139</v>
      </c>
      <c r="I665" s="295">
        <f t="shared" si="437"/>
        <v>0.86061381074168797</v>
      </c>
      <c r="K665" s="395">
        <v>22231908</v>
      </c>
      <c r="L665" s="292">
        <f t="shared" si="438"/>
        <v>1.0001705947548591</v>
      </c>
      <c r="M665" s="297"/>
      <c r="N665" s="291">
        <f t="shared" ref="N665:N720" si="441">K665-K664</f>
        <v>3792</v>
      </c>
      <c r="O665" s="294">
        <f t="shared" si="431"/>
        <v>0.9015691868758916</v>
      </c>
      <c r="P665" s="291">
        <f t="shared" si="393"/>
        <v>3156.1428571428573</v>
      </c>
      <c r="Q665" s="295">
        <f t="shared" si="434"/>
        <v>1.4817572099262242</v>
      </c>
      <c r="R665" s="294">
        <f t="shared" si="430"/>
        <v>2.781844005471775</v>
      </c>
      <c r="S665" s="294">
        <f t="shared" si="427"/>
        <v>0.99987470263411404</v>
      </c>
      <c r="U665" s="298">
        <v>273</v>
      </c>
      <c r="W665" s="298">
        <v>291</v>
      </c>
      <c r="Y665" s="369">
        <f t="shared" si="439"/>
        <v>0.29035539906103286</v>
      </c>
      <c r="AA665" s="337">
        <f t="shared" si="433"/>
        <v>290.35539906103287</v>
      </c>
      <c r="AC665" s="299">
        <f t="shared" si="440"/>
        <v>10437.515492957746</v>
      </c>
      <c r="AE665" s="373" t="s">
        <v>33</v>
      </c>
      <c r="AG665" s="373" t="s">
        <v>33</v>
      </c>
      <c r="AI665" s="373" t="s">
        <v>33</v>
      </c>
      <c r="AK665" s="373" t="s">
        <v>33</v>
      </c>
      <c r="AM665" s="373" t="s">
        <v>33</v>
      </c>
      <c r="AO665" s="395" t="s">
        <v>33</v>
      </c>
      <c r="AP665" s="291"/>
      <c r="AQ665" s="291"/>
      <c r="AS665" s="291">
        <v>160947640</v>
      </c>
      <c r="AT665" s="407"/>
      <c r="AU665" s="295">
        <f t="shared" si="421"/>
        <v>75.562272300469488</v>
      </c>
      <c r="AW665" s="291">
        <f t="shared" si="422"/>
        <v>10438</v>
      </c>
      <c r="AX665" s="291">
        <f t="shared" si="423"/>
        <v>72798.571428571435</v>
      </c>
      <c r="AZ665" s="295">
        <f t="shared" si="435"/>
        <v>3.0462137328565606</v>
      </c>
      <c r="BA665" s="295"/>
      <c r="BC665" s="423"/>
      <c r="BF665" s="373" t="s">
        <v>33</v>
      </c>
      <c r="BG665" s="377"/>
      <c r="BH665" s="373" t="s">
        <v>33</v>
      </c>
      <c r="BI665" s="377"/>
      <c r="BJ665" s="399"/>
    </row>
    <row r="666" spans="1:62" s="296" customFormat="1" ht="15" customHeight="1" x14ac:dyDescent="0.25">
      <c r="A666" s="277">
        <v>26</v>
      </c>
      <c r="B666" s="290">
        <v>618484</v>
      </c>
      <c r="C666" s="272">
        <f t="shared" si="436"/>
        <v>1.0000436570367868</v>
      </c>
      <c r="D666" s="273">
        <f t="shared" si="424"/>
        <v>1.0001493063873061</v>
      </c>
      <c r="E666" s="273"/>
      <c r="F666" s="271">
        <f t="shared" si="412"/>
        <v>27</v>
      </c>
      <c r="G666" s="274">
        <f t="shared" si="425"/>
        <v>0.9642857142857143</v>
      </c>
      <c r="H666" s="271">
        <f t="shared" si="413"/>
        <v>92.285714285714292</v>
      </c>
      <c r="I666" s="275">
        <f t="shared" si="437"/>
        <v>0.95988112927191693</v>
      </c>
      <c r="J666" s="276"/>
      <c r="K666" s="396">
        <v>22236892</v>
      </c>
      <c r="L666" s="272">
        <f t="shared" si="438"/>
        <v>1.0002241822879081</v>
      </c>
      <c r="M666" s="277"/>
      <c r="N666" s="271">
        <f t="shared" si="441"/>
        <v>4984</v>
      </c>
      <c r="O666" s="274">
        <f t="shared" si="431"/>
        <v>1.3143459915611815</v>
      </c>
      <c r="P666" s="271">
        <f t="shared" si="393"/>
        <v>3680.5714285714284</v>
      </c>
      <c r="Q666" s="275">
        <f t="shared" si="434"/>
        <v>1.7279678068410462</v>
      </c>
      <c r="R666" s="274">
        <f t="shared" si="430"/>
        <v>2.7813419249416689</v>
      </c>
      <c r="S666" s="274">
        <f t="shared" si="427"/>
        <v>0.99981951521037171</v>
      </c>
      <c r="T666" s="276"/>
      <c r="U666" s="278">
        <v>274</v>
      </c>
      <c r="V666" s="276"/>
      <c r="W666" s="278">
        <v>292</v>
      </c>
      <c r="X666" s="276"/>
      <c r="Y666" s="279">
        <f t="shared" si="439"/>
        <v>0.29036807511737089</v>
      </c>
      <c r="Z666" s="276"/>
      <c r="AA666" s="282">
        <f t="shared" si="433"/>
        <v>290.36807511737089</v>
      </c>
      <c r="AB666" s="276"/>
      <c r="AC666" s="281">
        <f t="shared" si="440"/>
        <v>10439.855399061033</v>
      </c>
      <c r="AD666" s="276"/>
      <c r="AE666" s="283">
        <v>21516819</v>
      </c>
      <c r="AF666" s="276"/>
      <c r="AG666" s="283" t="s">
        <v>33</v>
      </c>
      <c r="AH666" s="276"/>
      <c r="AI666" s="283" t="s">
        <v>33</v>
      </c>
      <c r="AJ666" s="276"/>
      <c r="AK666" s="283" t="s">
        <v>33</v>
      </c>
      <c r="AL666" s="276"/>
      <c r="AM666" s="283" t="s">
        <v>33</v>
      </c>
      <c r="AN666" s="276"/>
      <c r="AO666" s="396" t="s">
        <v>33</v>
      </c>
      <c r="AP666" s="271"/>
      <c r="AQ666" s="271"/>
      <c r="AR666" s="276"/>
      <c r="AS666" s="271">
        <v>160952162</v>
      </c>
      <c r="AT666" s="410"/>
      <c r="AU666" s="275">
        <f t="shared" ref="AU666:AU697" si="442">100*AS666/213000000</f>
        <v>75.564395305164325</v>
      </c>
      <c r="AV666" s="276"/>
      <c r="AW666" s="271">
        <f t="shared" si="422"/>
        <v>4522</v>
      </c>
      <c r="AX666" s="271">
        <f t="shared" ref="AX666:AX669" si="443">SUM(AW660:AW666)/7</f>
        <v>72745.428571428565</v>
      </c>
      <c r="AY666" s="276"/>
      <c r="AZ666" s="275">
        <f t="shared" si="435"/>
        <v>2.5073746312684371</v>
      </c>
      <c r="BA666" s="275"/>
      <c r="BC666" s="423"/>
      <c r="BD666" s="276"/>
      <c r="BE666" s="276"/>
      <c r="BF666" s="283" t="s">
        <v>33</v>
      </c>
      <c r="BG666" s="389"/>
      <c r="BH666" s="283" t="s">
        <v>33</v>
      </c>
      <c r="BI666" s="377"/>
      <c r="BJ666" s="399"/>
    </row>
    <row r="667" spans="1:62" s="296" customFormat="1" ht="15" customHeight="1" x14ac:dyDescent="0.25">
      <c r="A667" s="359">
        <v>27</v>
      </c>
      <c r="B667" s="309">
        <v>618575</v>
      </c>
      <c r="C667" s="292">
        <f t="shared" si="436"/>
        <v>1.0001471339598114</v>
      </c>
      <c r="D667" s="293">
        <f t="shared" si="424"/>
        <v>1.0001548337149648</v>
      </c>
      <c r="E667" s="293"/>
      <c r="F667" s="291">
        <f t="shared" si="412"/>
        <v>91</v>
      </c>
      <c r="G667" s="294">
        <f t="shared" si="425"/>
        <v>3.3703703703703702</v>
      </c>
      <c r="H667" s="291">
        <f t="shared" si="413"/>
        <v>95.714285714285708</v>
      </c>
      <c r="I667" s="295">
        <f t="shared" si="437"/>
        <v>1.0371517027863775</v>
      </c>
      <c r="K667" s="395">
        <v>22243875</v>
      </c>
      <c r="L667" s="292">
        <f t="shared" si="438"/>
        <v>1.0003140276977556</v>
      </c>
      <c r="M667" s="297"/>
      <c r="N667" s="291">
        <f t="shared" si="441"/>
        <v>6983</v>
      </c>
      <c r="O667" s="294">
        <f t="shared" si="431"/>
        <v>1.401083467094703</v>
      </c>
      <c r="P667" s="291">
        <f t="shared" ref="P667:P720" si="444">SUM(N661:N667)/7</f>
        <v>4311.2857142857147</v>
      </c>
      <c r="Q667" s="295">
        <f t="shared" si="434"/>
        <v>2.0240778001341382</v>
      </c>
      <c r="R667" s="294">
        <f t="shared" si="430"/>
        <v>2.7808778821136158</v>
      </c>
      <c r="S667" s="294">
        <f t="shared" si="427"/>
        <v>0.99983315865485944</v>
      </c>
      <c r="U667" s="298">
        <v>275</v>
      </c>
      <c r="W667" s="298">
        <v>293</v>
      </c>
      <c r="Y667" s="369">
        <f t="shared" si="439"/>
        <v>0.29041079812206572</v>
      </c>
      <c r="AA667" s="337">
        <f t="shared" si="433"/>
        <v>290.41079812206573</v>
      </c>
      <c r="AC667" s="299">
        <f t="shared" si="440"/>
        <v>10443.133802816901</v>
      </c>
      <c r="AE667" s="373">
        <v>21516819</v>
      </c>
      <c r="AG667" s="373" t="s">
        <v>33</v>
      </c>
      <c r="AI667" s="373" t="s">
        <v>33</v>
      </c>
      <c r="AK667" s="373" t="s">
        <v>33</v>
      </c>
      <c r="AM667" s="373" t="s">
        <v>33</v>
      </c>
      <c r="AO667" s="395" t="s">
        <v>33</v>
      </c>
      <c r="AP667" s="291"/>
      <c r="AQ667" s="291"/>
      <c r="AS667" s="291">
        <v>160982533</v>
      </c>
      <c r="AT667" s="407"/>
      <c r="AU667" s="295">
        <f t="shared" si="442"/>
        <v>75.578653990610334</v>
      </c>
      <c r="AW667" s="291">
        <f t="shared" si="422"/>
        <v>30371</v>
      </c>
      <c r="AX667" s="291">
        <f t="shared" si="443"/>
        <v>69201.857142857145</v>
      </c>
      <c r="AZ667" s="295">
        <f t="shared" si="435"/>
        <v>2.2200868153351663</v>
      </c>
      <c r="BA667" s="295"/>
      <c r="BB667" s="291">
        <v>142548160</v>
      </c>
      <c r="BC667" s="423">
        <f t="shared" ref="BC667:BC672" si="445">BB667*100/213000000</f>
        <v>66.924018779342717</v>
      </c>
      <c r="BF667" s="373" t="s">
        <v>33</v>
      </c>
      <c r="BG667" s="377"/>
      <c r="BH667" s="373" t="s">
        <v>33</v>
      </c>
      <c r="BI667" s="377"/>
      <c r="BJ667" s="399"/>
    </row>
    <row r="668" spans="1:62" s="296" customFormat="1" ht="15" customHeight="1" x14ac:dyDescent="0.25">
      <c r="A668" s="359">
        <v>28</v>
      </c>
      <c r="B668" s="309">
        <v>618723</v>
      </c>
      <c r="C668" s="292">
        <f t="shared" si="436"/>
        <v>1.0002392595885705</v>
      </c>
      <c r="D668" s="293">
        <f t="shared" si="424"/>
        <v>1.0001691308031848</v>
      </c>
      <c r="E668" s="293"/>
      <c r="F668" s="291">
        <f t="shared" si="412"/>
        <v>148</v>
      </c>
      <c r="G668" s="294">
        <f t="shared" si="425"/>
        <v>1.6263736263736264</v>
      </c>
      <c r="H668" s="291">
        <f t="shared" si="413"/>
        <v>104.57142857142857</v>
      </c>
      <c r="I668" s="295">
        <f t="shared" si="437"/>
        <v>1.0925373134328358</v>
      </c>
      <c r="K668" s="395">
        <v>22252231</v>
      </c>
      <c r="L668" s="292">
        <f t="shared" si="438"/>
        <v>1.0003756539721609</v>
      </c>
      <c r="M668" s="297"/>
      <c r="N668" s="291">
        <f t="shared" si="441"/>
        <v>8356</v>
      </c>
      <c r="O668" s="294">
        <f t="shared" si="431"/>
        <v>1.1966203637405126</v>
      </c>
      <c r="P668" s="291">
        <f t="shared" si="444"/>
        <v>4955.8571428571431</v>
      </c>
      <c r="Q668" s="295">
        <f t="shared" si="434"/>
        <v>2.3266934942991284</v>
      </c>
      <c r="R668" s="294">
        <f t="shared" si="430"/>
        <v>2.7804987284196359</v>
      </c>
      <c r="S668" s="294">
        <f t="shared" si="427"/>
        <v>0.99986365683426137</v>
      </c>
      <c r="U668" s="298">
        <v>276</v>
      </c>
      <c r="W668" s="298">
        <v>294</v>
      </c>
      <c r="Y668" s="369">
        <f t="shared" si="439"/>
        <v>0.29048028169014084</v>
      </c>
      <c r="AA668" s="337">
        <f t="shared" si="433"/>
        <v>290.48028169014083</v>
      </c>
      <c r="AC668" s="299">
        <f t="shared" si="440"/>
        <v>10447.056807511737</v>
      </c>
      <c r="AE668" s="373">
        <v>21516819</v>
      </c>
      <c r="AG668" s="373" t="s">
        <v>33</v>
      </c>
      <c r="AI668" s="373" t="s">
        <v>33</v>
      </c>
      <c r="AK668" s="373" t="s">
        <v>33</v>
      </c>
      <c r="AM668" s="373" t="s">
        <v>33</v>
      </c>
      <c r="AO668" s="395" t="s">
        <v>33</v>
      </c>
      <c r="AP668" s="291"/>
      <c r="AQ668" s="291"/>
      <c r="AS668" s="291">
        <v>161089958</v>
      </c>
      <c r="AT668" s="407"/>
      <c r="AU668" s="295">
        <f t="shared" si="442"/>
        <v>75.629088262910798</v>
      </c>
      <c r="AW668" s="291">
        <f t="shared" si="422"/>
        <v>107425</v>
      </c>
      <c r="AX668" s="291">
        <f t="shared" si="443"/>
        <v>73176.428571428565</v>
      </c>
      <c r="AZ668" s="295">
        <f t="shared" si="435"/>
        <v>2.110057363581332</v>
      </c>
      <c r="BA668" s="295"/>
      <c r="BB668" s="291">
        <v>142681952</v>
      </c>
      <c r="BC668" s="423">
        <f t="shared" si="445"/>
        <v>66.986831924882623</v>
      </c>
      <c r="BD668" s="291">
        <f>BB668-BB667</f>
        <v>133792</v>
      </c>
      <c r="BF668" s="373" t="s">
        <v>33</v>
      </c>
      <c r="BG668" s="377"/>
      <c r="BH668" s="373" t="s">
        <v>33</v>
      </c>
      <c r="BI668" s="377"/>
      <c r="BJ668" s="399"/>
    </row>
    <row r="669" spans="1:62" s="296" customFormat="1" ht="15" customHeight="1" x14ac:dyDescent="0.25">
      <c r="A669" s="359">
        <v>29</v>
      </c>
      <c r="B669" s="309">
        <v>618870</v>
      </c>
      <c r="C669" s="292">
        <f t="shared" si="436"/>
        <v>1.0002375861249704</v>
      </c>
      <c r="D669" s="293">
        <f t="shared" si="424"/>
        <v>1.0001714022387043</v>
      </c>
      <c r="E669" s="293"/>
      <c r="F669" s="291">
        <f t="shared" si="412"/>
        <v>147</v>
      </c>
      <c r="G669" s="294">
        <f t="shared" si="425"/>
        <v>0.9932432432432432</v>
      </c>
      <c r="H669" s="291">
        <f t="shared" si="413"/>
        <v>106</v>
      </c>
      <c r="I669" s="295">
        <f t="shared" si="437"/>
        <v>1.0136612021857925</v>
      </c>
      <c r="K669" s="395">
        <v>22262869</v>
      </c>
      <c r="L669" s="292">
        <f t="shared" si="438"/>
        <v>1.000478064424192</v>
      </c>
      <c r="M669" s="297"/>
      <c r="N669" s="291">
        <f t="shared" si="441"/>
        <v>10638</v>
      </c>
      <c r="O669" s="294">
        <f t="shared" si="431"/>
        <v>1.2730971756821445</v>
      </c>
      <c r="P669" s="291">
        <f t="shared" si="444"/>
        <v>6022.1428571428569</v>
      </c>
      <c r="Q669" s="295">
        <f t="shared" si="434"/>
        <v>2.8272971160295106</v>
      </c>
      <c r="R669" s="294">
        <f t="shared" si="430"/>
        <v>2.779830398319282</v>
      </c>
      <c r="S669" s="294">
        <f t="shared" si="427"/>
        <v>0.99975963660996392</v>
      </c>
      <c r="U669" s="298">
        <v>277</v>
      </c>
      <c r="W669" s="298">
        <v>295</v>
      </c>
      <c r="Y669" s="369">
        <f t="shared" si="439"/>
        <v>0.29054929577464789</v>
      </c>
      <c r="AA669" s="337">
        <f t="shared" si="433"/>
        <v>290.54929577464787</v>
      </c>
      <c r="AC669" s="299">
        <f t="shared" si="440"/>
        <v>10452.05117370892</v>
      </c>
      <c r="AE669" s="373">
        <v>21575485</v>
      </c>
      <c r="AG669" s="373" t="s">
        <v>33</v>
      </c>
      <c r="AI669" s="373" t="s">
        <v>33</v>
      </c>
      <c r="AK669" s="373" t="s">
        <v>33</v>
      </c>
      <c r="AM669" s="373" t="s">
        <v>33</v>
      </c>
      <c r="AO669" s="395" t="s">
        <v>33</v>
      </c>
      <c r="AP669" s="291"/>
      <c r="AQ669" s="291"/>
      <c r="AS669" s="291">
        <v>161168191</v>
      </c>
      <c r="AT669" s="407"/>
      <c r="AU669" s="295">
        <f t="shared" si="442"/>
        <v>75.665817370892015</v>
      </c>
      <c r="AW669" s="291">
        <f t="shared" si="422"/>
        <v>78233</v>
      </c>
      <c r="AX669" s="291">
        <f t="shared" si="443"/>
        <v>43425.714285714283</v>
      </c>
      <c r="AZ669" s="295">
        <f t="shared" si="435"/>
        <v>1.7601707982445736</v>
      </c>
      <c r="BA669" s="295"/>
      <c r="BB669" s="291">
        <v>142887698</v>
      </c>
      <c r="BC669" s="423">
        <f t="shared" si="445"/>
        <v>67.083426291079817</v>
      </c>
      <c r="BD669" s="291">
        <f>BB669-BB668</f>
        <v>205746</v>
      </c>
      <c r="BE669" s="291"/>
      <c r="BF669" s="373" t="s">
        <v>33</v>
      </c>
      <c r="BG669" s="377"/>
      <c r="BH669" s="373" t="s">
        <v>33</v>
      </c>
      <c r="BI669" s="377"/>
      <c r="BJ669" s="399"/>
    </row>
    <row r="670" spans="1:62" s="296" customFormat="1" ht="15" customHeight="1" x14ac:dyDescent="0.25">
      <c r="A670" s="359">
        <v>30</v>
      </c>
      <c r="B670" s="309">
        <v>619024</v>
      </c>
      <c r="C670" s="292">
        <f t="shared" si="436"/>
        <v>1.0002488406288881</v>
      </c>
      <c r="D670" s="293">
        <f t="shared" si="424"/>
        <v>1.0001849952070245</v>
      </c>
      <c r="E670" s="293"/>
      <c r="F670" s="291">
        <f t="shared" si="412"/>
        <v>154</v>
      </c>
      <c r="G670" s="294">
        <f t="shared" si="425"/>
        <v>1.0476190476190477</v>
      </c>
      <c r="H670" s="291">
        <f t="shared" si="413"/>
        <v>114.42857142857143</v>
      </c>
      <c r="I670" s="295">
        <f t="shared" si="437"/>
        <v>1.0795148247978437</v>
      </c>
      <c r="K670" s="395">
        <v>22275622</v>
      </c>
      <c r="L670" s="292">
        <f t="shared" si="438"/>
        <v>1.0005728372205756</v>
      </c>
      <c r="M670" s="297"/>
      <c r="N670" s="291">
        <f t="shared" si="441"/>
        <v>12753</v>
      </c>
      <c r="O670" s="294">
        <f t="shared" si="431"/>
        <v>1.1988155668358713</v>
      </c>
      <c r="P670" s="291">
        <f t="shared" si="444"/>
        <v>7387.4285714285716</v>
      </c>
      <c r="Q670" s="295">
        <f t="shared" si="434"/>
        <v>3.4682763246143531</v>
      </c>
      <c r="R670" s="294">
        <f t="shared" si="430"/>
        <v>2.7789302583784194</v>
      </c>
      <c r="S670" s="294">
        <f t="shared" si="427"/>
        <v>0.99967618889936349</v>
      </c>
      <c r="U670" s="298">
        <v>278</v>
      </c>
      <c r="W670" s="298">
        <v>296</v>
      </c>
      <c r="Y670" s="369">
        <f t="shared" si="439"/>
        <v>0.29062159624413147</v>
      </c>
      <c r="AA670" s="337">
        <f t="shared" si="433"/>
        <v>290.62159624413147</v>
      </c>
      <c r="AC670" s="299">
        <f t="shared" si="440"/>
        <v>10458.038497652582</v>
      </c>
      <c r="AE670" s="373">
        <v>21582700</v>
      </c>
      <c r="AG670" s="373" t="s">
        <v>33</v>
      </c>
      <c r="AI670" s="373" t="s">
        <v>33</v>
      </c>
      <c r="AK670" s="373" t="s">
        <v>33</v>
      </c>
      <c r="AM670" s="373" t="s">
        <v>33</v>
      </c>
      <c r="AO670" s="395" t="s">
        <v>33</v>
      </c>
      <c r="AP670" s="291"/>
      <c r="AQ670" s="291"/>
      <c r="AS670" s="291">
        <v>161212297</v>
      </c>
      <c r="AT670" s="407"/>
      <c r="AU670" s="295">
        <f t="shared" si="442"/>
        <v>75.686524413145534</v>
      </c>
      <c r="AW670" s="291">
        <f t="shared" ref="AW670:AW675" si="446">AS670-AS669</f>
        <v>44106</v>
      </c>
      <c r="AX670" s="291">
        <f t="shared" ref="AX670:AX675" si="447">SUM(AW664:AW670)/7</f>
        <v>40790.428571428572</v>
      </c>
      <c r="AZ670" s="295">
        <f t="shared" si="435"/>
        <v>1.5489634900990099</v>
      </c>
      <c r="BA670" s="295"/>
      <c r="BB670" s="291">
        <v>143195464</v>
      </c>
      <c r="BC670" s="423">
        <f t="shared" si="445"/>
        <v>67.227917370892015</v>
      </c>
      <c r="BD670" s="291">
        <f t="shared" ref="BD670:BD682" si="448">BB670-BB669</f>
        <v>307766</v>
      </c>
      <c r="BE670" s="291"/>
      <c r="BF670" s="373" t="s">
        <v>33</v>
      </c>
      <c r="BG670" s="377"/>
      <c r="BH670" s="373" t="s">
        <v>33</v>
      </c>
      <c r="BI670" s="377"/>
      <c r="BJ670" s="399"/>
    </row>
    <row r="671" spans="1:62" s="296" customFormat="1" ht="15" customHeight="1" x14ac:dyDescent="0.25">
      <c r="A671" s="359">
        <v>31</v>
      </c>
      <c r="B671" s="309">
        <v>619109</v>
      </c>
      <c r="C671" s="292">
        <f t="shared" si="436"/>
        <v>1.0001373129313242</v>
      </c>
      <c r="D671" s="293">
        <f t="shared" si="424"/>
        <v>1.0001570094691787</v>
      </c>
      <c r="E671" s="293"/>
      <c r="F671" s="291">
        <f t="shared" si="412"/>
        <v>85</v>
      </c>
      <c r="G671" s="294">
        <f t="shared" si="425"/>
        <v>0.55194805194805197</v>
      </c>
      <c r="H671" s="291">
        <f t="shared" si="413"/>
        <v>97.142857142857139</v>
      </c>
      <c r="I671" s="295">
        <f t="shared" si="437"/>
        <v>0.84893882646691632</v>
      </c>
      <c r="K671" s="395">
        <v>22285373</v>
      </c>
      <c r="L671" s="292">
        <f t="shared" si="438"/>
        <v>1.0004377431076896</v>
      </c>
      <c r="M671" s="297"/>
      <c r="N671" s="291">
        <f t="shared" si="441"/>
        <v>9751</v>
      </c>
      <c r="O671" s="294">
        <f t="shared" si="431"/>
        <v>0.76460440680624164</v>
      </c>
      <c r="P671" s="291">
        <f t="shared" si="444"/>
        <v>8179.5714285714284</v>
      </c>
      <c r="Q671" s="295">
        <f t="shared" si="434"/>
        <v>3.8401743796109993</v>
      </c>
      <c r="R671" s="294">
        <f t="shared" si="430"/>
        <v>2.7780957491714409</v>
      </c>
      <c r="S671" s="294">
        <f t="shared" si="427"/>
        <v>0.99969970127733054</v>
      </c>
      <c r="U671" s="298">
        <v>279</v>
      </c>
      <c r="W671" s="298">
        <v>297</v>
      </c>
      <c r="Y671" s="369">
        <f t="shared" si="439"/>
        <v>0.29066150234741783</v>
      </c>
      <c r="AA671" s="337">
        <f t="shared" si="433"/>
        <v>290.66150234741787</v>
      </c>
      <c r="AC671" s="299">
        <f t="shared" si="440"/>
        <v>10462.616431924882</v>
      </c>
      <c r="AE671" s="373" t="s">
        <v>33</v>
      </c>
      <c r="AG671" s="373" t="s">
        <v>33</v>
      </c>
      <c r="AI671" s="373" t="s">
        <v>33</v>
      </c>
      <c r="AK671" s="373" t="s">
        <v>33</v>
      </c>
      <c r="AM671" s="373" t="s">
        <v>33</v>
      </c>
      <c r="AO671" s="395" t="s">
        <v>33</v>
      </c>
      <c r="AP671" s="291"/>
      <c r="AQ671" s="291"/>
      <c r="AS671" s="291">
        <v>161221915</v>
      </c>
      <c r="AT671" s="407"/>
      <c r="AU671" s="295">
        <f t="shared" si="442"/>
        <v>75.691039906103285</v>
      </c>
      <c r="AW671" s="291">
        <f t="shared" si="446"/>
        <v>9618</v>
      </c>
      <c r="AX671" s="291">
        <f t="shared" si="447"/>
        <v>40673.285714285717</v>
      </c>
      <c r="AZ671" s="295">
        <f t="shared" si="435"/>
        <v>1.1876277136420001</v>
      </c>
      <c r="BA671" s="295"/>
      <c r="BB671" s="291">
        <v>143318325</v>
      </c>
      <c r="BC671" s="423">
        <f t="shared" si="445"/>
        <v>67.285598591549302</v>
      </c>
      <c r="BD671" s="291">
        <f t="shared" si="448"/>
        <v>122861</v>
      </c>
      <c r="BE671" s="291"/>
      <c r="BF671" s="373" t="s">
        <v>33</v>
      </c>
      <c r="BG671" s="377"/>
      <c r="BH671" s="373" t="s">
        <v>33</v>
      </c>
      <c r="BI671" s="377"/>
      <c r="BJ671" s="399"/>
    </row>
    <row r="672" spans="1:62" s="296" customFormat="1" ht="15" customHeight="1" x14ac:dyDescent="0.25">
      <c r="A672" s="363">
        <v>101</v>
      </c>
      <c r="B672" s="309">
        <v>619139</v>
      </c>
      <c r="C672" s="292">
        <f t="shared" si="436"/>
        <v>1.0000484567337899</v>
      </c>
      <c r="D672" s="293">
        <f t="shared" si="424"/>
        <v>1.0001574638577344</v>
      </c>
      <c r="E672" s="293"/>
      <c r="F672" s="291">
        <f t="shared" si="412"/>
        <v>30</v>
      </c>
      <c r="G672" s="294">
        <f t="shared" si="425"/>
        <v>0.35294117647058826</v>
      </c>
      <c r="H672" s="291">
        <f t="shared" si="413"/>
        <v>97.428571428571431</v>
      </c>
      <c r="I672" s="295">
        <f t="shared" si="437"/>
        <v>1.0029411764705882</v>
      </c>
      <c r="K672" s="395">
        <v>22288532</v>
      </c>
      <c r="L672" s="292">
        <f t="shared" si="438"/>
        <v>1.0001417521708074</v>
      </c>
      <c r="M672" s="297"/>
      <c r="N672" s="291">
        <f t="shared" si="441"/>
        <v>3159</v>
      </c>
      <c r="O672" s="294">
        <f t="shared" si="431"/>
        <v>0.32396677263870371</v>
      </c>
      <c r="P672" s="291">
        <f t="shared" si="444"/>
        <v>8089.1428571428569</v>
      </c>
      <c r="Q672" s="295">
        <f t="shared" si="434"/>
        <v>3.797719651240778</v>
      </c>
      <c r="R672" s="294">
        <f t="shared" si="430"/>
        <v>2.777836602249085</v>
      </c>
      <c r="S672" s="294">
        <f t="shared" si="427"/>
        <v>0.99990671778593909</v>
      </c>
      <c r="U672" s="298">
        <v>280</v>
      </c>
      <c r="W672" s="298">
        <v>298</v>
      </c>
      <c r="Y672" s="369">
        <f t="shared" si="439"/>
        <v>0.2906755868544601</v>
      </c>
      <c r="AA672" s="337">
        <f t="shared" si="433"/>
        <v>290.67558685446011</v>
      </c>
      <c r="AC672" s="299">
        <f t="shared" si="440"/>
        <v>10464.099530516432</v>
      </c>
      <c r="AE672" s="373" t="s">
        <v>33</v>
      </c>
      <c r="AG672" s="373" t="s">
        <v>33</v>
      </c>
      <c r="AI672" s="373" t="s">
        <v>33</v>
      </c>
      <c r="AK672" s="373" t="s">
        <v>33</v>
      </c>
      <c r="AM672" s="373" t="s">
        <v>33</v>
      </c>
      <c r="AO672" s="395" t="s">
        <v>33</v>
      </c>
      <c r="AP672" s="291"/>
      <c r="AQ672" s="291"/>
      <c r="AS672" s="291">
        <v>161236948</v>
      </c>
      <c r="AT672" s="407"/>
      <c r="AU672" s="295">
        <f t="shared" si="442"/>
        <v>75.698097652582163</v>
      </c>
      <c r="AW672" s="291">
        <f t="shared" si="446"/>
        <v>15033</v>
      </c>
      <c r="AX672" s="291">
        <f t="shared" si="447"/>
        <v>41329.714285714283</v>
      </c>
      <c r="AZ672" s="295">
        <f t="shared" si="435"/>
        <v>1.2044362814354339</v>
      </c>
      <c r="BA672" s="295"/>
      <c r="BB672" s="291">
        <v>143356785</v>
      </c>
      <c r="BC672" s="423">
        <f t="shared" si="445"/>
        <v>67.303654929577462</v>
      </c>
      <c r="BD672" s="291">
        <f t="shared" si="448"/>
        <v>38460</v>
      </c>
      <c r="BE672" s="291"/>
      <c r="BF672" s="373" t="s">
        <v>33</v>
      </c>
      <c r="BG672" s="377"/>
      <c r="BH672" s="373" t="s">
        <v>33</v>
      </c>
      <c r="BI672" s="377"/>
      <c r="BJ672" s="399"/>
    </row>
    <row r="673" spans="1:62" s="296" customFormat="1" ht="15" customHeight="1" x14ac:dyDescent="0.25">
      <c r="A673" s="277">
        <v>201</v>
      </c>
      <c r="B673" s="290">
        <v>619171</v>
      </c>
      <c r="C673" s="272">
        <f t="shared" si="436"/>
        <v>1.0000516846782386</v>
      </c>
      <c r="D673" s="273">
        <f t="shared" si="424"/>
        <v>1.0001586106636562</v>
      </c>
      <c r="E673" s="273"/>
      <c r="F673" s="271">
        <f t="shared" si="412"/>
        <v>32</v>
      </c>
      <c r="G673" s="274">
        <f t="shared" si="425"/>
        <v>1.0666666666666667</v>
      </c>
      <c r="H673" s="271">
        <f t="shared" si="413"/>
        <v>98.142857142857139</v>
      </c>
      <c r="I673" s="275">
        <f t="shared" si="437"/>
        <v>1.0073313782991202</v>
      </c>
      <c r="J673" s="276"/>
      <c r="K673" s="396">
        <v>22290285</v>
      </c>
      <c r="L673" s="272">
        <f t="shared" si="438"/>
        <v>1.0000786503121875</v>
      </c>
      <c r="M673" s="277"/>
      <c r="N673" s="271">
        <f t="shared" si="441"/>
        <v>1753</v>
      </c>
      <c r="O673" s="274">
        <f t="shared" si="431"/>
        <v>0.55492244381133271</v>
      </c>
      <c r="P673" s="271">
        <f t="shared" si="444"/>
        <v>7627.5714285714284</v>
      </c>
      <c r="Q673" s="275">
        <f t="shared" si="434"/>
        <v>3.5810194500335344</v>
      </c>
      <c r="R673" s="274">
        <f t="shared" si="430"/>
        <v>2.777761702015026</v>
      </c>
      <c r="S673" s="274">
        <f t="shared" si="427"/>
        <v>0.99997303648673996</v>
      </c>
      <c r="T673" s="276"/>
      <c r="U673" s="278">
        <v>281</v>
      </c>
      <c r="V673" s="276"/>
      <c r="W673" s="278">
        <v>299</v>
      </c>
      <c r="X673" s="276"/>
      <c r="Y673" s="279">
        <f t="shared" si="439"/>
        <v>0.29069061032863852</v>
      </c>
      <c r="Z673" s="276"/>
      <c r="AA673" s="282">
        <f t="shared" si="433"/>
        <v>290.69061032863851</v>
      </c>
      <c r="AB673" s="276"/>
      <c r="AC673" s="281">
        <f t="shared" si="440"/>
        <v>10464.922535211268</v>
      </c>
      <c r="AD673" s="276"/>
      <c r="AE673" s="283" t="s">
        <v>33</v>
      </c>
      <c r="AF673" s="276"/>
      <c r="AG673" s="283" t="s">
        <v>33</v>
      </c>
      <c r="AH673" s="276"/>
      <c r="AI673" s="283" t="s">
        <v>33</v>
      </c>
      <c r="AJ673" s="276"/>
      <c r="AK673" s="283" t="s">
        <v>33</v>
      </c>
      <c r="AL673" s="276"/>
      <c r="AM673" s="283" t="s">
        <v>33</v>
      </c>
      <c r="AN673" s="276"/>
      <c r="AO673" s="396" t="s">
        <v>33</v>
      </c>
      <c r="AP673" s="271"/>
      <c r="AQ673" s="271"/>
      <c r="AR673" s="276"/>
      <c r="AS673" s="271">
        <v>161240508</v>
      </c>
      <c r="AT673" s="410"/>
      <c r="AU673" s="275">
        <f t="shared" si="442"/>
        <v>75.699769014084509</v>
      </c>
      <c r="AV673" s="276"/>
      <c r="AW673" s="271">
        <f t="shared" si="446"/>
        <v>3560</v>
      </c>
      <c r="AX673" s="271">
        <f t="shared" si="447"/>
        <v>41192.285714285717</v>
      </c>
      <c r="AY673" s="276"/>
      <c r="AZ673" s="275">
        <f t="shared" si="435"/>
        <v>1.2866855205738579</v>
      </c>
      <c r="BA673" s="275"/>
      <c r="BB673" s="271">
        <v>143412019</v>
      </c>
      <c r="BC673" s="421">
        <f t="shared" ref="BC673:BC678" si="449">BB673*100/213000000</f>
        <v>67.329586384976523</v>
      </c>
      <c r="BD673" s="271">
        <f t="shared" si="448"/>
        <v>55234</v>
      </c>
      <c r="BE673" s="271"/>
      <c r="BF673" s="283" t="s">
        <v>33</v>
      </c>
      <c r="BG673" s="389"/>
      <c r="BH673" s="283" t="s">
        <v>33</v>
      </c>
      <c r="BI673" s="377"/>
      <c r="BJ673" s="399"/>
    </row>
    <row r="674" spans="1:62" s="296" customFormat="1" ht="15" customHeight="1" x14ac:dyDescent="0.25">
      <c r="A674" s="359">
        <v>301</v>
      </c>
      <c r="B674" s="309">
        <v>619245</v>
      </c>
      <c r="C674" s="292">
        <f t="shared" si="436"/>
        <v>1.0001195146413511</v>
      </c>
      <c r="D674" s="293">
        <f t="shared" si="424"/>
        <v>1.0001546650467332</v>
      </c>
      <c r="E674" s="293"/>
      <c r="F674" s="291">
        <f t="shared" si="412"/>
        <v>74</v>
      </c>
      <c r="G674" s="294">
        <f t="shared" si="425"/>
        <v>2.3125</v>
      </c>
      <c r="H674" s="291">
        <f t="shared" si="413"/>
        <v>95.714285714285708</v>
      </c>
      <c r="I674" s="295">
        <f t="shared" si="437"/>
        <v>0.97525473071324598</v>
      </c>
      <c r="K674" s="395">
        <v>22302577</v>
      </c>
      <c r="L674" s="292">
        <f t="shared" si="438"/>
        <v>1.0005514510020845</v>
      </c>
      <c r="M674" s="297"/>
      <c r="N674" s="291">
        <f t="shared" si="441"/>
        <v>12292</v>
      </c>
      <c r="O674" s="294">
        <f t="shared" si="431"/>
        <v>7.0119794637763837</v>
      </c>
      <c r="P674" s="291">
        <f t="shared" si="444"/>
        <v>8386</v>
      </c>
      <c r="Q674" s="295">
        <f t="shared" si="434"/>
        <v>3.9370892018779342</v>
      </c>
      <c r="R674" s="294">
        <f t="shared" si="430"/>
        <v>2.7765625470097022</v>
      </c>
      <c r="S674" s="294">
        <f t="shared" ref="S674:S705" si="450">R674/R673</f>
        <v>0.99956830169972677</v>
      </c>
      <c r="U674" s="298">
        <v>282</v>
      </c>
      <c r="W674" s="298">
        <v>300</v>
      </c>
      <c r="Y674" s="369">
        <f t="shared" si="439"/>
        <v>0.29072535211267608</v>
      </c>
      <c r="AA674" s="337">
        <f t="shared" ref="AA674:AA720" si="451">100000*B674/213000000</f>
        <v>290.72535211267603</v>
      </c>
      <c r="AC674" s="299">
        <f t="shared" si="440"/>
        <v>10470.693427230048</v>
      </c>
      <c r="AE674" s="373">
        <v>21591847</v>
      </c>
      <c r="AG674" s="373" t="s">
        <v>33</v>
      </c>
      <c r="AI674" s="373" t="s">
        <v>33</v>
      </c>
      <c r="AK674" s="373" t="s">
        <v>33</v>
      </c>
      <c r="AM674" s="373" t="s">
        <v>33</v>
      </c>
      <c r="AO674" s="395" t="s">
        <v>33</v>
      </c>
      <c r="AP674" s="291"/>
      <c r="AQ674" s="291"/>
      <c r="AS674" s="291">
        <v>161268710</v>
      </c>
      <c r="AT674" s="407"/>
      <c r="AU674" s="295">
        <f t="shared" si="442"/>
        <v>75.713009389671356</v>
      </c>
      <c r="AW674" s="291">
        <f t="shared" si="446"/>
        <v>28202</v>
      </c>
      <c r="AX674" s="291">
        <f t="shared" si="447"/>
        <v>40882.428571428572</v>
      </c>
      <c r="AZ674" s="295">
        <f t="shared" si="435"/>
        <v>1.1413580457224626</v>
      </c>
      <c r="BA674" s="295"/>
      <c r="BB674" s="291">
        <v>143539325</v>
      </c>
      <c r="BC674" s="423">
        <f t="shared" si="449"/>
        <v>67.389354460093898</v>
      </c>
      <c r="BD674" s="291">
        <f t="shared" si="448"/>
        <v>127306</v>
      </c>
      <c r="BE674" s="291">
        <f t="shared" ref="BE674:BE690" si="452">SUM(BD668:BD674)/7</f>
        <v>141595</v>
      </c>
      <c r="BF674" s="373" t="s">
        <v>33</v>
      </c>
      <c r="BG674" s="377"/>
      <c r="BH674" s="373" t="s">
        <v>33</v>
      </c>
      <c r="BI674" s="377"/>
      <c r="BJ674" s="399"/>
    </row>
    <row r="675" spans="1:62" s="296" customFormat="1" ht="15" customHeight="1" x14ac:dyDescent="0.25">
      <c r="A675" s="359">
        <v>401</v>
      </c>
      <c r="B675" s="309">
        <v>619426</v>
      </c>
      <c r="C675" s="292">
        <f t="shared" si="436"/>
        <v>1.0002922914193897</v>
      </c>
      <c r="D675" s="293">
        <f t="shared" si="424"/>
        <v>1.0001622410225646</v>
      </c>
      <c r="E675" s="293"/>
      <c r="F675" s="291">
        <f t="shared" si="412"/>
        <v>181</v>
      </c>
      <c r="G675" s="294">
        <f t="shared" si="425"/>
        <v>2.4459459459459461</v>
      </c>
      <c r="H675" s="291">
        <f t="shared" si="413"/>
        <v>100.42857142857143</v>
      </c>
      <c r="I675" s="295">
        <f t="shared" si="437"/>
        <v>1.0492537313432837</v>
      </c>
      <c r="K675" s="395">
        <v>22322027</v>
      </c>
      <c r="L675" s="292">
        <f t="shared" si="438"/>
        <v>1.0008720965294728</v>
      </c>
      <c r="M675" s="297"/>
      <c r="N675" s="291">
        <f t="shared" si="441"/>
        <v>19450</v>
      </c>
      <c r="O675" s="294">
        <f t="shared" si="431"/>
        <v>1.5823299707126586</v>
      </c>
      <c r="P675" s="291">
        <f t="shared" si="444"/>
        <v>9970.8571428571431</v>
      </c>
      <c r="Q675" s="295">
        <f t="shared" si="434"/>
        <v>4.6811535881958415</v>
      </c>
      <c r="R675" s="294">
        <f t="shared" si="430"/>
        <v>2.7749540845909739</v>
      </c>
      <c r="S675" s="294">
        <f t="shared" si="450"/>
        <v>0.99942070009535333</v>
      </c>
      <c r="U675" s="298">
        <v>283</v>
      </c>
      <c r="W675" s="298">
        <v>300</v>
      </c>
      <c r="Y675" s="369">
        <f t="shared" si="439"/>
        <v>0.29081032863849765</v>
      </c>
      <c r="AA675" s="337">
        <f t="shared" si="451"/>
        <v>290.81032863849765</v>
      </c>
      <c r="AC675" s="299">
        <f t="shared" si="440"/>
        <v>10479.824882629107</v>
      </c>
      <c r="AE675" s="373">
        <v>21603854</v>
      </c>
      <c r="AG675" s="373" t="s">
        <v>33</v>
      </c>
      <c r="AI675" s="373" t="s">
        <v>33</v>
      </c>
      <c r="AK675" s="373" t="s">
        <v>33</v>
      </c>
      <c r="AM675" s="373" t="s">
        <v>33</v>
      </c>
      <c r="AO675" s="395" t="s">
        <v>33</v>
      </c>
      <c r="AP675" s="291"/>
      <c r="AQ675" s="291"/>
      <c r="AS675" s="291">
        <v>161458181</v>
      </c>
      <c r="AT675" s="407"/>
      <c r="AU675" s="295">
        <f t="shared" si="442"/>
        <v>75.801962910798125</v>
      </c>
      <c r="AW675" s="291">
        <f t="shared" si="446"/>
        <v>189471</v>
      </c>
      <c r="AX675" s="291">
        <f t="shared" si="447"/>
        <v>52603.285714285717</v>
      </c>
      <c r="AZ675" s="295">
        <f t="shared" si="435"/>
        <v>1.0072210441859133</v>
      </c>
      <c r="BA675" s="295"/>
      <c r="BB675" s="291">
        <v>143707365</v>
      </c>
      <c r="BC675" s="423">
        <f t="shared" si="449"/>
        <v>67.46824647887324</v>
      </c>
      <c r="BD675" s="291">
        <f t="shared" si="448"/>
        <v>168040</v>
      </c>
      <c r="BE675" s="291">
        <f t="shared" si="452"/>
        <v>146487.57142857142</v>
      </c>
      <c r="BF675" s="373" t="s">
        <v>33</v>
      </c>
      <c r="BG675" s="377"/>
      <c r="BH675" s="373" t="s">
        <v>33</v>
      </c>
      <c r="BI675" s="377"/>
      <c r="BJ675" s="399"/>
    </row>
    <row r="676" spans="1:62" s="296" customFormat="1" ht="15" customHeight="1" x14ac:dyDescent="0.25">
      <c r="A676" s="359">
        <v>5</v>
      </c>
      <c r="B676" s="309">
        <v>619559</v>
      </c>
      <c r="C676" s="292">
        <f t="shared" si="436"/>
        <v>1.0002147149134843</v>
      </c>
      <c r="D676" s="293">
        <f t="shared" si="424"/>
        <v>1.0001589737066381</v>
      </c>
      <c r="E676" s="293"/>
      <c r="F676" s="291">
        <f t="shared" si="412"/>
        <v>133</v>
      </c>
      <c r="G676" s="294">
        <f t="shared" si="425"/>
        <v>0.73480662983425415</v>
      </c>
      <c r="H676" s="291">
        <f t="shared" si="413"/>
        <v>98.428571428571431</v>
      </c>
      <c r="I676" s="295">
        <f t="shared" si="437"/>
        <v>0.98008534850640117</v>
      </c>
      <c r="K676" s="395">
        <v>22349605</v>
      </c>
      <c r="L676" s="292">
        <f t="shared" si="438"/>
        <v>1.0012354612777774</v>
      </c>
      <c r="M676" s="297"/>
      <c r="N676" s="291">
        <f t="shared" si="441"/>
        <v>27578</v>
      </c>
      <c r="O676" s="294">
        <f t="shared" si="431"/>
        <v>1.4178920308483292</v>
      </c>
      <c r="P676" s="291">
        <f t="shared" si="444"/>
        <v>12390.857142857143</v>
      </c>
      <c r="Q676" s="295">
        <f t="shared" si="434"/>
        <v>5.8173038229376264</v>
      </c>
      <c r="R676" s="294">
        <f t="shared" si="430"/>
        <v>2.772125055454</v>
      </c>
      <c r="S676" s="294">
        <f t="shared" si="450"/>
        <v>0.99898051317220593</v>
      </c>
      <c r="U676" s="298">
        <v>284</v>
      </c>
      <c r="W676" s="298">
        <v>301</v>
      </c>
      <c r="Y676" s="369">
        <f t="shared" si="439"/>
        <v>0.29087276995305167</v>
      </c>
      <c r="AA676" s="337">
        <f t="shared" si="451"/>
        <v>290.87276995305166</v>
      </c>
      <c r="AC676" s="299">
        <f t="shared" si="440"/>
        <v>10492.772300469484</v>
      </c>
      <c r="AE676" s="373">
        <v>21615473</v>
      </c>
      <c r="AG676" s="373" t="s">
        <v>33</v>
      </c>
      <c r="AI676" s="373" t="s">
        <v>33</v>
      </c>
      <c r="AK676" s="373" t="s">
        <v>33</v>
      </c>
      <c r="AM676" s="373" t="s">
        <v>33</v>
      </c>
      <c r="AO676" s="395" t="s">
        <v>33</v>
      </c>
      <c r="AP676" s="291"/>
      <c r="AQ676" s="291"/>
      <c r="AS676" s="291">
        <v>161500131</v>
      </c>
      <c r="AT676" s="407"/>
      <c r="AU676" s="295">
        <f t="shared" si="442"/>
        <v>75.821657746478877</v>
      </c>
      <c r="AW676" s="291">
        <f t="shared" ref="AW676:AW720" si="453">AS676-AS675</f>
        <v>41950</v>
      </c>
      <c r="AX676" s="291">
        <f t="shared" ref="AX676:AX690" si="454">SUM(AW670:AW676)/7</f>
        <v>47420</v>
      </c>
      <c r="AZ676" s="295">
        <f t="shared" si="435"/>
        <v>0.79436450839328543</v>
      </c>
      <c r="BA676" s="295"/>
      <c r="BB676" s="291">
        <v>143810302</v>
      </c>
      <c r="BC676" s="423">
        <f t="shared" si="449"/>
        <v>67.516573708920191</v>
      </c>
      <c r="BD676" s="291">
        <f t="shared" si="448"/>
        <v>102937</v>
      </c>
      <c r="BE676" s="291">
        <f t="shared" si="452"/>
        <v>131800.57142857142</v>
      </c>
      <c r="BF676" s="373" t="s">
        <v>33</v>
      </c>
      <c r="BG676" s="377"/>
      <c r="BH676" s="373" t="s">
        <v>33</v>
      </c>
      <c r="BI676" s="377"/>
      <c r="BJ676" s="399"/>
    </row>
    <row r="677" spans="1:62" s="296" customFormat="1" ht="15" customHeight="1" x14ac:dyDescent="0.25">
      <c r="A677" s="359">
        <v>6</v>
      </c>
      <c r="B677" s="309">
        <v>619730</v>
      </c>
      <c r="C677" s="292">
        <f t="shared" si="436"/>
        <v>1.000276002769712</v>
      </c>
      <c r="D677" s="293">
        <f t="shared" si="424"/>
        <v>1.0001628540124701</v>
      </c>
      <c r="E677" s="293"/>
      <c r="F677" s="291">
        <f t="shared" si="412"/>
        <v>171</v>
      </c>
      <c r="G677" s="294">
        <f t="shared" si="425"/>
        <v>1.2857142857142858</v>
      </c>
      <c r="H677" s="291">
        <f t="shared" si="413"/>
        <v>100.85714285714286</v>
      </c>
      <c r="I677" s="295">
        <f t="shared" si="437"/>
        <v>1.0246734397677795</v>
      </c>
      <c r="K677" s="395">
        <v>22395322</v>
      </c>
      <c r="L677" s="292">
        <f t="shared" si="438"/>
        <v>1.0020455395072978</v>
      </c>
      <c r="M677" s="297"/>
      <c r="N677" s="291">
        <f t="shared" si="441"/>
        <v>45717</v>
      </c>
      <c r="O677" s="294">
        <f t="shared" si="431"/>
        <v>1.6577344259917326</v>
      </c>
      <c r="P677" s="291">
        <f t="shared" si="444"/>
        <v>17100</v>
      </c>
      <c r="Q677" s="295">
        <f t="shared" si="434"/>
        <v>8.0281690140845079</v>
      </c>
      <c r="R677" s="294">
        <f t="shared" si="430"/>
        <v>2.7672296919865675</v>
      </c>
      <c r="S677" s="294">
        <f t="shared" si="450"/>
        <v>0.99823407553068322</v>
      </c>
      <c r="U677" s="298">
        <v>285</v>
      </c>
      <c r="W677" s="298">
        <v>302</v>
      </c>
      <c r="Y677" s="369">
        <f t="shared" si="439"/>
        <v>0.29095305164319246</v>
      </c>
      <c r="AA677" s="337">
        <f t="shared" si="451"/>
        <v>290.95305164319251</v>
      </c>
      <c r="AC677" s="299">
        <f t="shared" si="440"/>
        <v>10514.235680751173</v>
      </c>
      <c r="AE677" s="373">
        <v>21615473</v>
      </c>
      <c r="AG677" s="373" t="s">
        <v>33</v>
      </c>
      <c r="AI677" s="373" t="s">
        <v>33</v>
      </c>
      <c r="AK677" s="373" t="s">
        <v>33</v>
      </c>
      <c r="AM677" s="373" t="s">
        <v>33</v>
      </c>
      <c r="AO677" s="395" t="s">
        <v>33</v>
      </c>
      <c r="AP677" s="291"/>
      <c r="AQ677" s="291"/>
      <c r="AS677" s="291">
        <v>161560434</v>
      </c>
      <c r="AT677" s="407"/>
      <c r="AU677" s="295">
        <f t="shared" si="442"/>
        <v>75.849969014084508</v>
      </c>
      <c r="AW677" s="291">
        <f t="shared" si="453"/>
        <v>60303</v>
      </c>
      <c r="AX677" s="291">
        <f t="shared" si="454"/>
        <v>49733.857142857145</v>
      </c>
      <c r="AZ677" s="295">
        <f t="shared" si="435"/>
        <v>0.58980785296574778</v>
      </c>
      <c r="BA677" s="295"/>
      <c r="BB677" s="291">
        <v>143955901</v>
      </c>
      <c r="BC677" s="423">
        <f t="shared" si="449"/>
        <v>67.584930046948358</v>
      </c>
      <c r="BD677" s="291">
        <f t="shared" si="448"/>
        <v>145599</v>
      </c>
      <c r="BE677" s="291">
        <f t="shared" si="452"/>
        <v>108633.85714285714</v>
      </c>
      <c r="BF677" s="373" t="s">
        <v>33</v>
      </c>
      <c r="BG677" s="377"/>
      <c r="BH677" s="373" t="s">
        <v>33</v>
      </c>
      <c r="BI677" s="377"/>
      <c r="BJ677" s="399"/>
    </row>
    <row r="678" spans="1:62" s="296" customFormat="1" ht="15" customHeight="1" x14ac:dyDescent="0.25">
      <c r="A678" s="359">
        <v>7</v>
      </c>
      <c r="B678" s="309">
        <v>619878</v>
      </c>
      <c r="C678" s="292">
        <f t="shared" si="436"/>
        <v>1.0002388136769238</v>
      </c>
      <c r="D678" s="293">
        <f t="shared" si="424"/>
        <v>1.0001773541189842</v>
      </c>
      <c r="E678" s="293"/>
      <c r="F678" s="291">
        <f t="shared" si="412"/>
        <v>148</v>
      </c>
      <c r="G678" s="294">
        <f t="shared" si="425"/>
        <v>0.86549707602339176</v>
      </c>
      <c r="H678" s="291">
        <f t="shared" si="413"/>
        <v>109.85714285714286</v>
      </c>
      <c r="I678" s="295">
        <f t="shared" si="437"/>
        <v>1.0892351274787535</v>
      </c>
      <c r="K678" s="395">
        <v>22448741</v>
      </c>
      <c r="L678" s="292">
        <f t="shared" si="438"/>
        <v>1.0023852749248259</v>
      </c>
      <c r="M678" s="297"/>
      <c r="N678" s="291">
        <f t="shared" si="441"/>
        <v>53419</v>
      </c>
      <c r="O678" s="294">
        <f t="shared" si="431"/>
        <v>1.1684712470197083</v>
      </c>
      <c r="P678" s="291">
        <f t="shared" si="444"/>
        <v>23338.285714285714</v>
      </c>
      <c r="Q678" s="295">
        <f t="shared" si="434"/>
        <v>10.956941649899395</v>
      </c>
      <c r="R678" s="294">
        <f t="shared" si="430"/>
        <v>2.7613040749144906</v>
      </c>
      <c r="S678" s="294">
        <f t="shared" si="450"/>
        <v>0.9978586464689807</v>
      </c>
      <c r="U678" s="298">
        <v>286</v>
      </c>
      <c r="W678" s="298">
        <v>303</v>
      </c>
      <c r="Y678" s="369">
        <f t="shared" si="439"/>
        <v>0.29102253521126759</v>
      </c>
      <c r="AA678" s="337">
        <f t="shared" si="451"/>
        <v>291.02253521126761</v>
      </c>
      <c r="AC678" s="299">
        <f t="shared" si="440"/>
        <v>10539.315023474179</v>
      </c>
      <c r="AE678" s="373">
        <v>21650151</v>
      </c>
      <c r="AG678" s="373" t="s">
        <v>33</v>
      </c>
      <c r="AI678" s="373" t="s">
        <v>33</v>
      </c>
      <c r="AK678" s="373" t="s">
        <v>33</v>
      </c>
      <c r="AM678" s="373" t="s">
        <v>33</v>
      </c>
      <c r="AO678" s="395" t="s">
        <v>33</v>
      </c>
      <c r="AP678" s="291"/>
      <c r="AQ678" s="291"/>
      <c r="AS678" s="291">
        <v>161603128</v>
      </c>
      <c r="AT678" s="407"/>
      <c r="AU678" s="295">
        <f t="shared" si="442"/>
        <v>75.8700131455399</v>
      </c>
      <c r="AW678" s="291">
        <f t="shared" si="453"/>
        <v>42694</v>
      </c>
      <c r="AX678" s="291">
        <f t="shared" si="454"/>
        <v>54459</v>
      </c>
      <c r="AZ678" s="295">
        <f t="shared" si="435"/>
        <v>0.47071641937221492</v>
      </c>
      <c r="BA678" s="295"/>
      <c r="BB678" s="291">
        <v>144226230</v>
      </c>
      <c r="BC678" s="423">
        <f t="shared" si="449"/>
        <v>67.711845070422541</v>
      </c>
      <c r="BD678" s="291">
        <f t="shared" si="448"/>
        <v>270329</v>
      </c>
      <c r="BE678" s="291">
        <f t="shared" si="452"/>
        <v>129700.71428571429</v>
      </c>
      <c r="BF678" s="373" t="s">
        <v>33</v>
      </c>
      <c r="BG678" s="377"/>
      <c r="BH678" s="373" t="s">
        <v>33</v>
      </c>
      <c r="BI678" s="377"/>
      <c r="BJ678" s="399"/>
    </row>
    <row r="679" spans="1:62" s="296" customFormat="1" ht="15" customHeight="1" x14ac:dyDescent="0.25">
      <c r="A679" s="363">
        <v>8</v>
      </c>
      <c r="B679" s="309">
        <v>619981</v>
      </c>
      <c r="C679" s="292">
        <f t="shared" si="436"/>
        <v>1.0001661617285982</v>
      </c>
      <c r="D679" s="293">
        <f t="shared" si="424"/>
        <v>1.0001941691182423</v>
      </c>
      <c r="E679" s="293"/>
      <c r="F679" s="291">
        <f t="shared" si="412"/>
        <v>103</v>
      </c>
      <c r="G679" s="294">
        <f t="shared" si="425"/>
        <v>0.69594594594594594</v>
      </c>
      <c r="H679" s="291">
        <f t="shared" si="413"/>
        <v>120.28571428571429</v>
      </c>
      <c r="I679" s="295">
        <f t="shared" si="437"/>
        <v>1.0949284785435631</v>
      </c>
      <c r="K679" s="395">
        <v>22498806</v>
      </c>
      <c r="L679" s="292">
        <f t="shared" si="438"/>
        <v>1.002230191884703</v>
      </c>
      <c r="M679" s="297"/>
      <c r="N679" s="291">
        <f t="shared" si="441"/>
        <v>50065</v>
      </c>
      <c r="O679" s="294">
        <f t="shared" si="431"/>
        <v>0.93721335105486814</v>
      </c>
      <c r="P679" s="291">
        <f t="shared" si="444"/>
        <v>30039.142857142859</v>
      </c>
      <c r="Q679" s="295">
        <f t="shared" si="434"/>
        <v>14.102883970489605</v>
      </c>
      <c r="R679" s="294">
        <f t="shared" si="430"/>
        <v>2.7556173425380885</v>
      </c>
      <c r="S679" s="294">
        <f t="shared" si="450"/>
        <v>0.99794056278406129</v>
      </c>
      <c r="U679" s="298">
        <v>287</v>
      </c>
      <c r="W679" s="298">
        <v>303</v>
      </c>
      <c r="Y679" s="369">
        <f t="shared" si="439"/>
        <v>0.29107089201877934</v>
      </c>
      <c r="AA679" s="337">
        <f t="shared" si="451"/>
        <v>291.07089201877932</v>
      </c>
      <c r="AC679" s="299">
        <f t="shared" si="440"/>
        <v>10562.81971830986</v>
      </c>
      <c r="AE679" s="373">
        <v>21650151</v>
      </c>
      <c r="AG679" s="373" t="s">
        <v>33</v>
      </c>
      <c r="AI679" s="373" t="s">
        <v>33</v>
      </c>
      <c r="AK679" s="373" t="s">
        <v>33</v>
      </c>
      <c r="AM679" s="373" t="s">
        <v>33</v>
      </c>
      <c r="AO679" s="395" t="s">
        <v>33</v>
      </c>
      <c r="AP679" s="291"/>
      <c r="AQ679" s="291"/>
      <c r="AS679" s="291">
        <v>161630993</v>
      </c>
      <c r="AT679" s="407"/>
      <c r="AU679" s="295">
        <f t="shared" si="442"/>
        <v>75.883095305164318</v>
      </c>
      <c r="AW679" s="291">
        <f t="shared" si="453"/>
        <v>27865</v>
      </c>
      <c r="AX679" s="291">
        <f t="shared" si="454"/>
        <v>56292.142857142855</v>
      </c>
      <c r="AZ679" s="295">
        <f t="shared" si="435"/>
        <v>0.40042991525343125</v>
      </c>
      <c r="BA679" s="295"/>
      <c r="BB679" s="291">
        <v>144291715</v>
      </c>
      <c r="BC679" s="423">
        <f t="shared" ref="BC679:BC720" si="455">BB679*100/213000000</f>
        <v>67.742589201877934</v>
      </c>
      <c r="BD679" s="291">
        <f t="shared" si="448"/>
        <v>65485</v>
      </c>
      <c r="BE679" s="291">
        <f t="shared" si="452"/>
        <v>133561.42857142858</v>
      </c>
      <c r="BF679" s="373" t="s">
        <v>33</v>
      </c>
      <c r="BG679" s="377"/>
      <c r="BH679" s="373" t="s">
        <v>33</v>
      </c>
      <c r="BI679" s="377"/>
      <c r="BJ679" s="399"/>
    </row>
    <row r="680" spans="1:62" s="296" customFormat="1" ht="15" customHeight="1" x14ac:dyDescent="0.25">
      <c r="A680" s="277">
        <v>9</v>
      </c>
      <c r="B680" s="290">
        <v>620031</v>
      </c>
      <c r="C680" s="272">
        <f t="shared" si="436"/>
        <v>1.00008064763275</v>
      </c>
      <c r="D680" s="273">
        <f t="shared" si="424"/>
        <v>1.0001983066831726</v>
      </c>
      <c r="E680" s="273"/>
      <c r="F680" s="271">
        <f t="shared" si="412"/>
        <v>50</v>
      </c>
      <c r="G680" s="274">
        <f t="shared" si="425"/>
        <v>0.4854368932038835</v>
      </c>
      <c r="H680" s="271">
        <f t="shared" si="413"/>
        <v>122.85714285714286</v>
      </c>
      <c r="I680" s="275">
        <f t="shared" si="437"/>
        <v>1.0213776722090262</v>
      </c>
      <c r="J680" s="276"/>
      <c r="K680" s="396">
        <v>22522310</v>
      </c>
      <c r="L680" s="272">
        <f t="shared" si="438"/>
        <v>1.0010446776597834</v>
      </c>
      <c r="M680" s="277"/>
      <c r="N680" s="271">
        <f t="shared" si="441"/>
        <v>23504</v>
      </c>
      <c r="O680" s="274">
        <f t="shared" si="431"/>
        <v>0.46946968940377509</v>
      </c>
      <c r="P680" s="271">
        <f t="shared" si="444"/>
        <v>33146.428571428572</v>
      </c>
      <c r="Q680" s="275">
        <f t="shared" si="434"/>
        <v>15.561703554661301</v>
      </c>
      <c r="R680" s="274">
        <f t="shared" si="430"/>
        <v>2.7529636169646898</v>
      </c>
      <c r="S680" s="274">
        <f t="shared" si="450"/>
        <v>0.99903697602260166</v>
      </c>
      <c r="T680" s="276"/>
      <c r="U680" s="278">
        <v>288</v>
      </c>
      <c r="V680" s="276"/>
      <c r="W680" s="278">
        <v>304</v>
      </c>
      <c r="X680" s="276"/>
      <c r="Y680" s="279">
        <f t="shared" si="439"/>
        <v>0.2910943661971831</v>
      </c>
      <c r="Z680" s="276"/>
      <c r="AA680" s="282">
        <f t="shared" si="451"/>
        <v>291.09436619718309</v>
      </c>
      <c r="AB680" s="276"/>
      <c r="AC680" s="281">
        <f t="shared" si="440"/>
        <v>10573.854460093897</v>
      </c>
      <c r="AD680" s="276"/>
      <c r="AE680" s="283">
        <v>21134074</v>
      </c>
      <c r="AF680" s="276"/>
      <c r="AG680" s="283" t="s">
        <v>33</v>
      </c>
      <c r="AH680" s="276"/>
      <c r="AI680" s="283" t="s">
        <v>33</v>
      </c>
      <c r="AJ680" s="276"/>
      <c r="AK680" s="283" t="s">
        <v>33</v>
      </c>
      <c r="AL680" s="276"/>
      <c r="AM680" s="283" t="s">
        <v>33</v>
      </c>
      <c r="AN680" s="276"/>
      <c r="AO680" s="396" t="s">
        <v>33</v>
      </c>
      <c r="AP680" s="271"/>
      <c r="AQ680" s="271"/>
      <c r="AR680" s="276"/>
      <c r="AS680" s="271">
        <v>161642302</v>
      </c>
      <c r="AT680" s="410"/>
      <c r="AU680" s="275">
        <f t="shared" si="442"/>
        <v>75.888404694835685</v>
      </c>
      <c r="AV680" s="276"/>
      <c r="AW680" s="271">
        <f t="shared" si="453"/>
        <v>11309</v>
      </c>
      <c r="AX680" s="271">
        <f t="shared" si="454"/>
        <v>57399.142857142855</v>
      </c>
      <c r="AY680" s="276"/>
      <c r="AZ680" s="275">
        <f t="shared" si="435"/>
        <v>0.37064971447042344</v>
      </c>
      <c r="BA680" s="275"/>
      <c r="BB680" s="271">
        <v>144322726</v>
      </c>
      <c r="BC680" s="421">
        <f t="shared" si="455"/>
        <v>67.757148356807505</v>
      </c>
      <c r="BD680" s="291">
        <f t="shared" si="448"/>
        <v>31011</v>
      </c>
      <c r="BE680" s="271">
        <f t="shared" si="452"/>
        <v>130101</v>
      </c>
      <c r="BF680" s="283" t="s">
        <v>33</v>
      </c>
      <c r="BG680" s="389"/>
      <c r="BH680" s="283" t="s">
        <v>33</v>
      </c>
      <c r="BI680" s="377"/>
      <c r="BJ680" s="399"/>
    </row>
    <row r="681" spans="1:62" s="296" customFormat="1" ht="15" customHeight="1" x14ac:dyDescent="0.25">
      <c r="A681" s="359">
        <v>10</v>
      </c>
      <c r="B681" s="309">
        <v>620142</v>
      </c>
      <c r="C681" s="292">
        <f t="shared" si="436"/>
        <v>1.0001790233068992</v>
      </c>
      <c r="D681" s="293">
        <f t="shared" si="424"/>
        <v>1.0002068079211082</v>
      </c>
      <c r="E681" s="293"/>
      <c r="F681" s="291">
        <f t="shared" si="412"/>
        <v>111</v>
      </c>
      <c r="G681" s="294">
        <f t="shared" si="425"/>
        <v>2.2200000000000002</v>
      </c>
      <c r="H681" s="291">
        <f t="shared" si="413"/>
        <v>128.14285714285714</v>
      </c>
      <c r="I681" s="295">
        <f t="shared" si="437"/>
        <v>1.0430232558139534</v>
      </c>
      <c r="K681" s="395">
        <v>22556525</v>
      </c>
      <c r="L681" s="292">
        <f t="shared" si="438"/>
        <v>1.0015191603347968</v>
      </c>
      <c r="M681" s="297"/>
      <c r="N681" s="291">
        <f t="shared" si="441"/>
        <v>34215</v>
      </c>
      <c r="O681" s="294">
        <f t="shared" si="431"/>
        <v>1.4557096664397549</v>
      </c>
      <c r="P681" s="291">
        <f t="shared" si="444"/>
        <v>36278.285714285717</v>
      </c>
      <c r="Q681" s="295">
        <f t="shared" si="434"/>
        <v>17.032059020791415</v>
      </c>
      <c r="R681" s="294">
        <f t="shared" si="430"/>
        <v>2.7492798646954708</v>
      </c>
      <c r="S681" s="294">
        <f t="shared" si="450"/>
        <v>0.99866189576697695</v>
      </c>
      <c r="U681" s="431">
        <v>289</v>
      </c>
      <c r="W681" s="298">
        <v>305</v>
      </c>
      <c r="Y681" s="369">
        <f t="shared" si="439"/>
        <v>0.29114647887323941</v>
      </c>
      <c r="AA681" s="337">
        <f t="shared" si="451"/>
        <v>291.14647887323946</v>
      </c>
      <c r="AC681" s="299">
        <f t="shared" si="440"/>
        <v>10589.917840375587</v>
      </c>
      <c r="AE681" s="373">
        <v>21134074</v>
      </c>
      <c r="AG681" s="373" t="s">
        <v>33</v>
      </c>
      <c r="AI681" s="373" t="s">
        <v>33</v>
      </c>
      <c r="AK681" s="373" t="s">
        <v>33</v>
      </c>
      <c r="AM681" s="373" t="s">
        <v>33</v>
      </c>
      <c r="AO681" s="395" t="s">
        <v>33</v>
      </c>
      <c r="AP681" s="291"/>
      <c r="AQ681" s="291"/>
      <c r="AS681" s="291">
        <v>161724589</v>
      </c>
      <c r="AT681" s="407"/>
      <c r="AU681" s="295">
        <f t="shared" si="442"/>
        <v>75.927037089201875</v>
      </c>
      <c r="AW681" s="291">
        <f t="shared" si="453"/>
        <v>82287</v>
      </c>
      <c r="AX681" s="291">
        <f t="shared" si="454"/>
        <v>65125.571428571428</v>
      </c>
      <c r="AZ681" s="295">
        <f t="shared" si="435"/>
        <v>0.35322191944807596</v>
      </c>
      <c r="BA681" s="295"/>
      <c r="BB681" s="291">
        <v>144623203</v>
      </c>
      <c r="BC681" s="423">
        <f t="shared" si="455"/>
        <v>67.898217370892013</v>
      </c>
      <c r="BD681" s="291">
        <f t="shared" si="448"/>
        <v>300477</v>
      </c>
      <c r="BE681" s="291">
        <f t="shared" si="452"/>
        <v>154839.71428571429</v>
      </c>
      <c r="BF681" s="373" t="s">
        <v>33</v>
      </c>
      <c r="BG681" s="377"/>
      <c r="BH681" s="373" t="s">
        <v>33</v>
      </c>
      <c r="BI681" s="377"/>
      <c r="BJ681" s="399"/>
    </row>
    <row r="682" spans="1:62" s="296" customFormat="1" ht="15" customHeight="1" x14ac:dyDescent="0.25">
      <c r="A682" s="359">
        <v>11</v>
      </c>
      <c r="B682" s="309">
        <v>620282</v>
      </c>
      <c r="C682" s="292">
        <f t="shared" si="436"/>
        <v>1.0002257547464934</v>
      </c>
      <c r="D682" s="293">
        <f t="shared" si="424"/>
        <v>1.0001973026821229</v>
      </c>
      <c r="E682" s="293"/>
      <c r="F682" s="291">
        <f t="shared" si="412"/>
        <v>140</v>
      </c>
      <c r="G682" s="294">
        <f t="shared" si="425"/>
        <v>1.2612612612612613</v>
      </c>
      <c r="H682" s="291">
        <f t="shared" si="413"/>
        <v>122.28571428571429</v>
      </c>
      <c r="I682" s="295">
        <f t="shared" si="437"/>
        <v>0.95429208472686744</v>
      </c>
      <c r="K682" s="395">
        <v>22630142</v>
      </c>
      <c r="L682" s="292">
        <f t="shared" si="438"/>
        <v>1.003263667608375</v>
      </c>
      <c r="M682" s="297"/>
      <c r="N682" s="291">
        <f t="shared" si="441"/>
        <v>73617</v>
      </c>
      <c r="O682" s="294">
        <f t="shared" si="431"/>
        <v>2.1516001753616836</v>
      </c>
      <c r="P682" s="291">
        <f t="shared" si="444"/>
        <v>44016.428571428572</v>
      </c>
      <c r="Q682" s="295">
        <f t="shared" si="434"/>
        <v>20.664989939637827</v>
      </c>
      <c r="R682" s="294">
        <f t="shared" si="430"/>
        <v>2.7409549617496878</v>
      </c>
      <c r="S682" s="294">
        <f t="shared" si="450"/>
        <v>0.9969719696227779</v>
      </c>
      <c r="U682" s="431">
        <v>290</v>
      </c>
      <c r="W682" s="298">
        <v>306</v>
      </c>
      <c r="Y682" s="369">
        <f t="shared" si="439"/>
        <v>0.29121220657276997</v>
      </c>
      <c r="AA682" s="337">
        <f t="shared" si="451"/>
        <v>291.21220657276996</v>
      </c>
      <c r="AC682" s="299">
        <f t="shared" si="440"/>
        <v>10624.479812206573</v>
      </c>
      <c r="AE682" s="373">
        <v>21636133</v>
      </c>
      <c r="AG682" s="373" t="s">
        <v>33</v>
      </c>
      <c r="AI682" s="373" t="s">
        <v>33</v>
      </c>
      <c r="AK682" s="373" t="s">
        <v>33</v>
      </c>
      <c r="AM682" s="373" t="s">
        <v>33</v>
      </c>
      <c r="AO682" s="395" t="s">
        <v>33</v>
      </c>
      <c r="AP682" s="291"/>
      <c r="AQ682" s="291"/>
      <c r="AS682" s="291">
        <v>161727955</v>
      </c>
      <c r="AT682" s="407"/>
      <c r="AU682" s="295">
        <f t="shared" si="442"/>
        <v>75.928617370892013</v>
      </c>
      <c r="AW682" s="291">
        <f t="shared" si="453"/>
        <v>3366</v>
      </c>
      <c r="AX682" s="291">
        <f t="shared" si="454"/>
        <v>38539.142857142855</v>
      </c>
      <c r="AZ682" s="295">
        <f t="shared" si="435"/>
        <v>0.27781834704574593</v>
      </c>
      <c r="BA682" s="295"/>
      <c r="BB682" s="291">
        <v>144763135</v>
      </c>
      <c r="BC682" s="423">
        <f t="shared" si="455"/>
        <v>67.963913145539905</v>
      </c>
      <c r="BD682" s="291">
        <f t="shared" si="448"/>
        <v>139932</v>
      </c>
      <c r="BE682" s="291">
        <f t="shared" si="452"/>
        <v>150824.28571428571</v>
      </c>
      <c r="BF682" s="373" t="s">
        <v>33</v>
      </c>
      <c r="BG682" s="377"/>
      <c r="BH682" s="373" t="s">
        <v>33</v>
      </c>
      <c r="BI682" s="377"/>
      <c r="BJ682" s="399"/>
    </row>
    <row r="683" spans="1:62" s="296" customFormat="1" ht="15" customHeight="1" x14ac:dyDescent="0.25">
      <c r="A683" s="359">
        <v>12</v>
      </c>
      <c r="B683" s="309">
        <v>620419</v>
      </c>
      <c r="C683" s="292">
        <f t="shared" si="436"/>
        <v>1.0002208672829456</v>
      </c>
      <c r="D683" s="293">
        <f t="shared" si="424"/>
        <v>1.000198181592046</v>
      </c>
      <c r="E683" s="293"/>
      <c r="F683" s="291">
        <f t="shared" si="412"/>
        <v>137</v>
      </c>
      <c r="G683" s="294">
        <f t="shared" si="425"/>
        <v>0.97857142857142854</v>
      </c>
      <c r="H683" s="291">
        <f t="shared" si="413"/>
        <v>122.85714285714286</v>
      </c>
      <c r="I683" s="295">
        <f t="shared" si="437"/>
        <v>1.0046728971962617</v>
      </c>
      <c r="K683" s="395">
        <v>22718606</v>
      </c>
      <c r="L683" s="292">
        <f t="shared" si="438"/>
        <v>1.003909122620618</v>
      </c>
      <c r="M683" s="297"/>
      <c r="N683" s="291">
        <f t="shared" si="441"/>
        <v>88464</v>
      </c>
      <c r="O683" s="294">
        <f t="shared" si="431"/>
        <v>1.2016789600228208</v>
      </c>
      <c r="P683" s="291">
        <f t="shared" si="444"/>
        <v>52714.428571428572</v>
      </c>
      <c r="Q683" s="295">
        <f t="shared" si="434"/>
        <v>24.748558014755201</v>
      </c>
      <c r="R683" s="294">
        <f t="shared" si="430"/>
        <v>2.7308849847565471</v>
      </c>
      <c r="S683" s="294">
        <f t="shared" si="450"/>
        <v>0.9963261063630493</v>
      </c>
      <c r="U683" s="431">
        <v>291</v>
      </c>
      <c r="W683" s="298">
        <v>306</v>
      </c>
      <c r="Y683" s="369">
        <f t="shared" si="439"/>
        <v>0.29127652582159624</v>
      </c>
      <c r="AA683" s="337">
        <f t="shared" si="451"/>
        <v>291.27652582159624</v>
      </c>
      <c r="AC683" s="299">
        <f t="shared" si="440"/>
        <v>10666.01220657277</v>
      </c>
      <c r="AE683" s="373">
        <v>21411803</v>
      </c>
      <c r="AG683" s="373" t="s">
        <v>33</v>
      </c>
      <c r="AI683" s="373" t="s">
        <v>33</v>
      </c>
      <c r="AK683" s="373" t="s">
        <v>33</v>
      </c>
      <c r="AM683" s="373" t="s">
        <v>33</v>
      </c>
      <c r="AO683" s="395" t="s">
        <v>33</v>
      </c>
      <c r="AP683" s="291"/>
      <c r="AQ683" s="291"/>
      <c r="AS683" s="291">
        <v>161775737</v>
      </c>
      <c r="AT683" s="407"/>
      <c r="AU683" s="295">
        <f t="shared" si="442"/>
        <v>75.951050234741786</v>
      </c>
      <c r="AW683" s="291">
        <f t="shared" si="453"/>
        <v>47782</v>
      </c>
      <c r="AX683" s="291">
        <f t="shared" si="454"/>
        <v>39372.285714285717</v>
      </c>
      <c r="AZ683" s="295">
        <f t="shared" si="435"/>
        <v>0.23306169901978585</v>
      </c>
      <c r="BA683" s="295"/>
      <c r="BB683" s="291">
        <v>144902072</v>
      </c>
      <c r="BC683" s="423">
        <f t="shared" si="455"/>
        <v>68.029141784037563</v>
      </c>
      <c r="BD683" s="291">
        <f t="shared" ref="BD683:BD690" si="456">BB683-BB682</f>
        <v>138937</v>
      </c>
      <c r="BE683" s="291">
        <f t="shared" si="452"/>
        <v>155967.14285714287</v>
      </c>
      <c r="BF683" s="373" t="s">
        <v>33</v>
      </c>
      <c r="BG683" s="377"/>
      <c r="BH683" s="373" t="s">
        <v>33</v>
      </c>
      <c r="BI683" s="377"/>
      <c r="BJ683" s="399"/>
    </row>
    <row r="684" spans="1:62" s="296" customFormat="1" ht="15" customHeight="1" x14ac:dyDescent="0.25">
      <c r="A684" s="359">
        <v>13</v>
      </c>
      <c r="B684" s="309">
        <v>620609</v>
      </c>
      <c r="C684" s="292">
        <f t="shared" si="436"/>
        <v>1.0003062446507924</v>
      </c>
      <c r="D684" s="293">
        <f t="shared" si="424"/>
        <v>1.0002025018607719</v>
      </c>
      <c r="E684" s="293"/>
      <c r="F684" s="291">
        <f t="shared" si="412"/>
        <v>190</v>
      </c>
      <c r="G684" s="294">
        <f t="shared" si="425"/>
        <v>1.3868613138686132</v>
      </c>
      <c r="H684" s="291">
        <f t="shared" si="413"/>
        <v>125.57142857142857</v>
      </c>
      <c r="I684" s="295">
        <f t="shared" si="437"/>
        <v>1.0220930232558139</v>
      </c>
      <c r="K684" s="395">
        <v>22815827</v>
      </c>
      <c r="L684" s="292">
        <f t="shared" si="438"/>
        <v>1.004279355872451</v>
      </c>
      <c r="M684" s="297"/>
      <c r="N684" s="291">
        <f t="shared" si="441"/>
        <v>97221</v>
      </c>
      <c r="O684" s="294">
        <f t="shared" si="431"/>
        <v>1.0989894194248508</v>
      </c>
      <c r="P684" s="291">
        <f t="shared" si="444"/>
        <v>60072.142857142855</v>
      </c>
      <c r="Q684" s="295">
        <f t="shared" si="434"/>
        <v>28.202883970489605</v>
      </c>
      <c r="R684" s="294">
        <f t="shared" ref="R684:R715" si="457">100*B684/K684</f>
        <v>2.7200811086093877</v>
      </c>
      <c r="S684" s="294">
        <f t="shared" si="450"/>
        <v>0.99604381868607972</v>
      </c>
      <c r="U684" s="431">
        <v>292</v>
      </c>
      <c r="W684" s="298">
        <v>306</v>
      </c>
      <c r="Y684" s="369">
        <f t="shared" si="439"/>
        <v>0.29136572769953051</v>
      </c>
      <c r="AA684" s="337">
        <f t="shared" si="451"/>
        <v>291.36572769953051</v>
      </c>
      <c r="AC684" s="299">
        <f t="shared" si="440"/>
        <v>10711.655868544602</v>
      </c>
      <c r="AE684" s="373" t="s">
        <v>33</v>
      </c>
      <c r="AG684" s="373" t="s">
        <v>33</v>
      </c>
      <c r="AI684" s="373" t="s">
        <v>33</v>
      </c>
      <c r="AK684" s="373" t="s">
        <v>33</v>
      </c>
      <c r="AM684" s="373" t="s">
        <v>33</v>
      </c>
      <c r="AO684" s="395" t="s">
        <v>33</v>
      </c>
      <c r="AP684" s="291"/>
      <c r="AQ684" s="291"/>
      <c r="AS684" s="291">
        <v>161836379</v>
      </c>
      <c r="AT684" s="407"/>
      <c r="AU684" s="295">
        <f t="shared" si="442"/>
        <v>75.979520657276993</v>
      </c>
      <c r="AW684" s="291">
        <f t="shared" si="453"/>
        <v>60642</v>
      </c>
      <c r="AX684" s="291">
        <f t="shared" si="454"/>
        <v>39420.714285714283</v>
      </c>
      <c r="AZ684" s="295">
        <f t="shared" si="435"/>
        <v>0.20903437533441932</v>
      </c>
      <c r="BA684" s="295"/>
      <c r="BB684" s="291">
        <v>145151664</v>
      </c>
      <c r="BC684" s="423">
        <f t="shared" si="455"/>
        <v>68.146321126760569</v>
      </c>
      <c r="BD684" s="291">
        <f t="shared" si="456"/>
        <v>249592</v>
      </c>
      <c r="BE684" s="291">
        <f t="shared" si="452"/>
        <v>170823.28571428571</v>
      </c>
      <c r="BF684" s="373" t="s">
        <v>33</v>
      </c>
      <c r="BG684" s="377"/>
      <c r="BH684" s="373" t="s">
        <v>33</v>
      </c>
      <c r="BI684" s="377"/>
      <c r="BJ684" s="399"/>
    </row>
    <row r="685" spans="1:62" s="296" customFormat="1" ht="15" customHeight="1" x14ac:dyDescent="0.25">
      <c r="A685" s="359">
        <v>14</v>
      </c>
      <c r="B685" s="309">
        <v>620847</v>
      </c>
      <c r="C685" s="292">
        <f t="shared" si="436"/>
        <v>1.0003834942773953</v>
      </c>
      <c r="D685" s="293">
        <f t="shared" si="424"/>
        <v>1.000223170517982</v>
      </c>
      <c r="E685" s="293"/>
      <c r="F685" s="291">
        <f t="shared" si="412"/>
        <v>238</v>
      </c>
      <c r="G685" s="294">
        <f t="shared" si="425"/>
        <v>1.2526315789473683</v>
      </c>
      <c r="H685" s="291">
        <f t="shared" si="413"/>
        <v>138.42857142857142</v>
      </c>
      <c r="I685" s="295">
        <f t="shared" si="437"/>
        <v>1.1023890784982935</v>
      </c>
      <c r="K685" s="395">
        <v>22925864</v>
      </c>
      <c r="L685" s="292">
        <f t="shared" si="438"/>
        <v>1.0048228363582876</v>
      </c>
      <c r="M685" s="297"/>
      <c r="N685" s="291">
        <f t="shared" si="441"/>
        <v>110037</v>
      </c>
      <c r="O685" s="294">
        <f t="shared" si="431"/>
        <v>1.1318233714938131</v>
      </c>
      <c r="P685" s="291">
        <f t="shared" si="444"/>
        <v>68160.428571428565</v>
      </c>
      <c r="Q685" s="295">
        <f t="shared" si="434"/>
        <v>32.000201207243457</v>
      </c>
      <c r="R685" s="294">
        <f t="shared" si="457"/>
        <v>2.708063696094507</v>
      </c>
      <c r="S685" s="294">
        <f t="shared" si="450"/>
        <v>0.99558196537711907</v>
      </c>
      <c r="U685" s="431">
        <v>293</v>
      </c>
      <c r="W685" s="298">
        <v>307</v>
      </c>
      <c r="Y685" s="369">
        <f t="shared" si="439"/>
        <v>0.29147746478873238</v>
      </c>
      <c r="AA685" s="337">
        <f t="shared" si="451"/>
        <v>291.47746478873239</v>
      </c>
      <c r="AC685" s="299">
        <f t="shared" si="440"/>
        <v>10763.316431924883</v>
      </c>
      <c r="AE685" s="373">
        <v>21411803</v>
      </c>
      <c r="AG685" s="373" t="s">
        <v>33</v>
      </c>
      <c r="AI685" s="373" t="s">
        <v>33</v>
      </c>
      <c r="AK685" s="373" t="s">
        <v>33</v>
      </c>
      <c r="AM685" s="373" t="s">
        <v>33</v>
      </c>
      <c r="AO685" s="395" t="s">
        <v>33</v>
      </c>
      <c r="AP685" s="291"/>
      <c r="AQ685" s="291"/>
      <c r="AS685" s="291">
        <v>161868628</v>
      </c>
      <c r="AT685" s="407"/>
      <c r="AU685" s="295">
        <f t="shared" si="442"/>
        <v>75.994661032863846</v>
      </c>
      <c r="AW685" s="291">
        <f t="shared" si="453"/>
        <v>32249</v>
      </c>
      <c r="AX685" s="291">
        <f t="shared" si="454"/>
        <v>37928.571428571428</v>
      </c>
      <c r="AZ685" s="295">
        <f t="shared" si="435"/>
        <v>0.20309228437949961</v>
      </c>
      <c r="BA685" s="295"/>
      <c r="BB685" s="291">
        <v>145276962</v>
      </c>
      <c r="BC685" s="423">
        <f t="shared" si="455"/>
        <v>68.205146478873246</v>
      </c>
      <c r="BD685" s="291">
        <f t="shared" si="456"/>
        <v>125298</v>
      </c>
      <c r="BE685" s="291">
        <f t="shared" si="452"/>
        <v>150104.57142857142</v>
      </c>
      <c r="BF685" s="373" t="s">
        <v>33</v>
      </c>
      <c r="BG685" s="377"/>
      <c r="BH685" s="373" t="s">
        <v>33</v>
      </c>
      <c r="BI685" s="377"/>
      <c r="BJ685" s="399"/>
    </row>
    <row r="686" spans="1:62" s="296" customFormat="1" ht="15" customHeight="1" x14ac:dyDescent="0.25">
      <c r="A686" s="363">
        <v>15</v>
      </c>
      <c r="B686" s="309">
        <v>621007</v>
      </c>
      <c r="C686" s="292">
        <f t="shared" si="436"/>
        <v>1.0002577124476724</v>
      </c>
      <c r="D686" s="293">
        <f t="shared" si="424"/>
        <v>1.0002362491921353</v>
      </c>
      <c r="E686" s="293"/>
      <c r="F686" s="291">
        <f t="shared" si="412"/>
        <v>160</v>
      </c>
      <c r="G686" s="294">
        <f t="shared" si="425"/>
        <v>0.67226890756302526</v>
      </c>
      <c r="H686" s="291">
        <f t="shared" si="413"/>
        <v>146.57142857142858</v>
      </c>
      <c r="I686" s="295">
        <f t="shared" si="437"/>
        <v>1.0588235294117649</v>
      </c>
      <c r="K686" s="395">
        <v>22975323</v>
      </c>
      <c r="L686" s="292">
        <f t="shared" si="438"/>
        <v>1.0021573450841372</v>
      </c>
      <c r="M686" s="297"/>
      <c r="N686" s="291">
        <f t="shared" si="441"/>
        <v>49459</v>
      </c>
      <c r="O686" s="294">
        <f t="shared" si="431"/>
        <v>0.44947608531675709</v>
      </c>
      <c r="P686" s="291">
        <f t="shared" si="444"/>
        <v>68073.857142857145</v>
      </c>
      <c r="Q686" s="295">
        <f t="shared" si="434"/>
        <v>31.959557344064386</v>
      </c>
      <c r="R686" s="294">
        <f t="shared" si="457"/>
        <v>2.7029304441117108</v>
      </c>
      <c r="S686" s="294">
        <f t="shared" si="450"/>
        <v>0.99810445670454528</v>
      </c>
      <c r="U686" s="431">
        <v>294</v>
      </c>
      <c r="W686" s="298">
        <v>307</v>
      </c>
      <c r="Y686" s="369">
        <f t="shared" si="439"/>
        <v>0.29155258215962443</v>
      </c>
      <c r="AA686" s="337">
        <f t="shared" si="451"/>
        <v>291.55258215962442</v>
      </c>
      <c r="AC686" s="299">
        <f t="shared" si="440"/>
        <v>10786.53661971831</v>
      </c>
      <c r="AE686" s="373" t="s">
        <v>33</v>
      </c>
      <c r="AG686" s="373" t="s">
        <v>33</v>
      </c>
      <c r="AI686" s="373" t="s">
        <v>33</v>
      </c>
      <c r="AK686" s="373" t="s">
        <v>33</v>
      </c>
      <c r="AM686" s="373" t="s">
        <v>33</v>
      </c>
      <c r="AO686" s="395" t="s">
        <v>33</v>
      </c>
      <c r="AP686" s="291"/>
      <c r="AQ686" s="291"/>
      <c r="AS686" s="291">
        <v>161905777</v>
      </c>
      <c r="AT686" s="407"/>
      <c r="AU686" s="295">
        <f t="shared" si="442"/>
        <v>76.012101877934271</v>
      </c>
      <c r="AW686" s="291">
        <f t="shared" si="453"/>
        <v>37149</v>
      </c>
      <c r="AX686" s="291">
        <f t="shared" si="454"/>
        <v>39254.857142857145</v>
      </c>
      <c r="AZ686" s="295">
        <f t="shared" si="435"/>
        <v>0.21531236031453235</v>
      </c>
      <c r="BA686" s="295"/>
      <c r="BB686" s="291">
        <v>145623507</v>
      </c>
      <c r="BC686" s="423">
        <f t="shared" si="455"/>
        <v>68.367843661971833</v>
      </c>
      <c r="BD686" s="291">
        <f t="shared" si="456"/>
        <v>346545</v>
      </c>
      <c r="BE686" s="291">
        <f t="shared" si="452"/>
        <v>190256</v>
      </c>
      <c r="BF686" s="373" t="s">
        <v>33</v>
      </c>
      <c r="BG686" s="377"/>
      <c r="BH686" s="373" t="s">
        <v>33</v>
      </c>
      <c r="BI686" s="377"/>
      <c r="BJ686" s="399"/>
    </row>
    <row r="687" spans="1:62" s="296" customFormat="1" ht="15" customHeight="1" x14ac:dyDescent="0.25">
      <c r="A687" s="277">
        <v>16</v>
      </c>
      <c r="B687" s="290">
        <v>621099</v>
      </c>
      <c r="C687" s="272">
        <f t="shared" si="436"/>
        <v>1.00014814647822</v>
      </c>
      <c r="D687" s="273">
        <f t="shared" si="424"/>
        <v>1.0002458918843453</v>
      </c>
      <c r="E687" s="273"/>
      <c r="F687" s="271">
        <f t="shared" si="412"/>
        <v>92</v>
      </c>
      <c r="G687" s="274">
        <f t="shared" si="425"/>
        <v>0.57499999999999996</v>
      </c>
      <c r="H687" s="271">
        <f t="shared" si="413"/>
        <v>152.57142857142858</v>
      </c>
      <c r="I687" s="275">
        <f t="shared" si="437"/>
        <v>1.0409356725146199</v>
      </c>
      <c r="J687" s="276"/>
      <c r="K687" s="396">
        <v>23006952</v>
      </c>
      <c r="L687" s="272">
        <f t="shared" si="438"/>
        <v>1.001376650939793</v>
      </c>
      <c r="M687" s="277"/>
      <c r="N687" s="271">
        <f t="shared" si="441"/>
        <v>31629</v>
      </c>
      <c r="O687" s="274">
        <f t="shared" si="431"/>
        <v>0.6394993833276047</v>
      </c>
      <c r="P687" s="271">
        <f t="shared" si="444"/>
        <v>69234.571428571435</v>
      </c>
      <c r="Q687" s="275">
        <f t="shared" si="434"/>
        <v>32.504493628437295</v>
      </c>
      <c r="R687" s="274">
        <f t="shared" si="457"/>
        <v>2.699614446972376</v>
      </c>
      <c r="S687" s="274">
        <f t="shared" si="450"/>
        <v>0.99877318443522711</v>
      </c>
      <c r="T687" s="276"/>
      <c r="U687" s="430">
        <v>295</v>
      </c>
      <c r="V687" s="276"/>
      <c r="W687" s="278">
        <v>308</v>
      </c>
      <c r="X687" s="276"/>
      <c r="Y687" s="279">
        <f t="shared" si="439"/>
        <v>0.29159577464788733</v>
      </c>
      <c r="Z687" s="276"/>
      <c r="AA687" s="282">
        <f t="shared" si="451"/>
        <v>291.59577464788731</v>
      </c>
      <c r="AB687" s="276"/>
      <c r="AC687" s="281">
        <f t="shared" si="440"/>
        <v>10801.385915492958</v>
      </c>
      <c r="AD687" s="276"/>
      <c r="AE687" s="283">
        <v>22975723</v>
      </c>
      <c r="AF687" s="276"/>
      <c r="AG687" s="283" t="s">
        <v>33</v>
      </c>
      <c r="AH687" s="276"/>
      <c r="AI687" s="283" t="s">
        <v>33</v>
      </c>
      <c r="AJ687" s="276"/>
      <c r="AK687" s="283" t="s">
        <v>33</v>
      </c>
      <c r="AL687" s="276"/>
      <c r="AM687" s="283" t="s">
        <v>33</v>
      </c>
      <c r="AN687" s="276"/>
      <c r="AO687" s="396" t="s">
        <v>33</v>
      </c>
      <c r="AP687" s="271"/>
      <c r="AQ687" s="271"/>
      <c r="AR687" s="276"/>
      <c r="AS687" s="271">
        <v>162045040</v>
      </c>
      <c r="AT687" s="410"/>
      <c r="AU687" s="275">
        <f t="shared" si="442"/>
        <v>76.077483568075124</v>
      </c>
      <c r="AV687" s="276"/>
      <c r="AW687" s="271">
        <f t="shared" si="453"/>
        <v>139263</v>
      </c>
      <c r="AX687" s="271">
        <f t="shared" si="454"/>
        <v>57534</v>
      </c>
      <c r="AY687" s="276"/>
      <c r="AZ687" s="275">
        <f t="shared" si="435"/>
        <v>0.2203688495838165</v>
      </c>
      <c r="BA687" s="275"/>
      <c r="BB687" s="271">
        <v>146615093</v>
      </c>
      <c r="BC687" s="421">
        <f t="shared" si="455"/>
        <v>68.833376995305159</v>
      </c>
      <c r="BD687" s="271">
        <f t="shared" si="456"/>
        <v>991586</v>
      </c>
      <c r="BE687" s="271">
        <f t="shared" si="452"/>
        <v>327481</v>
      </c>
      <c r="BF687" s="283" t="s">
        <v>33</v>
      </c>
      <c r="BG687" s="389"/>
      <c r="BH687" s="283" t="s">
        <v>33</v>
      </c>
      <c r="BI687" s="377"/>
      <c r="BJ687" s="399"/>
    </row>
    <row r="688" spans="1:62" s="296" customFormat="1" ht="15" customHeight="1" x14ac:dyDescent="0.25">
      <c r="A688" s="432">
        <v>17</v>
      </c>
      <c r="B688" s="309">
        <v>621261</v>
      </c>
      <c r="C688" s="292">
        <f t="shared" si="436"/>
        <v>1.0002608279839447</v>
      </c>
      <c r="D688" s="293">
        <f t="shared" si="424"/>
        <v>1.0002575782667804</v>
      </c>
      <c r="E688" s="293"/>
      <c r="F688" s="291">
        <f t="shared" si="412"/>
        <v>162</v>
      </c>
      <c r="G688" s="294">
        <f t="shared" si="425"/>
        <v>1.7608695652173914</v>
      </c>
      <c r="H688" s="291">
        <f t="shared" si="413"/>
        <v>159.85714285714286</v>
      </c>
      <c r="I688" s="295">
        <f t="shared" si="437"/>
        <v>1.047752808988764</v>
      </c>
      <c r="K688" s="395">
        <v>23083297</v>
      </c>
      <c r="L688" s="292">
        <f t="shared" si="438"/>
        <v>1.003318344820296</v>
      </c>
      <c r="M688" s="297"/>
      <c r="N688" s="291">
        <f t="shared" si="441"/>
        <v>76345</v>
      </c>
      <c r="O688" s="294">
        <f t="shared" si="431"/>
        <v>2.4137658477979071</v>
      </c>
      <c r="P688" s="291">
        <f t="shared" si="444"/>
        <v>75253.142857142855</v>
      </c>
      <c r="Q688" s="295">
        <f t="shared" si="434"/>
        <v>35.330114017437964</v>
      </c>
      <c r="R688" s="294">
        <f t="shared" si="457"/>
        <v>2.6913876297653667</v>
      </c>
      <c r="S688" s="294">
        <f t="shared" si="450"/>
        <v>0.99695259550257787</v>
      </c>
      <c r="U688" s="431">
        <v>296</v>
      </c>
      <c r="W688" s="431">
        <v>308</v>
      </c>
      <c r="Y688" s="369">
        <f t="shared" si="439"/>
        <v>0.29167183098591548</v>
      </c>
      <c r="AA688" s="337">
        <f t="shared" si="451"/>
        <v>291.67183098591551</v>
      </c>
      <c r="AC688" s="299">
        <f t="shared" si="440"/>
        <v>10837.228638497652</v>
      </c>
      <c r="AE688" s="433" t="s">
        <v>33</v>
      </c>
      <c r="AG688" s="433" t="s">
        <v>33</v>
      </c>
      <c r="AI688" s="433" t="s">
        <v>33</v>
      </c>
      <c r="AK688" s="433" t="s">
        <v>33</v>
      </c>
      <c r="AM688" s="433" t="s">
        <v>33</v>
      </c>
      <c r="AO688" s="395" t="s">
        <v>33</v>
      </c>
      <c r="AP688" s="291"/>
      <c r="AQ688" s="291"/>
      <c r="AS688" s="291">
        <v>162210686</v>
      </c>
      <c r="AT688" s="407"/>
      <c r="AU688" s="295">
        <f t="shared" si="442"/>
        <v>76.155251643192486</v>
      </c>
      <c r="AW688" s="291">
        <f t="shared" si="453"/>
        <v>165646</v>
      </c>
      <c r="AX688" s="291">
        <f t="shared" si="454"/>
        <v>69442.428571428565</v>
      </c>
      <c r="AZ688" s="295">
        <f t="shared" si="435"/>
        <v>0.21242586925652845</v>
      </c>
      <c r="BA688" s="295"/>
      <c r="BB688" s="291">
        <v>147308222</v>
      </c>
      <c r="BC688" s="423">
        <f t="shared" si="455"/>
        <v>69.158789671361504</v>
      </c>
      <c r="BD688" s="291">
        <f t="shared" si="456"/>
        <v>693129</v>
      </c>
      <c r="BE688" s="291">
        <f t="shared" si="452"/>
        <v>383574.14285714284</v>
      </c>
      <c r="BF688" s="433" t="s">
        <v>33</v>
      </c>
      <c r="BG688" s="377"/>
      <c r="BH688" s="433" t="s">
        <v>33</v>
      </c>
      <c r="BI688" s="377"/>
      <c r="BJ688" s="399"/>
    </row>
    <row r="689" spans="1:62" s="296" customFormat="1" ht="15" customHeight="1" x14ac:dyDescent="0.25">
      <c r="A689" s="432">
        <v>18</v>
      </c>
      <c r="B689" s="309">
        <v>621578</v>
      </c>
      <c r="C689" s="292">
        <f t="shared" si="436"/>
        <v>1.000510252534764</v>
      </c>
      <c r="D689" s="293">
        <f t="shared" si="424"/>
        <v>1.000298220807962</v>
      </c>
      <c r="E689" s="293"/>
      <c r="F689" s="291">
        <f t="shared" si="412"/>
        <v>317</v>
      </c>
      <c r="G689" s="294">
        <f t="shared" si="425"/>
        <v>1.9567901234567902</v>
      </c>
      <c r="H689" s="291">
        <f t="shared" si="413"/>
        <v>185.14285714285714</v>
      </c>
      <c r="I689" s="295">
        <f t="shared" si="437"/>
        <v>1.1581769436997318</v>
      </c>
      <c r="K689" s="395">
        <v>23215551</v>
      </c>
      <c r="L689" s="292">
        <f t="shared" si="438"/>
        <v>1.0057294241806098</v>
      </c>
      <c r="M689" s="297"/>
      <c r="N689" s="291">
        <f t="shared" si="441"/>
        <v>132254</v>
      </c>
      <c r="O689" s="294">
        <f t="shared" si="431"/>
        <v>1.7323203877136681</v>
      </c>
      <c r="P689" s="291">
        <f t="shared" si="444"/>
        <v>83629.857142857145</v>
      </c>
      <c r="Q689" s="295">
        <f t="shared" ref="Q689:Q720" si="458">P689*100000/213000000</f>
        <v>39.26284372904091</v>
      </c>
      <c r="R689" s="294">
        <f t="shared" si="457"/>
        <v>2.6774208374378019</v>
      </c>
      <c r="S689" s="294">
        <f t="shared" si="450"/>
        <v>0.99481056085229069</v>
      </c>
      <c r="U689" s="431">
        <v>297</v>
      </c>
      <c r="W689" s="431">
        <v>308</v>
      </c>
      <c r="Y689" s="369">
        <f t="shared" si="439"/>
        <v>0.2918206572769953</v>
      </c>
      <c r="AA689" s="337">
        <f t="shared" si="451"/>
        <v>291.82065727699529</v>
      </c>
      <c r="AC689" s="299">
        <f t="shared" si="440"/>
        <v>10899.31971830986</v>
      </c>
      <c r="AE689" s="433">
        <v>21773085</v>
      </c>
      <c r="AG689" s="433">
        <v>817292</v>
      </c>
      <c r="AI689" s="433" t="s">
        <v>91</v>
      </c>
      <c r="AK689" s="433">
        <v>621517</v>
      </c>
      <c r="AM689" s="433">
        <v>23211894</v>
      </c>
      <c r="AO689" s="395" t="s">
        <v>33</v>
      </c>
      <c r="AP689" s="291"/>
      <c r="AQ689" s="433" t="s">
        <v>33</v>
      </c>
      <c r="AS689" s="291">
        <v>162265199</v>
      </c>
      <c r="AT689" s="407"/>
      <c r="AU689" s="295">
        <f t="shared" si="442"/>
        <v>76.180844600938968</v>
      </c>
      <c r="AW689" s="291">
        <f t="shared" si="453"/>
        <v>54513</v>
      </c>
      <c r="AX689" s="291">
        <f t="shared" si="454"/>
        <v>76749.142857142855</v>
      </c>
      <c r="AZ689" s="295">
        <f t="shared" ref="AZ689:AZ699" si="459">100*H689/P689</f>
        <v>0.22138368217775947</v>
      </c>
      <c r="BA689" s="295"/>
      <c r="BB689" s="291">
        <v>147658806</v>
      </c>
      <c r="BC689" s="423">
        <f t="shared" si="455"/>
        <v>69.323383098591549</v>
      </c>
      <c r="BD689" s="291">
        <f t="shared" si="456"/>
        <v>350584</v>
      </c>
      <c r="BE689" s="291">
        <f t="shared" si="452"/>
        <v>413667.28571428574</v>
      </c>
      <c r="BF689" s="433" t="s">
        <v>33</v>
      </c>
      <c r="BG689" s="377"/>
      <c r="BH689" s="433" t="s">
        <v>33</v>
      </c>
      <c r="BI689" s="377"/>
      <c r="BJ689" s="399"/>
    </row>
    <row r="690" spans="1:62" s="296" customFormat="1" ht="15" customHeight="1" x14ac:dyDescent="0.25">
      <c r="A690" s="432">
        <v>19</v>
      </c>
      <c r="B690" s="309">
        <v>621927</v>
      </c>
      <c r="C690" s="292">
        <f t="shared" si="436"/>
        <v>1.0005614741834492</v>
      </c>
      <c r="D690" s="293">
        <f t="shared" si="424"/>
        <v>1.0003468789366055</v>
      </c>
      <c r="E690" s="293"/>
      <c r="F690" s="291">
        <f t="shared" si="412"/>
        <v>349</v>
      </c>
      <c r="G690" s="294">
        <f t="shared" si="425"/>
        <v>1.1009463722397477</v>
      </c>
      <c r="H690" s="291">
        <f t="shared" si="413"/>
        <v>215.42857142857142</v>
      </c>
      <c r="I690" s="295">
        <f t="shared" si="437"/>
        <v>1.1635802469135803</v>
      </c>
      <c r="K690" s="395">
        <v>23420861</v>
      </c>
      <c r="L690" s="292">
        <f t="shared" si="438"/>
        <v>1.0088436410576687</v>
      </c>
      <c r="M690" s="297"/>
      <c r="N690" s="291">
        <f t="shared" si="441"/>
        <v>205310</v>
      </c>
      <c r="O690" s="294">
        <f t="shared" si="431"/>
        <v>1.552391610083627</v>
      </c>
      <c r="P690" s="291">
        <f t="shared" si="444"/>
        <v>100322.14285714286</v>
      </c>
      <c r="Q690" s="295">
        <f t="shared" si="458"/>
        <v>47.099597585513074</v>
      </c>
      <c r="R690" s="294">
        <f t="shared" si="457"/>
        <v>2.6554403785582434</v>
      </c>
      <c r="S690" s="294">
        <f t="shared" si="450"/>
        <v>0.99179043556686708</v>
      </c>
      <c r="U690" s="431">
        <v>298</v>
      </c>
      <c r="W690" s="431">
        <v>308</v>
      </c>
      <c r="Y690" s="369">
        <f t="shared" si="439"/>
        <v>0.29198450704225354</v>
      </c>
      <c r="AA690" s="337">
        <f t="shared" si="451"/>
        <v>291.98450704225354</v>
      </c>
      <c r="AC690" s="299">
        <f t="shared" si="440"/>
        <v>10995.709389671361</v>
      </c>
      <c r="AE690" s="433">
        <v>21848301</v>
      </c>
      <c r="AG690" s="433">
        <v>817293</v>
      </c>
      <c r="AI690" s="433" t="s">
        <v>163</v>
      </c>
      <c r="AK690" s="433">
        <v>621518</v>
      </c>
      <c r="AM690" s="433">
        <v>23416748</v>
      </c>
      <c r="AO690" s="395">
        <f t="shared" ref="AO690:AO720" si="460">AM690-AM689</f>
        <v>204854</v>
      </c>
      <c r="AP690" s="291">
        <f t="shared" ref="AP690:AP720" si="461">AK690-AK689-F690</f>
        <v>-348</v>
      </c>
      <c r="AQ690" s="291">
        <f t="shared" ref="AQ690:AQ720" si="462">N690-AO690</f>
        <v>456</v>
      </c>
      <c r="AS690" s="291">
        <v>162418676</v>
      </c>
      <c r="AT690" s="407"/>
      <c r="AU690" s="295">
        <f t="shared" si="442"/>
        <v>76.25289953051643</v>
      </c>
      <c r="AW690" s="291">
        <f t="shared" si="453"/>
        <v>153477</v>
      </c>
      <c r="AX690" s="291">
        <f t="shared" si="454"/>
        <v>91848.428571428565</v>
      </c>
      <c r="AZ690" s="295">
        <f t="shared" si="459"/>
        <v>0.21473681212664913</v>
      </c>
      <c r="BA690" s="295"/>
      <c r="BB690" s="291">
        <v>147754119</v>
      </c>
      <c r="BC690" s="423">
        <f t="shared" si="455"/>
        <v>69.368130985915499</v>
      </c>
      <c r="BD690" s="291">
        <f t="shared" si="456"/>
        <v>95313</v>
      </c>
      <c r="BE690" s="291">
        <f t="shared" si="452"/>
        <v>407435.28571428574</v>
      </c>
      <c r="BF690" s="433" t="s">
        <v>33</v>
      </c>
      <c r="BG690" s="377"/>
      <c r="BH690" s="433" t="s">
        <v>33</v>
      </c>
      <c r="BI690" s="377"/>
      <c r="BJ690" s="399"/>
    </row>
    <row r="691" spans="1:62" s="296" customFormat="1" ht="15" customHeight="1" x14ac:dyDescent="0.25">
      <c r="A691" s="432">
        <v>20</v>
      </c>
      <c r="B691" s="309">
        <v>622251</v>
      </c>
      <c r="C691" s="292">
        <f t="shared" si="436"/>
        <v>1.0005209614633228</v>
      </c>
      <c r="D691" s="293">
        <f t="shared" si="424"/>
        <v>1.0003775527669669</v>
      </c>
      <c r="E691" s="293"/>
      <c r="F691" s="291">
        <f t="shared" si="412"/>
        <v>324</v>
      </c>
      <c r="G691" s="294">
        <f t="shared" si="425"/>
        <v>0.92836676217765046</v>
      </c>
      <c r="H691" s="291">
        <f t="shared" si="413"/>
        <v>234.57142857142858</v>
      </c>
      <c r="I691" s="295">
        <f t="shared" si="437"/>
        <v>1.0888594164456236</v>
      </c>
      <c r="K691" s="395">
        <v>23588921</v>
      </c>
      <c r="L691" s="292">
        <f t="shared" si="438"/>
        <v>1.0071756542169821</v>
      </c>
      <c r="M691" s="297"/>
      <c r="N691" s="291">
        <f t="shared" si="441"/>
        <v>168060</v>
      </c>
      <c r="O691" s="294">
        <f t="shared" si="431"/>
        <v>0.81856704495640742</v>
      </c>
      <c r="P691" s="291">
        <f t="shared" si="444"/>
        <v>110442</v>
      </c>
      <c r="Q691" s="295">
        <f t="shared" si="458"/>
        <v>51.850704225352111</v>
      </c>
      <c r="R691" s="294">
        <f t="shared" si="457"/>
        <v>2.6378951372977171</v>
      </c>
      <c r="S691" s="294">
        <f t="shared" si="450"/>
        <v>0.99339271881146418</v>
      </c>
      <c r="U691" s="431">
        <v>299</v>
      </c>
      <c r="W691" s="431">
        <v>308</v>
      </c>
      <c r="Y691" s="369">
        <f t="shared" si="439"/>
        <v>0.29213661971830984</v>
      </c>
      <c r="AA691" s="337">
        <f t="shared" si="451"/>
        <v>292.13661971830987</v>
      </c>
      <c r="AC691" s="299">
        <f t="shared" si="440"/>
        <v>11074.610798122067</v>
      </c>
      <c r="AE691" s="433">
        <v>21851922</v>
      </c>
      <c r="AG691" s="433">
        <v>817294</v>
      </c>
      <c r="AI691" s="433" t="s">
        <v>33</v>
      </c>
      <c r="AK691" s="433">
        <v>622205</v>
      </c>
      <c r="AM691" s="433">
        <v>23585243</v>
      </c>
      <c r="AO691" s="395">
        <f t="shared" si="460"/>
        <v>168495</v>
      </c>
      <c r="AP691" s="291">
        <f t="shared" si="461"/>
        <v>363</v>
      </c>
      <c r="AQ691" s="291">
        <f t="shared" si="462"/>
        <v>-435</v>
      </c>
      <c r="AS691" s="291">
        <v>162622837</v>
      </c>
      <c r="AT691" s="407"/>
      <c r="AU691" s="295">
        <f t="shared" si="442"/>
        <v>76.348749765258219</v>
      </c>
      <c r="AW691" s="291">
        <f t="shared" si="453"/>
        <v>204161</v>
      </c>
      <c r="AX691" s="291">
        <f t="shared" ref="AX691:AX696" si="463">SUM(AW685:AW691)/7</f>
        <v>112351.14285714286</v>
      </c>
      <c r="AZ691" s="295">
        <f t="shared" si="459"/>
        <v>0.21239331827694952</v>
      </c>
      <c r="BA691" s="295"/>
      <c r="BB691" s="291">
        <v>148164207</v>
      </c>
      <c r="BC691" s="423">
        <f t="shared" si="455"/>
        <v>69.560660563380281</v>
      </c>
      <c r="BD691" s="291">
        <f t="shared" ref="BD691:BD696" si="464">BB691-BB690</f>
        <v>410088</v>
      </c>
      <c r="BE691" s="291">
        <f t="shared" ref="BE691:BE703" si="465">SUM(BD685:BD691)/7</f>
        <v>430363.28571428574</v>
      </c>
      <c r="BF691" s="433" t="s">
        <v>33</v>
      </c>
      <c r="BG691" s="377"/>
      <c r="BH691" s="433" t="s">
        <v>33</v>
      </c>
      <c r="BI691" s="377"/>
      <c r="BJ691" s="399"/>
    </row>
    <row r="692" spans="1:62" s="296" customFormat="1" ht="15.75" customHeight="1" x14ac:dyDescent="0.25">
      <c r="A692" s="432">
        <v>21</v>
      </c>
      <c r="B692" s="309">
        <v>622647</v>
      </c>
      <c r="C692" s="292">
        <f t="shared" si="436"/>
        <v>1.0006363991379685</v>
      </c>
      <c r="D692" s="293">
        <f t="shared" si="424"/>
        <v>1.0004136820327632</v>
      </c>
      <c r="E692" s="293"/>
      <c r="F692" s="291">
        <f t="shared" ref="F692:F720" si="466">B692-B691</f>
        <v>396</v>
      </c>
      <c r="G692" s="294">
        <f t="shared" si="425"/>
        <v>1.2222222222222223</v>
      </c>
      <c r="H692" s="291">
        <f t="shared" ref="H692:H720" si="467">SUM(F686:F692)/7</f>
        <v>257.14285714285717</v>
      </c>
      <c r="I692" s="295">
        <f t="shared" si="437"/>
        <v>1.0962241169305724</v>
      </c>
      <c r="K692" s="395">
        <v>23757741</v>
      </c>
      <c r="L692" s="292">
        <f t="shared" si="438"/>
        <v>1.0071567495605247</v>
      </c>
      <c r="M692" s="297"/>
      <c r="N692" s="291">
        <f t="shared" si="441"/>
        <v>168820</v>
      </c>
      <c r="O692" s="294">
        <f t="shared" si="431"/>
        <v>1.0045221944543616</v>
      </c>
      <c r="P692" s="291">
        <f t="shared" si="444"/>
        <v>118839.57142857143</v>
      </c>
      <c r="Q692" s="295">
        <f t="shared" si="458"/>
        <v>55.793226022803488</v>
      </c>
      <c r="R692" s="294">
        <f t="shared" si="457"/>
        <v>2.6208173580139627</v>
      </c>
      <c r="S692" s="294">
        <f t="shared" si="450"/>
        <v>0.99352598249934643</v>
      </c>
      <c r="U692" s="431">
        <v>300</v>
      </c>
      <c r="W692" s="431">
        <v>308</v>
      </c>
      <c r="Y692" s="369">
        <f t="shared" si="439"/>
        <v>0.29232253521126761</v>
      </c>
      <c r="AA692" s="337">
        <f t="shared" si="451"/>
        <v>292.32253521126762</v>
      </c>
      <c r="AC692" s="299">
        <f t="shared" si="440"/>
        <v>11153.869014084506</v>
      </c>
      <c r="AE692" s="433">
        <v>21844293</v>
      </c>
      <c r="AG692" s="433">
        <v>1284926</v>
      </c>
      <c r="AI692" s="433" t="s">
        <v>64</v>
      </c>
      <c r="AK692" s="433">
        <v>622563</v>
      </c>
      <c r="AM692" s="433">
        <v>23751782</v>
      </c>
      <c r="AO692" s="395">
        <f t="shared" si="460"/>
        <v>166539</v>
      </c>
      <c r="AP692" s="291">
        <f t="shared" si="461"/>
        <v>-38</v>
      </c>
      <c r="AQ692" s="291">
        <f t="shared" si="462"/>
        <v>2281</v>
      </c>
      <c r="AS692" s="291">
        <v>162753888</v>
      </c>
      <c r="AT692" s="407"/>
      <c r="AU692" s="295">
        <f t="shared" si="442"/>
        <v>76.410276056338034</v>
      </c>
      <c r="AW692" s="291">
        <f t="shared" si="453"/>
        <v>131051</v>
      </c>
      <c r="AX692" s="291">
        <f t="shared" si="463"/>
        <v>126465.71428571429</v>
      </c>
      <c r="AZ692" s="295">
        <f t="shared" si="459"/>
        <v>0.21637814244173117</v>
      </c>
      <c r="BA692" s="434" t="s">
        <v>190</v>
      </c>
      <c r="BB692" s="291">
        <v>148228290</v>
      </c>
      <c r="BC692" s="423">
        <f t="shared" si="455"/>
        <v>69.590746478873243</v>
      </c>
      <c r="BD692" s="291">
        <f t="shared" si="464"/>
        <v>64083</v>
      </c>
      <c r="BE692" s="291">
        <f t="shared" si="465"/>
        <v>421618.28571428574</v>
      </c>
      <c r="BF692" s="433" t="s">
        <v>33</v>
      </c>
      <c r="BG692" s="377"/>
      <c r="BH692" s="433" t="s">
        <v>33</v>
      </c>
      <c r="BI692" s="377"/>
      <c r="BJ692" s="399"/>
    </row>
    <row r="693" spans="1:62" s="296" customFormat="1" ht="15" customHeight="1" x14ac:dyDescent="0.25">
      <c r="A693" s="363">
        <v>22</v>
      </c>
      <c r="B693" s="309">
        <v>622979</v>
      </c>
      <c r="C693" s="292">
        <f t="shared" si="436"/>
        <v>1.0005332074192921</v>
      </c>
      <c r="D693" s="293">
        <f t="shared" si="424"/>
        <v>1.0004530384572801</v>
      </c>
      <c r="E693" s="293"/>
      <c r="F693" s="291">
        <f t="shared" si="466"/>
        <v>332</v>
      </c>
      <c r="G693" s="294">
        <f t="shared" si="425"/>
        <v>0.83838383838383834</v>
      </c>
      <c r="H693" s="291">
        <f t="shared" si="467"/>
        <v>281.71428571428572</v>
      </c>
      <c r="I693" s="295">
        <f t="shared" si="437"/>
        <v>1.0955555555555554</v>
      </c>
      <c r="K693" s="395">
        <v>23960207</v>
      </c>
      <c r="L693" s="292">
        <f t="shared" si="438"/>
        <v>1.008522106542032</v>
      </c>
      <c r="M693" s="297"/>
      <c r="N693" s="291">
        <f t="shared" si="441"/>
        <v>202466</v>
      </c>
      <c r="O693" s="294">
        <f t="shared" si="431"/>
        <v>1.1993010306835683</v>
      </c>
      <c r="P693" s="291">
        <f t="shared" si="444"/>
        <v>140697.71428571429</v>
      </c>
      <c r="Q693" s="295">
        <f t="shared" si="458"/>
        <v>66.055264922870549</v>
      </c>
      <c r="R693" s="294">
        <f t="shared" si="457"/>
        <v>2.6000568359029619</v>
      </c>
      <c r="S693" s="294">
        <f t="shared" si="450"/>
        <v>0.99207860782533397</v>
      </c>
      <c r="U693" s="431">
        <v>301</v>
      </c>
      <c r="W693" s="431">
        <v>307</v>
      </c>
      <c r="Y693" s="369">
        <f t="shared" si="439"/>
        <v>0.29247840375586853</v>
      </c>
      <c r="AA693" s="337">
        <f t="shared" si="451"/>
        <v>292.47840375586856</v>
      </c>
      <c r="AC693" s="299">
        <f t="shared" si="440"/>
        <v>11248.923474178404</v>
      </c>
      <c r="AE693" s="433">
        <v>21848302</v>
      </c>
      <c r="AG693" s="433">
        <v>1438072</v>
      </c>
      <c r="AI693" s="433" t="s">
        <v>64</v>
      </c>
      <c r="AK693" s="433">
        <v>622801</v>
      </c>
      <c r="AM693" s="433">
        <v>23909175</v>
      </c>
      <c r="AO693" s="395">
        <f t="shared" si="460"/>
        <v>157393</v>
      </c>
      <c r="AP693" s="291">
        <f t="shared" si="461"/>
        <v>-94</v>
      </c>
      <c r="AQ693" s="291">
        <f t="shared" si="462"/>
        <v>45073</v>
      </c>
      <c r="AS693" s="291">
        <v>162885004</v>
      </c>
      <c r="AT693" s="407"/>
      <c r="AU693" s="295">
        <f t="shared" si="442"/>
        <v>76.47183286384977</v>
      </c>
      <c r="AW693" s="291">
        <f t="shared" si="453"/>
        <v>131116</v>
      </c>
      <c r="AX693" s="291">
        <f t="shared" si="463"/>
        <v>139889.57142857142</v>
      </c>
      <c r="AZ693" s="295">
        <f t="shared" si="459"/>
        <v>0.20022662567368341</v>
      </c>
      <c r="BA693" s="295"/>
      <c r="BB693" s="291">
        <v>148292373</v>
      </c>
      <c r="BC693" s="423">
        <f t="shared" si="455"/>
        <v>69.620832394366204</v>
      </c>
      <c r="BD693" s="291">
        <f t="shared" si="464"/>
        <v>64083</v>
      </c>
      <c r="BE693" s="291">
        <f t="shared" si="465"/>
        <v>381266.57142857142</v>
      </c>
      <c r="BF693" s="433" t="s">
        <v>33</v>
      </c>
      <c r="BG693" s="377"/>
      <c r="BH693" s="433" t="s">
        <v>33</v>
      </c>
      <c r="BI693" s="377"/>
      <c r="BJ693" s="399"/>
    </row>
    <row r="694" spans="1:62" s="296" customFormat="1" ht="15" customHeight="1" x14ac:dyDescent="0.25">
      <c r="A694" s="362">
        <v>23</v>
      </c>
      <c r="B694" s="290">
        <v>623145</v>
      </c>
      <c r="C694" s="272">
        <f t="shared" ref="C694:C720" si="468">B694/B693</f>
        <v>1.0002664616303278</v>
      </c>
      <c r="D694" s="273">
        <f t="shared" si="424"/>
        <v>1.0004699406218671</v>
      </c>
      <c r="E694" s="273"/>
      <c r="F694" s="271">
        <f t="shared" si="466"/>
        <v>166</v>
      </c>
      <c r="G694" s="274">
        <f t="shared" si="425"/>
        <v>0.5</v>
      </c>
      <c r="H694" s="271">
        <f t="shared" si="467"/>
        <v>292.28571428571428</v>
      </c>
      <c r="I694" s="275">
        <f t="shared" ref="I694:I720" si="469">H694/H693</f>
        <v>1.037525354969574</v>
      </c>
      <c r="J694" s="276"/>
      <c r="K694" s="396">
        <v>24044437</v>
      </c>
      <c r="L694" s="272">
        <f t="shared" si="438"/>
        <v>1.0035154120329595</v>
      </c>
      <c r="M694" s="277"/>
      <c r="N694" s="271">
        <f t="shared" si="441"/>
        <v>84230</v>
      </c>
      <c r="O694" s="274">
        <f t="shared" si="431"/>
        <v>0.41602046763407191</v>
      </c>
      <c r="P694" s="271">
        <f t="shared" si="444"/>
        <v>148212.14285714287</v>
      </c>
      <c r="Q694" s="275">
        <f t="shared" si="458"/>
        <v>69.583165660630456</v>
      </c>
      <c r="R694" s="274">
        <f t="shared" si="457"/>
        <v>2.5916389724575377</v>
      </c>
      <c r="S694" s="274">
        <f t="shared" si="450"/>
        <v>0.99676243098643624</v>
      </c>
      <c r="T694" s="276"/>
      <c r="U694" s="430">
        <v>301</v>
      </c>
      <c r="V694" s="276"/>
      <c r="W694" s="430">
        <v>308</v>
      </c>
      <c r="X694" s="276"/>
      <c r="Y694" s="279">
        <f t="shared" si="439"/>
        <v>0.29255633802816899</v>
      </c>
      <c r="Z694" s="276"/>
      <c r="AA694" s="282">
        <f t="shared" si="451"/>
        <v>292.55633802816902</v>
      </c>
      <c r="AB694" s="276"/>
      <c r="AC694" s="281">
        <f t="shared" si="440"/>
        <v>11288.468075117371</v>
      </c>
      <c r="AD694" s="276"/>
      <c r="AE694" s="283">
        <v>21849545</v>
      </c>
      <c r="AF694" s="276"/>
      <c r="AG694" s="283">
        <v>1571613</v>
      </c>
      <c r="AH694" s="276"/>
      <c r="AI694" s="283" t="s">
        <v>118</v>
      </c>
      <c r="AJ694" s="276"/>
      <c r="AK694" s="283">
        <v>623097</v>
      </c>
      <c r="AL694" s="276"/>
      <c r="AM694" s="283">
        <v>24044255</v>
      </c>
      <c r="AN694" s="276"/>
      <c r="AO694" s="396">
        <f t="shared" si="460"/>
        <v>135080</v>
      </c>
      <c r="AP694" s="271">
        <f t="shared" si="461"/>
        <v>130</v>
      </c>
      <c r="AQ694" s="271">
        <f t="shared" si="462"/>
        <v>-50850</v>
      </c>
      <c r="AR694" s="276"/>
      <c r="AS694" s="271">
        <v>162971067</v>
      </c>
      <c r="AT694" s="410"/>
      <c r="AU694" s="275">
        <f t="shared" si="442"/>
        <v>76.512238028169008</v>
      </c>
      <c r="AV694" s="276"/>
      <c r="AW694" s="271">
        <f t="shared" si="453"/>
        <v>86063</v>
      </c>
      <c r="AX694" s="271">
        <f t="shared" si="463"/>
        <v>132289.57142857142</v>
      </c>
      <c r="AY694" s="276"/>
      <c r="AZ694" s="437">
        <f t="shared" si="459"/>
        <v>0.19720767047234417</v>
      </c>
      <c r="BA694" s="436" t="s">
        <v>190</v>
      </c>
      <c r="BB694" s="283">
        <v>148355004</v>
      </c>
      <c r="BC694" s="421">
        <f t="shared" si="455"/>
        <v>69.650236619718314</v>
      </c>
      <c r="BD694" s="271">
        <f t="shared" si="464"/>
        <v>62631</v>
      </c>
      <c r="BE694" s="271">
        <f t="shared" si="465"/>
        <v>248558.71428571429</v>
      </c>
      <c r="BF694" s="283" t="s">
        <v>33</v>
      </c>
      <c r="BG694" s="389"/>
      <c r="BH694" s="283" t="s">
        <v>33</v>
      </c>
      <c r="BI694" s="377"/>
      <c r="BJ694" s="399"/>
    </row>
    <row r="695" spans="1:62" s="296" customFormat="1" ht="15" customHeight="1" x14ac:dyDescent="0.25">
      <c r="A695" s="432">
        <v>24</v>
      </c>
      <c r="B695" s="309">
        <v>623412</v>
      </c>
      <c r="C695" s="292">
        <f t="shared" si="468"/>
        <v>1.0004284717040175</v>
      </c>
      <c r="D695" s="293">
        <f t="shared" si="424"/>
        <v>1.0004938897247346</v>
      </c>
      <c r="E695" s="293"/>
      <c r="F695" s="291">
        <f t="shared" si="466"/>
        <v>267</v>
      </c>
      <c r="G695" s="294">
        <f t="shared" si="425"/>
        <v>1.6084337349397591</v>
      </c>
      <c r="H695" s="291">
        <f t="shared" si="467"/>
        <v>307.28571428571428</v>
      </c>
      <c r="I695" s="295">
        <f t="shared" si="469"/>
        <v>1.0513196480938416</v>
      </c>
      <c r="K695" s="395">
        <v>24134946</v>
      </c>
      <c r="L695" s="292">
        <f t="shared" si="438"/>
        <v>1.0037642386885581</v>
      </c>
      <c r="M695" s="297"/>
      <c r="N695" s="291">
        <f t="shared" si="441"/>
        <v>90509</v>
      </c>
      <c r="O695" s="294">
        <f t="shared" si="431"/>
        <v>1.0745458862638015</v>
      </c>
      <c r="P695" s="291">
        <f t="shared" si="444"/>
        <v>150235.57142857142</v>
      </c>
      <c r="Q695" s="295">
        <f t="shared" si="458"/>
        <v>70.533132126089868</v>
      </c>
      <c r="R695" s="294">
        <f t="shared" si="457"/>
        <v>2.5830262889338971</v>
      </c>
      <c r="S695" s="294">
        <f t="shared" si="450"/>
        <v>0.99667674254972571</v>
      </c>
      <c r="U695" s="431">
        <v>302</v>
      </c>
      <c r="W695" s="431">
        <v>308</v>
      </c>
      <c r="Y695" s="369">
        <f t="shared" si="439"/>
        <v>0.29268169014084505</v>
      </c>
      <c r="AA695" s="337">
        <f t="shared" si="451"/>
        <v>292.68169014084509</v>
      </c>
      <c r="AC695" s="299">
        <f t="shared" si="440"/>
        <v>11330.960563380282</v>
      </c>
      <c r="AE695" s="433">
        <v>21834758</v>
      </c>
      <c r="AG695" s="433">
        <v>1669481</v>
      </c>
      <c r="AI695" s="433" t="s">
        <v>118</v>
      </c>
      <c r="AK695" s="433">
        <v>623356</v>
      </c>
      <c r="AM695" s="433">
        <v>24127595</v>
      </c>
      <c r="AO695" s="395">
        <f t="shared" si="460"/>
        <v>83340</v>
      </c>
      <c r="AP695" s="291">
        <f t="shared" si="461"/>
        <v>-8</v>
      </c>
      <c r="AQ695" s="291">
        <f t="shared" si="462"/>
        <v>7169</v>
      </c>
      <c r="AS695" s="291">
        <v>163187941</v>
      </c>
      <c r="AT695" s="407"/>
      <c r="AU695" s="295">
        <f t="shared" si="442"/>
        <v>76.61405680751173</v>
      </c>
      <c r="AW695" s="291">
        <f t="shared" si="453"/>
        <v>216874</v>
      </c>
      <c r="AX695" s="291">
        <f t="shared" si="463"/>
        <v>139607.85714285713</v>
      </c>
      <c r="AZ695" s="438">
        <f t="shared" si="459"/>
        <v>0.20453592405831222</v>
      </c>
      <c r="BA695" s="295"/>
      <c r="BB695" s="433">
        <v>148417635</v>
      </c>
      <c r="BC695" s="423">
        <f t="shared" si="455"/>
        <v>69.679640845070423</v>
      </c>
      <c r="BD695" s="291">
        <f t="shared" si="464"/>
        <v>62631</v>
      </c>
      <c r="BE695" s="291">
        <f t="shared" si="465"/>
        <v>158487.57142857142</v>
      </c>
      <c r="BF695" s="433" t="s">
        <v>33</v>
      </c>
      <c r="BG695" s="377"/>
      <c r="BH695" s="433" t="s">
        <v>33</v>
      </c>
      <c r="BI695" s="377"/>
      <c r="BJ695" s="399"/>
    </row>
    <row r="696" spans="1:62" s="296" customFormat="1" ht="15" customHeight="1" x14ac:dyDescent="0.25">
      <c r="A696" s="432">
        <v>25</v>
      </c>
      <c r="B696" s="309">
        <v>623901</v>
      </c>
      <c r="C696" s="292">
        <f t="shared" si="468"/>
        <v>1.0007843929856981</v>
      </c>
      <c r="D696" s="293">
        <f t="shared" si="424"/>
        <v>1.0005330526462966</v>
      </c>
      <c r="E696" s="293"/>
      <c r="F696" s="291">
        <f t="shared" si="466"/>
        <v>489</v>
      </c>
      <c r="G696" s="294">
        <f t="shared" si="425"/>
        <v>1.8314606741573034</v>
      </c>
      <c r="H696" s="291">
        <f t="shared" si="467"/>
        <v>331.85714285714283</v>
      </c>
      <c r="I696" s="295">
        <f t="shared" si="469"/>
        <v>1.0799628079962806</v>
      </c>
      <c r="K696" s="395">
        <v>24334072</v>
      </c>
      <c r="L696" s="292">
        <f t="shared" ref="L696:L720" si="470">K696/K695</f>
        <v>1.0082505260214794</v>
      </c>
      <c r="M696" s="297"/>
      <c r="N696" s="291">
        <f t="shared" si="441"/>
        <v>199126</v>
      </c>
      <c r="O696" s="294">
        <f t="shared" si="431"/>
        <v>2.2000685014749912</v>
      </c>
      <c r="P696" s="291">
        <f t="shared" si="444"/>
        <v>159788.71428571429</v>
      </c>
      <c r="Q696" s="295">
        <f t="shared" si="458"/>
        <v>75.018175720992616</v>
      </c>
      <c r="R696" s="294">
        <f t="shared" si="457"/>
        <v>2.5638988821928366</v>
      </c>
      <c r="S696" s="294">
        <f t="shared" si="450"/>
        <v>0.99259496241946688</v>
      </c>
      <c r="U696" s="431">
        <v>303</v>
      </c>
      <c r="W696" s="431">
        <v>308</v>
      </c>
      <c r="Y696" s="369">
        <f t="shared" si="439"/>
        <v>0.2929112676056338</v>
      </c>
      <c r="AA696" s="337">
        <f t="shared" si="451"/>
        <v>292.91126760563378</v>
      </c>
      <c r="AC696" s="299">
        <f t="shared" si="440"/>
        <v>11424.446948356808</v>
      </c>
      <c r="AE696" s="433">
        <v>21926277</v>
      </c>
      <c r="AG696" s="433">
        <v>1761197</v>
      </c>
      <c r="AI696" s="433" t="s">
        <v>49</v>
      </c>
      <c r="AK696" s="433">
        <v>623356</v>
      </c>
      <c r="AM696" s="433">
        <v>24311317</v>
      </c>
      <c r="AO696" s="395">
        <f t="shared" si="460"/>
        <v>183722</v>
      </c>
      <c r="AP696" s="291">
        <f t="shared" si="461"/>
        <v>-489</v>
      </c>
      <c r="AQ696" s="291">
        <f t="shared" si="462"/>
        <v>15404</v>
      </c>
      <c r="AS696" s="291">
        <v>163389955</v>
      </c>
      <c r="AT696" s="407"/>
      <c r="AU696" s="295">
        <f t="shared" si="442"/>
        <v>76.708899061032866</v>
      </c>
      <c r="AW696" s="291">
        <f t="shared" si="453"/>
        <v>202014</v>
      </c>
      <c r="AX696" s="291">
        <f t="shared" si="463"/>
        <v>160679.42857142858</v>
      </c>
      <c r="AZ696" s="438">
        <f t="shared" si="459"/>
        <v>0.20768496970553077</v>
      </c>
      <c r="BA696" s="295"/>
      <c r="BB696" s="433">
        <v>148559742</v>
      </c>
      <c r="BC696" s="423">
        <f t="shared" si="455"/>
        <v>69.746357746478878</v>
      </c>
      <c r="BD696" s="291">
        <f t="shared" si="464"/>
        <v>142107</v>
      </c>
      <c r="BE696" s="291">
        <f t="shared" si="465"/>
        <v>128705.14285714286</v>
      </c>
      <c r="BF696" s="433" t="s">
        <v>33</v>
      </c>
      <c r="BG696" s="377"/>
      <c r="BH696" s="433" t="s">
        <v>33</v>
      </c>
      <c r="BI696" s="377"/>
      <c r="BJ696" s="399"/>
    </row>
    <row r="697" spans="1:62" s="296" customFormat="1" ht="15" customHeight="1" x14ac:dyDescent="0.25">
      <c r="A697" s="432">
        <v>26</v>
      </c>
      <c r="B697" s="309">
        <v>624507</v>
      </c>
      <c r="C697" s="292">
        <f t="shared" si="468"/>
        <v>1.0009713079478957</v>
      </c>
      <c r="D697" s="293">
        <f t="shared" si="424"/>
        <v>1.0005916003269317</v>
      </c>
      <c r="E697" s="293"/>
      <c r="F697" s="291">
        <f t="shared" si="466"/>
        <v>606</v>
      </c>
      <c r="G697" s="294">
        <f t="shared" si="425"/>
        <v>1.2392638036809815</v>
      </c>
      <c r="H697" s="291">
        <f t="shared" si="467"/>
        <v>368.57142857142856</v>
      </c>
      <c r="I697" s="295">
        <f t="shared" si="469"/>
        <v>1.110632802410676</v>
      </c>
      <c r="K697" s="395">
        <v>24533950</v>
      </c>
      <c r="L697" s="292">
        <f t="shared" si="470"/>
        <v>1.0082139150406064</v>
      </c>
      <c r="M697" s="297"/>
      <c r="N697" s="291">
        <f t="shared" si="441"/>
        <v>199878</v>
      </c>
      <c r="O697" s="294">
        <f t="shared" si="431"/>
        <v>1.0037765033195063</v>
      </c>
      <c r="P697" s="291">
        <f t="shared" si="444"/>
        <v>159012.71428571429</v>
      </c>
      <c r="Q697" s="295">
        <f t="shared" si="458"/>
        <v>74.653856472166325</v>
      </c>
      <c r="R697" s="294">
        <f t="shared" si="457"/>
        <v>2.5454808540817928</v>
      </c>
      <c r="S697" s="294">
        <f t="shared" si="450"/>
        <v>0.99281639840051283</v>
      </c>
      <c r="U697" s="431">
        <v>304</v>
      </c>
      <c r="W697" s="431">
        <v>308</v>
      </c>
      <c r="Y697" s="369">
        <f t="shared" si="439"/>
        <v>0.29319577464788732</v>
      </c>
      <c r="AA697" s="337">
        <f t="shared" si="451"/>
        <v>293.19577464788733</v>
      </c>
      <c r="AC697" s="299">
        <f t="shared" si="440"/>
        <v>11518.286384976525</v>
      </c>
      <c r="AE697" s="433">
        <v>22036168</v>
      </c>
      <c r="AG697" s="433">
        <v>1875303</v>
      </c>
      <c r="AI697" s="433" t="s">
        <v>98</v>
      </c>
      <c r="AK697" s="433">
        <v>624413</v>
      </c>
      <c r="AM697" s="433">
        <v>24535884</v>
      </c>
      <c r="AO697" s="395">
        <f t="shared" si="460"/>
        <v>224567</v>
      </c>
      <c r="AP697" s="291">
        <f t="shared" si="461"/>
        <v>451</v>
      </c>
      <c r="AQ697" s="291">
        <f t="shared" si="462"/>
        <v>-24689</v>
      </c>
      <c r="AS697" s="291">
        <v>163707234</v>
      </c>
      <c r="AT697" s="407"/>
      <c r="AU697" s="295">
        <f t="shared" si="442"/>
        <v>76.857856338028171</v>
      </c>
      <c r="AW697" s="291">
        <f t="shared" si="453"/>
        <v>317279</v>
      </c>
      <c r="AX697" s="291">
        <f t="shared" ref="AX697:AX720" si="471">SUM(AW691:AW697)/7</f>
        <v>184079.71428571429</v>
      </c>
      <c r="AZ697" s="438">
        <f t="shared" si="459"/>
        <v>0.23178739525770176</v>
      </c>
      <c r="BA697" s="295"/>
      <c r="BB697" s="433">
        <v>148856782</v>
      </c>
      <c r="BC697" s="423">
        <f t="shared" si="455"/>
        <v>69.885813145539913</v>
      </c>
      <c r="BD697" s="291">
        <f t="shared" ref="BD697:BD702" si="472">BB697-BB696</f>
        <v>297040</v>
      </c>
      <c r="BE697" s="291">
        <f t="shared" si="465"/>
        <v>157523.28571428571</v>
      </c>
      <c r="BF697" s="433" t="s">
        <v>33</v>
      </c>
      <c r="BG697" s="377"/>
      <c r="BH697" s="433" t="s">
        <v>33</v>
      </c>
      <c r="BI697" s="377"/>
      <c r="BJ697" s="399"/>
    </row>
    <row r="698" spans="1:62" s="296" customFormat="1" ht="15" customHeight="1" x14ac:dyDescent="0.25">
      <c r="A698" s="432">
        <v>27</v>
      </c>
      <c r="B698" s="309">
        <v>625169</v>
      </c>
      <c r="C698" s="292">
        <f t="shared" si="468"/>
        <v>1.0010600361565203</v>
      </c>
      <c r="D698" s="293">
        <f t="shared" si="424"/>
        <v>1.0006686109973884</v>
      </c>
      <c r="E698" s="293"/>
      <c r="F698" s="291">
        <f t="shared" si="466"/>
        <v>662</v>
      </c>
      <c r="G698" s="294">
        <f t="shared" si="425"/>
        <v>1.0924092409240924</v>
      </c>
      <c r="H698" s="291">
        <f t="shared" si="467"/>
        <v>416.85714285714283</v>
      </c>
      <c r="I698" s="295">
        <f t="shared" si="469"/>
        <v>1.1310077519379844</v>
      </c>
      <c r="K698" s="395">
        <v>24782922</v>
      </c>
      <c r="L698" s="292">
        <f t="shared" si="470"/>
        <v>1.0101480601370754</v>
      </c>
      <c r="M698" s="297"/>
      <c r="N698" s="291">
        <f t="shared" si="441"/>
        <v>248972</v>
      </c>
      <c r="O698" s="294">
        <f t="shared" si="431"/>
        <v>1.245619828095138</v>
      </c>
      <c r="P698" s="291">
        <f t="shared" si="444"/>
        <v>170571.57142857142</v>
      </c>
      <c r="Q698" s="295">
        <f t="shared" si="458"/>
        <v>80.080549966465455</v>
      </c>
      <c r="R698" s="294">
        <f t="shared" si="457"/>
        <v>2.5225798636657939</v>
      </c>
      <c r="S698" s="294">
        <f t="shared" si="450"/>
        <v>0.99100327532250887</v>
      </c>
      <c r="U698" s="431">
        <v>305</v>
      </c>
      <c r="W698" s="431">
        <v>307</v>
      </c>
      <c r="Y698" s="369">
        <f t="shared" si="439"/>
        <v>0.29350657276995307</v>
      </c>
      <c r="AA698" s="337">
        <f t="shared" si="451"/>
        <v>293.50657276995304</v>
      </c>
      <c r="AC698" s="299">
        <f t="shared" si="440"/>
        <v>11635.174647887325</v>
      </c>
      <c r="AE698" s="433">
        <v>22098157</v>
      </c>
      <c r="AG698" s="433">
        <v>2041596</v>
      </c>
      <c r="AI698" s="433" t="s">
        <v>106</v>
      </c>
      <c r="AK698" s="433">
        <v>625085</v>
      </c>
      <c r="AM698" s="433">
        <v>24764838</v>
      </c>
      <c r="AO698" s="395">
        <f t="shared" si="460"/>
        <v>228954</v>
      </c>
      <c r="AP698" s="291">
        <f t="shared" si="461"/>
        <v>10</v>
      </c>
      <c r="AQ698" s="291">
        <f t="shared" si="462"/>
        <v>20018</v>
      </c>
      <c r="AS698" s="291">
        <v>164090251</v>
      </c>
      <c r="AT698" s="407"/>
      <c r="AU698" s="295">
        <f t="shared" ref="AU698:AU720" si="473">100*AS698/213000000</f>
        <v>77.037676525821595</v>
      </c>
      <c r="AW698" s="291">
        <f t="shared" si="453"/>
        <v>383017</v>
      </c>
      <c r="AX698" s="291">
        <f t="shared" si="471"/>
        <v>209630.57142857142</v>
      </c>
      <c r="AZ698" s="438">
        <f t="shared" si="459"/>
        <v>0.24438840503483664</v>
      </c>
      <c r="BA698" s="295"/>
      <c r="BB698" s="433">
        <v>149253875</v>
      </c>
      <c r="BC698" s="423">
        <f t="shared" si="455"/>
        <v>70.072241784037558</v>
      </c>
      <c r="BD698" s="291">
        <f t="shared" si="472"/>
        <v>397093</v>
      </c>
      <c r="BE698" s="291">
        <f t="shared" si="465"/>
        <v>155666.85714285713</v>
      </c>
      <c r="BF698" s="433" t="s">
        <v>33</v>
      </c>
      <c r="BG698" s="377"/>
      <c r="BH698" s="433" t="s">
        <v>33</v>
      </c>
      <c r="BI698" s="377"/>
      <c r="BJ698" s="399"/>
    </row>
    <row r="699" spans="1:62" s="296" customFormat="1" ht="15" customHeight="1" x14ac:dyDescent="0.25">
      <c r="A699" s="432">
        <v>28</v>
      </c>
      <c r="B699" s="309">
        <v>625948</v>
      </c>
      <c r="C699" s="292">
        <f t="shared" si="468"/>
        <v>1.0012460630645474</v>
      </c>
      <c r="D699" s="293">
        <f t="shared" si="424"/>
        <v>1.0007557058440428</v>
      </c>
      <c r="E699" s="293"/>
      <c r="F699" s="291">
        <f t="shared" si="466"/>
        <v>779</v>
      </c>
      <c r="G699" s="294">
        <f t="shared" si="425"/>
        <v>1.1767371601208458</v>
      </c>
      <c r="H699" s="291">
        <f t="shared" si="467"/>
        <v>471.57142857142856</v>
      </c>
      <c r="I699" s="295">
        <f t="shared" si="469"/>
        <v>1.1312542837559973</v>
      </c>
      <c r="K699" s="395">
        <v>25040161</v>
      </c>
      <c r="L699" s="292">
        <f t="shared" si="470"/>
        <v>1.0103796880771363</v>
      </c>
      <c r="M699" s="297"/>
      <c r="N699" s="291">
        <f t="shared" si="441"/>
        <v>257239</v>
      </c>
      <c r="O699" s="294">
        <f t="shared" si="431"/>
        <v>1.0332045370563758</v>
      </c>
      <c r="P699" s="291">
        <f t="shared" si="444"/>
        <v>183202.85714285713</v>
      </c>
      <c r="Q699" s="295">
        <f t="shared" si="458"/>
        <v>86.010731052984568</v>
      </c>
      <c r="R699" s="294">
        <f t="shared" si="457"/>
        <v>2.4997762594258082</v>
      </c>
      <c r="S699" s="294">
        <f t="shared" si="450"/>
        <v>0.99096020523732886</v>
      </c>
      <c r="U699" s="431">
        <v>306</v>
      </c>
      <c r="W699" s="431">
        <v>306</v>
      </c>
      <c r="Y699" s="369">
        <f t="shared" si="439"/>
        <v>0.29387230046948359</v>
      </c>
      <c r="AA699" s="337">
        <f t="shared" si="451"/>
        <v>293.87230046948355</v>
      </c>
      <c r="AC699" s="299">
        <f t="shared" si="440"/>
        <v>11755.944131455399</v>
      </c>
      <c r="AE699" s="433">
        <v>22162914</v>
      </c>
      <c r="AG699" s="433">
        <v>2246008</v>
      </c>
      <c r="AI699" s="433" t="s">
        <v>242</v>
      </c>
      <c r="AK699" s="433">
        <v>625884</v>
      </c>
      <c r="AM699" s="433">
        <v>25034806</v>
      </c>
      <c r="AO699" s="395">
        <f t="shared" si="460"/>
        <v>269968</v>
      </c>
      <c r="AP699" s="291">
        <f t="shared" si="461"/>
        <v>20</v>
      </c>
      <c r="AQ699" s="291">
        <f t="shared" si="462"/>
        <v>-12729</v>
      </c>
      <c r="AS699" s="291">
        <v>164409885</v>
      </c>
      <c r="AT699" s="407"/>
      <c r="AU699" s="295">
        <f t="shared" si="473"/>
        <v>77.187739436619722</v>
      </c>
      <c r="AW699" s="291">
        <f t="shared" si="453"/>
        <v>319634</v>
      </c>
      <c r="AX699" s="291">
        <f t="shared" si="471"/>
        <v>236571</v>
      </c>
      <c r="AZ699" s="438">
        <f t="shared" si="459"/>
        <v>0.25740397061805026</v>
      </c>
      <c r="BA699" s="295"/>
      <c r="BB699" s="433">
        <v>149539549</v>
      </c>
      <c r="BC699" s="423">
        <f t="shared" si="455"/>
        <v>70.206361032863853</v>
      </c>
      <c r="BD699" s="291">
        <f t="shared" si="472"/>
        <v>285674</v>
      </c>
      <c r="BE699" s="291">
        <f t="shared" si="465"/>
        <v>187322.71428571429</v>
      </c>
      <c r="BF699" s="433">
        <v>164000587</v>
      </c>
      <c r="BG699" s="377">
        <f>100*BF699/213000000</f>
        <v>76.995580751173705</v>
      </c>
      <c r="BH699" s="433">
        <v>151280529</v>
      </c>
      <c r="BI699" s="377"/>
      <c r="BJ699" s="399"/>
    </row>
    <row r="700" spans="1:62" s="296" customFormat="1" ht="15" customHeight="1" x14ac:dyDescent="0.25">
      <c r="A700" s="432">
        <v>29</v>
      </c>
      <c r="B700" s="309">
        <v>626643</v>
      </c>
      <c r="C700" s="292">
        <f t="shared" si="468"/>
        <v>1.001110315872884</v>
      </c>
      <c r="D700" s="293">
        <f t="shared" ref="D700:D720" si="474">SUM(C694:C700)/7</f>
        <v>1.0008381499088415</v>
      </c>
      <c r="E700" s="293"/>
      <c r="F700" s="291">
        <f t="shared" si="466"/>
        <v>695</v>
      </c>
      <c r="G700" s="294">
        <f t="shared" ref="G700:G720" si="475">F700/F699</f>
        <v>0.89216944801026954</v>
      </c>
      <c r="H700" s="291">
        <f t="shared" si="467"/>
        <v>523.42857142857144</v>
      </c>
      <c r="I700" s="295">
        <f t="shared" si="469"/>
        <v>1.1099666767646168</v>
      </c>
      <c r="K700" s="395">
        <v>25247477</v>
      </c>
      <c r="L700" s="292">
        <f t="shared" si="470"/>
        <v>1.0082793397374721</v>
      </c>
      <c r="M700" s="297"/>
      <c r="N700" s="291">
        <f t="shared" si="441"/>
        <v>207316</v>
      </c>
      <c r="O700" s="294">
        <f t="shared" si="431"/>
        <v>0.80592756152838407</v>
      </c>
      <c r="P700" s="291">
        <f t="shared" si="444"/>
        <v>183895.71428571429</v>
      </c>
      <c r="Q700" s="295">
        <f t="shared" si="458"/>
        <v>86.336016096579485</v>
      </c>
      <c r="R700" s="294">
        <f t="shared" si="457"/>
        <v>2.4820024590972003</v>
      </c>
      <c r="S700" s="294">
        <f t="shared" si="450"/>
        <v>0.99288984353636089</v>
      </c>
      <c r="U700" s="431">
        <v>306</v>
      </c>
      <c r="W700" s="431">
        <v>305</v>
      </c>
      <c r="Y700" s="369">
        <f t="shared" si="439"/>
        <v>0.29419859154929578</v>
      </c>
      <c r="AA700" s="337">
        <f t="shared" si="451"/>
        <v>294.19859154929577</v>
      </c>
      <c r="AC700" s="299">
        <f t="shared" si="440"/>
        <v>11853.275586854461</v>
      </c>
      <c r="AE700" s="433">
        <v>22159759</v>
      </c>
      <c r="AG700" s="433">
        <v>2428339</v>
      </c>
      <c r="AI700" s="433" t="s">
        <v>167</v>
      </c>
      <c r="AK700" s="433">
        <v>626524</v>
      </c>
      <c r="AM700" s="433">
        <v>25214622</v>
      </c>
      <c r="AO700" s="395">
        <f t="shared" si="460"/>
        <v>179816</v>
      </c>
      <c r="AP700" s="291">
        <f t="shared" si="461"/>
        <v>-55</v>
      </c>
      <c r="AQ700" s="291">
        <f t="shared" si="462"/>
        <v>27500</v>
      </c>
      <c r="AS700" s="291">
        <v>164542461</v>
      </c>
      <c r="AT700" s="407"/>
      <c r="AU700" s="295">
        <f t="shared" si="473"/>
        <v>77.249981690140842</v>
      </c>
      <c r="AW700" s="291">
        <f t="shared" si="453"/>
        <v>132576</v>
      </c>
      <c r="AX700" s="291">
        <f t="shared" si="471"/>
        <v>236779.57142857142</v>
      </c>
      <c r="AZ700" s="438">
        <f t="shared" ref="AZ700:AZ705" si="476">100*H700/P700</f>
        <v>0.28463337139838574</v>
      </c>
      <c r="BA700" s="295"/>
      <c r="BB700" s="433">
        <v>149657395</v>
      </c>
      <c r="BC700" s="423">
        <f t="shared" si="455"/>
        <v>70.261687793427228</v>
      </c>
      <c r="BD700" s="291">
        <f t="shared" si="472"/>
        <v>117846</v>
      </c>
      <c r="BE700" s="291">
        <f t="shared" si="465"/>
        <v>195003.14285714287</v>
      </c>
      <c r="BF700" s="450" t="s">
        <v>285</v>
      </c>
      <c r="BG700" s="377"/>
      <c r="BH700" s="433"/>
      <c r="BI700" s="377"/>
      <c r="BJ700" s="399"/>
    </row>
    <row r="701" spans="1:62" s="296" customFormat="1" ht="15" customHeight="1" x14ac:dyDescent="0.25">
      <c r="A701" s="432">
        <v>30</v>
      </c>
      <c r="B701" s="309">
        <v>626923</v>
      </c>
      <c r="C701" s="292">
        <f t="shared" si="468"/>
        <v>1.0004468253854268</v>
      </c>
      <c r="D701" s="293">
        <f t="shared" si="474"/>
        <v>1.00086391615957</v>
      </c>
      <c r="E701" s="293"/>
      <c r="F701" s="291">
        <f t="shared" si="466"/>
        <v>280</v>
      </c>
      <c r="G701" s="294">
        <f t="shared" si="475"/>
        <v>0.40287769784172661</v>
      </c>
      <c r="H701" s="291">
        <f t="shared" si="467"/>
        <v>539.71428571428567</v>
      </c>
      <c r="I701" s="295">
        <f t="shared" si="469"/>
        <v>1.0311135371179039</v>
      </c>
      <c r="K701" s="395">
        <v>25351489</v>
      </c>
      <c r="L701" s="292">
        <f t="shared" si="470"/>
        <v>1.0041196987722774</v>
      </c>
      <c r="M701" s="297"/>
      <c r="N701" s="291">
        <f t="shared" si="441"/>
        <v>104012</v>
      </c>
      <c r="O701" s="294">
        <f t="shared" si="431"/>
        <v>0.50170753825078629</v>
      </c>
      <c r="P701" s="291">
        <f t="shared" si="444"/>
        <v>186721.71428571429</v>
      </c>
      <c r="Q701" s="295">
        <f t="shared" si="458"/>
        <v>87.662776659959761</v>
      </c>
      <c r="R701" s="294">
        <f t="shared" si="457"/>
        <v>2.4729237797432728</v>
      </c>
      <c r="S701" s="294">
        <f t="shared" si="450"/>
        <v>0.99634219566517679</v>
      </c>
      <c r="U701" s="431">
        <v>307</v>
      </c>
      <c r="W701" s="431">
        <v>306</v>
      </c>
      <c r="Y701" s="369">
        <f t="shared" si="439"/>
        <v>0.29433004694835679</v>
      </c>
      <c r="AA701" s="337">
        <f t="shared" si="451"/>
        <v>294.33004694835682</v>
      </c>
      <c r="AC701" s="299">
        <f t="shared" si="440"/>
        <v>11902.107511737089</v>
      </c>
      <c r="AE701" s="433">
        <v>22163750</v>
      </c>
      <c r="AG701" s="433">
        <v>2558193</v>
      </c>
      <c r="AI701" s="433" t="s">
        <v>95</v>
      </c>
      <c r="AK701" s="433">
        <v>626854</v>
      </c>
      <c r="AM701" s="433">
        <v>25348797</v>
      </c>
      <c r="AO701" s="395">
        <f t="shared" si="460"/>
        <v>134175</v>
      </c>
      <c r="AP701" s="291">
        <f t="shared" si="461"/>
        <v>50</v>
      </c>
      <c r="AQ701" s="291">
        <f t="shared" si="462"/>
        <v>-30163</v>
      </c>
      <c r="AS701" s="291">
        <v>164701073</v>
      </c>
      <c r="AT701" s="407"/>
      <c r="AU701" s="295">
        <f t="shared" si="473"/>
        <v>77.324447417840375</v>
      </c>
      <c r="AW701" s="291">
        <f t="shared" si="453"/>
        <v>158612</v>
      </c>
      <c r="AX701" s="291">
        <f t="shared" si="471"/>
        <v>247143.71428571429</v>
      </c>
      <c r="AZ701" s="438">
        <f t="shared" si="476"/>
        <v>0.28904741356885566</v>
      </c>
      <c r="BA701" s="295"/>
      <c r="BB701" s="433">
        <v>149682250</v>
      </c>
      <c r="BC701" s="423">
        <f t="shared" si="455"/>
        <v>70.273356807511732</v>
      </c>
      <c r="BD701" s="291">
        <f t="shared" si="472"/>
        <v>24855</v>
      </c>
      <c r="BE701" s="291">
        <f t="shared" si="465"/>
        <v>189606.57142857142</v>
      </c>
      <c r="BF701" s="433"/>
      <c r="BG701" s="377"/>
      <c r="BH701" s="433"/>
      <c r="BI701" s="377"/>
      <c r="BJ701" s="399"/>
    </row>
    <row r="702" spans="1:62" s="296" customFormat="1" ht="15" customHeight="1" x14ac:dyDescent="0.25">
      <c r="A702" s="432">
        <v>31</v>
      </c>
      <c r="B702" s="309">
        <v>627365</v>
      </c>
      <c r="C702" s="292">
        <f t="shared" si="468"/>
        <v>1.0007050307613534</v>
      </c>
      <c r="D702" s="293">
        <f t="shared" si="474"/>
        <v>1.0009034245963322</v>
      </c>
      <c r="E702" s="293"/>
      <c r="F702" s="291">
        <f t="shared" si="466"/>
        <v>442</v>
      </c>
      <c r="G702" s="294">
        <f t="shared" si="475"/>
        <v>1.5785714285714285</v>
      </c>
      <c r="H702" s="291">
        <f t="shared" si="467"/>
        <v>564.71428571428567</v>
      </c>
      <c r="I702" s="295">
        <f t="shared" si="469"/>
        <v>1.0463208046585495</v>
      </c>
      <c r="K702" s="395">
        <v>25454105</v>
      </c>
      <c r="L702" s="292">
        <f t="shared" si="470"/>
        <v>1.0040477306875348</v>
      </c>
      <c r="M702" s="297"/>
      <c r="N702" s="291">
        <f t="shared" si="441"/>
        <v>102616</v>
      </c>
      <c r="O702" s="294">
        <f t="shared" si="431"/>
        <v>0.98657847171480217</v>
      </c>
      <c r="P702" s="291">
        <f t="shared" si="444"/>
        <v>188451.28571428571</v>
      </c>
      <c r="Q702" s="295">
        <f t="shared" si="458"/>
        <v>88.474782025486249</v>
      </c>
      <c r="R702" s="294">
        <f t="shared" si="457"/>
        <v>2.4646908622400985</v>
      </c>
      <c r="S702" s="294">
        <f t="shared" si="450"/>
        <v>0.99667077587646913</v>
      </c>
      <c r="U702" s="431">
        <v>308</v>
      </c>
      <c r="W702" s="431">
        <v>306</v>
      </c>
      <c r="Y702" s="369">
        <f t="shared" si="439"/>
        <v>0.29453755868544601</v>
      </c>
      <c r="AA702" s="337">
        <f t="shared" si="451"/>
        <v>294.53755868544602</v>
      </c>
      <c r="AC702" s="299">
        <f t="shared" si="440"/>
        <v>11950.284037558686</v>
      </c>
      <c r="AE702" s="433">
        <v>22196442</v>
      </c>
      <c r="AG702" s="433">
        <v>2603164</v>
      </c>
      <c r="AI702" s="433" t="s">
        <v>64</v>
      </c>
      <c r="AK702" s="433">
        <v>627138</v>
      </c>
      <c r="AM702" s="433">
        <v>25426744</v>
      </c>
      <c r="AO702" s="395">
        <f t="shared" si="460"/>
        <v>77947</v>
      </c>
      <c r="AP702" s="291">
        <f t="shared" si="461"/>
        <v>-158</v>
      </c>
      <c r="AQ702" s="291">
        <f t="shared" si="462"/>
        <v>24669</v>
      </c>
      <c r="AS702" s="291">
        <v>165051994</v>
      </c>
      <c r="AT702" s="407"/>
      <c r="AU702" s="295">
        <f t="shared" si="473"/>
        <v>77.489199061032863</v>
      </c>
      <c r="AW702" s="291">
        <f t="shared" si="453"/>
        <v>350921</v>
      </c>
      <c r="AX702" s="291">
        <f t="shared" si="471"/>
        <v>266293.28571428574</v>
      </c>
      <c r="AZ702" s="438">
        <f t="shared" si="476"/>
        <v>0.29966061710529207</v>
      </c>
      <c r="BA702" s="295"/>
      <c r="BB702" s="433">
        <v>149909574</v>
      </c>
      <c r="BC702" s="423">
        <f t="shared" si="455"/>
        <v>70.380081690140841</v>
      </c>
      <c r="BD702" s="291">
        <f t="shared" si="472"/>
        <v>227324</v>
      </c>
      <c r="BE702" s="291">
        <f t="shared" si="465"/>
        <v>213134.14285714287</v>
      </c>
      <c r="BF702" s="433"/>
      <c r="BG702" s="377"/>
      <c r="BH702" s="433"/>
      <c r="BI702" s="377"/>
      <c r="BJ702" s="399"/>
    </row>
    <row r="703" spans="1:62" s="296" customFormat="1" ht="15" customHeight="1" x14ac:dyDescent="0.25">
      <c r="A703" s="432">
        <v>102</v>
      </c>
      <c r="B703" s="309">
        <v>628132</v>
      </c>
      <c r="C703" s="292">
        <f t="shared" si="468"/>
        <v>1.0012225737808134</v>
      </c>
      <c r="D703" s="293">
        <f t="shared" si="474"/>
        <v>1.0009660218527772</v>
      </c>
      <c r="E703" s="293"/>
      <c r="F703" s="291">
        <f t="shared" si="466"/>
        <v>767</v>
      </c>
      <c r="G703" s="294">
        <f t="shared" si="475"/>
        <v>1.7352941176470589</v>
      </c>
      <c r="H703" s="291">
        <f t="shared" si="467"/>
        <v>604.42857142857144</v>
      </c>
      <c r="I703" s="295">
        <f t="shared" si="469"/>
        <v>1.0703263344295473</v>
      </c>
      <c r="K703" s="395">
        <v>25625133</v>
      </c>
      <c r="L703" s="292">
        <f t="shared" si="470"/>
        <v>1.0067190734068239</v>
      </c>
      <c r="M703" s="297"/>
      <c r="N703" s="291">
        <f t="shared" si="441"/>
        <v>171028</v>
      </c>
      <c r="O703" s="294">
        <f t="shared" si="431"/>
        <v>1.6666796600919935</v>
      </c>
      <c r="P703" s="291">
        <f t="shared" si="444"/>
        <v>184437.28571428571</v>
      </c>
      <c r="Q703" s="295">
        <f t="shared" si="458"/>
        <v>86.590274983232717</v>
      </c>
      <c r="R703" s="294">
        <f t="shared" si="457"/>
        <v>2.4512341067654164</v>
      </c>
      <c r="S703" s="294">
        <f t="shared" si="450"/>
        <v>0.99454018526994836</v>
      </c>
      <c r="U703" s="431">
        <v>309</v>
      </c>
      <c r="W703" s="431">
        <v>306</v>
      </c>
      <c r="Y703" s="369">
        <f t="shared" si="439"/>
        <v>0.29489765258215961</v>
      </c>
      <c r="AA703" s="337">
        <f t="shared" si="451"/>
        <v>294.89765258215965</v>
      </c>
      <c r="AC703" s="299">
        <f t="shared" si="440"/>
        <v>12030.578873239436</v>
      </c>
      <c r="AE703" s="433">
        <v>22353361</v>
      </c>
      <c r="AG703" s="433">
        <v>2638781</v>
      </c>
      <c r="AI703" s="433" t="s">
        <v>184</v>
      </c>
      <c r="AK703" s="433">
        <v>628067</v>
      </c>
      <c r="AM703" s="433">
        <v>25620209</v>
      </c>
      <c r="AO703" s="395">
        <f t="shared" si="460"/>
        <v>193465</v>
      </c>
      <c r="AP703" s="291">
        <f t="shared" si="461"/>
        <v>162</v>
      </c>
      <c r="AQ703" s="291">
        <f t="shared" si="462"/>
        <v>-22437</v>
      </c>
      <c r="AS703" s="291">
        <v>165297376</v>
      </c>
      <c r="AT703" s="407"/>
      <c r="AU703" s="295">
        <f t="shared" si="473"/>
        <v>77.604401877934279</v>
      </c>
      <c r="AW703" s="291">
        <f t="shared" si="453"/>
        <v>245382</v>
      </c>
      <c r="AX703" s="291">
        <f t="shared" si="471"/>
        <v>272488.71428571426</v>
      </c>
      <c r="AZ703" s="438">
        <f t="shared" si="476"/>
        <v>0.32771495692302688</v>
      </c>
      <c r="BA703" s="295"/>
      <c r="BB703" s="440">
        <v>150100000</v>
      </c>
      <c r="BC703" s="423">
        <f t="shared" si="455"/>
        <v>70.46948356807512</v>
      </c>
      <c r="BD703" s="291">
        <f>BB703-BB702</f>
        <v>190426</v>
      </c>
      <c r="BE703" s="291">
        <f t="shared" si="465"/>
        <v>220036.85714285713</v>
      </c>
      <c r="BF703" s="433"/>
      <c r="BG703" s="377"/>
      <c r="BH703" s="433"/>
      <c r="BI703" s="377"/>
      <c r="BJ703" s="399"/>
    </row>
    <row r="704" spans="1:62" s="296" customFormat="1" ht="15" customHeight="1" x14ac:dyDescent="0.25">
      <c r="A704" s="432">
        <v>202</v>
      </c>
      <c r="B704" s="309">
        <v>629078</v>
      </c>
      <c r="C704" s="292">
        <f t="shared" si="468"/>
        <v>1.0015060528678685</v>
      </c>
      <c r="D704" s="293">
        <f t="shared" si="474"/>
        <v>1.001042413984202</v>
      </c>
      <c r="E704" s="293"/>
      <c r="F704" s="291">
        <f t="shared" si="466"/>
        <v>946</v>
      </c>
      <c r="G704" s="294">
        <f t="shared" si="475"/>
        <v>1.2333767926988266</v>
      </c>
      <c r="H704" s="291">
        <f t="shared" si="467"/>
        <v>653</v>
      </c>
      <c r="I704" s="295">
        <f t="shared" si="469"/>
        <v>1.0803592531316473</v>
      </c>
      <c r="K704" s="395">
        <v>25813685</v>
      </c>
      <c r="L704" s="292">
        <f t="shared" si="470"/>
        <v>1.0073580886389937</v>
      </c>
      <c r="M704" s="297"/>
      <c r="N704" s="291">
        <f t="shared" si="441"/>
        <v>188552</v>
      </c>
      <c r="O704" s="294">
        <f t="shared" si="431"/>
        <v>1.1024627546366677</v>
      </c>
      <c r="P704" s="291">
        <f t="shared" si="444"/>
        <v>182819.28571428571</v>
      </c>
      <c r="Q704" s="295">
        <f t="shared" si="458"/>
        <v>85.830650570087187</v>
      </c>
      <c r="R704" s="294">
        <f t="shared" si="457"/>
        <v>2.436994175763747</v>
      </c>
      <c r="S704" s="294">
        <f t="shared" si="450"/>
        <v>0.99419070950327948</v>
      </c>
      <c r="U704" s="431">
        <v>308</v>
      </c>
      <c r="W704" s="431">
        <v>306</v>
      </c>
      <c r="Y704" s="369">
        <f t="shared" si="439"/>
        <v>0.29534178403755867</v>
      </c>
      <c r="AA704" s="337">
        <f t="shared" si="451"/>
        <v>295.34178403755868</v>
      </c>
      <c r="AC704" s="299">
        <f t="shared" si="440"/>
        <v>12119.100938967136</v>
      </c>
      <c r="AE704" s="433">
        <v>22464029</v>
      </c>
      <c r="AG704" s="433">
        <v>2700123</v>
      </c>
      <c r="AI704" s="433" t="s">
        <v>51</v>
      </c>
      <c r="AK704" s="433">
        <v>628960</v>
      </c>
      <c r="AM704" s="433">
        <v>25793112</v>
      </c>
      <c r="AO704" s="395">
        <f t="shared" si="460"/>
        <v>172903</v>
      </c>
      <c r="AP704" s="291">
        <f t="shared" si="461"/>
        <v>-53</v>
      </c>
      <c r="AQ704" s="291">
        <f t="shared" si="462"/>
        <v>15649</v>
      </c>
      <c r="AS704" s="291">
        <v>165789371</v>
      </c>
      <c r="AT704" s="407"/>
      <c r="AU704" s="295">
        <f t="shared" si="473"/>
        <v>77.835385446009383</v>
      </c>
      <c r="AW704" s="291">
        <f t="shared" si="453"/>
        <v>491995</v>
      </c>
      <c r="AX704" s="291">
        <f t="shared" si="471"/>
        <v>297448.14285714284</v>
      </c>
      <c r="AZ704" s="438">
        <f t="shared" si="476"/>
        <v>0.35718332310986262</v>
      </c>
      <c r="BA704" s="295"/>
      <c r="BB704" s="440">
        <v>150416056</v>
      </c>
      <c r="BC704" s="423">
        <f t="shared" si="455"/>
        <v>70.617866666666671</v>
      </c>
      <c r="BD704" s="291">
        <f>BB704-BB703</f>
        <v>316056</v>
      </c>
      <c r="BE704" s="291">
        <f>SUM(BD698:BD704)/7</f>
        <v>222753.42857142858</v>
      </c>
      <c r="BF704" s="433"/>
      <c r="BG704" s="377"/>
      <c r="BH704" s="433"/>
      <c r="BI704" s="377"/>
      <c r="BJ704" s="399"/>
    </row>
    <row r="705" spans="1:62" s="296" customFormat="1" ht="15" customHeight="1" x14ac:dyDescent="0.25">
      <c r="A705" s="432">
        <v>302</v>
      </c>
      <c r="B705" s="309">
        <v>629995</v>
      </c>
      <c r="C705" s="292">
        <f t="shared" si="468"/>
        <v>1.0014576888716502</v>
      </c>
      <c r="D705" s="293">
        <f t="shared" si="474"/>
        <v>1.0010992215149348</v>
      </c>
      <c r="E705" s="293"/>
      <c r="F705" s="291">
        <f t="shared" si="466"/>
        <v>917</v>
      </c>
      <c r="G705" s="294">
        <f t="shared" si="475"/>
        <v>0.96934460887949259</v>
      </c>
      <c r="H705" s="291">
        <f t="shared" si="467"/>
        <v>689.42857142857144</v>
      </c>
      <c r="I705" s="295">
        <f t="shared" si="469"/>
        <v>1.0557864799824983</v>
      </c>
      <c r="K705" s="395">
        <v>26099735</v>
      </c>
      <c r="L705" s="292">
        <f t="shared" si="470"/>
        <v>1.0110813314720466</v>
      </c>
      <c r="M705" s="297"/>
      <c r="N705" s="291">
        <f t="shared" si="441"/>
        <v>286050</v>
      </c>
      <c r="O705" s="294">
        <f t="shared" si="431"/>
        <v>1.5170881242309813</v>
      </c>
      <c r="P705" s="291">
        <f t="shared" si="444"/>
        <v>188116.14285714287</v>
      </c>
      <c r="Q705" s="295">
        <f t="shared" si="458"/>
        <v>88.317437961099941</v>
      </c>
      <c r="R705" s="294">
        <f t="shared" si="457"/>
        <v>2.4137984542754936</v>
      </c>
      <c r="S705" s="294">
        <f t="shared" si="450"/>
        <v>0.9904818313810767</v>
      </c>
      <c r="U705" s="431">
        <v>307</v>
      </c>
      <c r="W705" s="431">
        <v>304</v>
      </c>
      <c r="Y705" s="369">
        <f t="shared" si="439"/>
        <v>0.29577230046948355</v>
      </c>
      <c r="AA705" s="337">
        <f t="shared" si="451"/>
        <v>295.77230046948358</v>
      </c>
      <c r="AC705" s="299">
        <f t="shared" si="440"/>
        <v>12253.396713615024</v>
      </c>
      <c r="AE705" s="433">
        <v>22602506</v>
      </c>
      <c r="AG705" s="433">
        <v>2859013</v>
      </c>
      <c r="AI705" s="433" t="s">
        <v>51</v>
      </c>
      <c r="AK705" s="433">
        <v>630001</v>
      </c>
      <c r="AM705" s="433">
        <v>26091520</v>
      </c>
      <c r="AO705" s="395">
        <f t="shared" si="460"/>
        <v>298408</v>
      </c>
      <c r="AP705" s="291">
        <f t="shared" si="461"/>
        <v>124</v>
      </c>
      <c r="AQ705" s="291">
        <f t="shared" si="462"/>
        <v>-12358</v>
      </c>
      <c r="AS705" s="291">
        <v>166031141</v>
      </c>
      <c r="AT705" s="407"/>
      <c r="AU705" s="295">
        <f t="shared" si="473"/>
        <v>77.948892488262914</v>
      </c>
      <c r="AW705" s="291">
        <f t="shared" si="453"/>
        <v>241770</v>
      </c>
      <c r="AX705" s="291">
        <f t="shared" si="471"/>
        <v>277270</v>
      </c>
      <c r="AZ705" s="438">
        <f t="shared" si="476"/>
        <v>0.3664909140477805</v>
      </c>
      <c r="BA705" s="295"/>
      <c r="BB705" s="440">
        <v>150625718</v>
      </c>
      <c r="BC705" s="423">
        <f t="shared" si="455"/>
        <v>70.716299530516437</v>
      </c>
      <c r="BD705" s="291">
        <f>BB705-BB704</f>
        <v>209662</v>
      </c>
      <c r="BE705" s="291">
        <f>SUM(BD699:BD705)/7</f>
        <v>195977.57142857142</v>
      </c>
      <c r="BF705" s="433"/>
      <c r="BG705" s="377"/>
      <c r="BH705" s="433"/>
      <c r="BI705" s="377"/>
      <c r="BJ705" s="399"/>
    </row>
    <row r="706" spans="1:62" s="296" customFormat="1" ht="15" customHeight="1" x14ac:dyDescent="0.25">
      <c r="A706" s="432">
        <v>402</v>
      </c>
      <c r="B706" s="309">
        <v>631069</v>
      </c>
      <c r="C706" s="292">
        <f t="shared" si="468"/>
        <v>1.0017047754347257</v>
      </c>
      <c r="D706" s="293">
        <f t="shared" si="474"/>
        <v>1.0011647518535318</v>
      </c>
      <c r="E706" s="293"/>
      <c r="F706" s="291">
        <f t="shared" si="466"/>
        <v>1074</v>
      </c>
      <c r="G706" s="294">
        <f t="shared" si="475"/>
        <v>1.1712104689203926</v>
      </c>
      <c r="H706" s="291">
        <f t="shared" si="467"/>
        <v>731.57142857142856</v>
      </c>
      <c r="I706" s="295">
        <f t="shared" si="469"/>
        <v>1.0611272275176129</v>
      </c>
      <c r="K706" s="395">
        <v>26319033</v>
      </c>
      <c r="L706" s="292">
        <f t="shared" si="470"/>
        <v>1.0084023075330075</v>
      </c>
      <c r="M706" s="297"/>
      <c r="N706" s="291">
        <f t="shared" si="441"/>
        <v>219298</v>
      </c>
      <c r="O706" s="294">
        <f t="shared" si="431"/>
        <v>0.76664219542038103</v>
      </c>
      <c r="P706" s="291">
        <f t="shared" si="444"/>
        <v>182696</v>
      </c>
      <c r="Q706" s="295">
        <f t="shared" si="458"/>
        <v>85.772769953051636</v>
      </c>
      <c r="R706" s="294">
        <f t="shared" si="457"/>
        <v>2.3977666656673899</v>
      </c>
      <c r="S706" s="294">
        <f t="shared" ref="S706:S720" si="477">R706/R705</f>
        <v>0.99335827372840224</v>
      </c>
      <c r="U706" s="431">
        <v>309</v>
      </c>
      <c r="W706" s="431">
        <v>302</v>
      </c>
      <c r="Y706" s="369">
        <f t="shared" si="439"/>
        <v>0.29627652582159625</v>
      </c>
      <c r="AA706" s="337">
        <f t="shared" si="451"/>
        <v>296.27652582159624</v>
      </c>
      <c r="AC706" s="299">
        <f t="shared" si="440"/>
        <v>12356.353521126761</v>
      </c>
      <c r="AE706" s="433">
        <v>22617665</v>
      </c>
      <c r="AG706" s="433">
        <v>3027672</v>
      </c>
      <c r="AI706" s="433" t="s">
        <v>205</v>
      </c>
      <c r="AK706" s="433">
        <v>630494</v>
      </c>
      <c r="AM706" s="433">
        <v>26275831</v>
      </c>
      <c r="AO706" s="395">
        <f t="shared" si="460"/>
        <v>184311</v>
      </c>
      <c r="AP706" s="291">
        <f t="shared" si="461"/>
        <v>-581</v>
      </c>
      <c r="AQ706" s="291">
        <f t="shared" si="462"/>
        <v>34987</v>
      </c>
      <c r="AS706" s="291">
        <v>166598264</v>
      </c>
      <c r="AT706" s="407"/>
      <c r="AU706" s="295">
        <f t="shared" si="473"/>
        <v>78.21514741784037</v>
      </c>
      <c r="AW706" s="291">
        <f t="shared" si="453"/>
        <v>567123</v>
      </c>
      <c r="AX706" s="291">
        <f t="shared" si="471"/>
        <v>312625.57142857142</v>
      </c>
      <c r="AZ706" s="438">
        <f t="shared" ref="AZ706:AZ720" si="478">100*H706/P706</f>
        <v>0.40043100482300026</v>
      </c>
      <c r="BA706" s="295"/>
      <c r="BB706" s="440">
        <v>150824709</v>
      </c>
      <c r="BC706" s="423">
        <f t="shared" si="455"/>
        <v>70.809722535211264</v>
      </c>
      <c r="BD706" s="291">
        <f>BB706-BB705</f>
        <v>198991</v>
      </c>
      <c r="BE706" s="291">
        <f>SUM(BD700:BD706)/7</f>
        <v>183594.28571428571</v>
      </c>
      <c r="BF706" s="433"/>
      <c r="BG706" s="377"/>
      <c r="BH706" s="433"/>
      <c r="BI706" s="377"/>
      <c r="BJ706" s="399"/>
    </row>
    <row r="707" spans="1:62" s="296" customFormat="1" ht="15" customHeight="1" x14ac:dyDescent="0.25">
      <c r="A707" s="363">
        <v>5</v>
      </c>
      <c r="B707" s="309">
        <v>631869</v>
      </c>
      <c r="C707" s="292">
        <f t="shared" si="468"/>
        <v>1.0012676902208792</v>
      </c>
      <c r="D707" s="293">
        <f t="shared" si="474"/>
        <v>1.0011872339032453</v>
      </c>
      <c r="E707" s="293"/>
      <c r="F707" s="291">
        <f t="shared" si="466"/>
        <v>800</v>
      </c>
      <c r="G707" s="294">
        <f t="shared" si="475"/>
        <v>0.74487895716945995</v>
      </c>
      <c r="H707" s="291">
        <f t="shared" si="467"/>
        <v>746.57142857142856</v>
      </c>
      <c r="I707" s="295">
        <f t="shared" si="469"/>
        <v>1.0205038078500293</v>
      </c>
      <c r="K707" s="395">
        <v>26472006</v>
      </c>
      <c r="L707" s="292">
        <f t="shared" si="470"/>
        <v>1.0058122576159998</v>
      </c>
      <c r="M707" s="297"/>
      <c r="N707" s="291">
        <f t="shared" si="441"/>
        <v>152973</v>
      </c>
      <c r="O707" s="294">
        <f t="shared" si="431"/>
        <v>0.69755766126458063</v>
      </c>
      <c r="P707" s="291">
        <f t="shared" si="444"/>
        <v>174932.71428571429</v>
      </c>
      <c r="Q707" s="295">
        <f t="shared" si="458"/>
        <v>82.128034875922211</v>
      </c>
      <c r="R707" s="294">
        <f t="shared" si="457"/>
        <v>2.3869328225446913</v>
      </c>
      <c r="S707" s="294">
        <f t="shared" si="477"/>
        <v>0.9954816941623954</v>
      </c>
      <c r="U707" s="431">
        <v>308</v>
      </c>
      <c r="W707" s="431">
        <v>304</v>
      </c>
      <c r="Y707" s="369">
        <f t="shared" si="439"/>
        <v>0.29665211267605635</v>
      </c>
      <c r="AA707" s="337">
        <f t="shared" si="451"/>
        <v>296.65211267605633</v>
      </c>
      <c r="AC707" s="299">
        <f t="shared" si="440"/>
        <v>12428.171830985915</v>
      </c>
      <c r="AE707" s="433">
        <v>22666567</v>
      </c>
      <c r="AG707" s="433">
        <v>3174904</v>
      </c>
      <c r="AI707" s="433" t="s">
        <v>255</v>
      </c>
      <c r="AK707" s="433">
        <v>631802</v>
      </c>
      <c r="AM707" s="433">
        <v>26473273</v>
      </c>
      <c r="AO707" s="395">
        <f t="shared" si="460"/>
        <v>197442</v>
      </c>
      <c r="AP707" s="291">
        <f t="shared" si="461"/>
        <v>508</v>
      </c>
      <c r="AQ707" s="291">
        <f t="shared" si="462"/>
        <v>-44469</v>
      </c>
      <c r="AS707" s="291">
        <v>166927017</v>
      </c>
      <c r="AT707" s="407"/>
      <c r="AU707" s="295">
        <f t="shared" si="473"/>
        <v>78.369491549295773</v>
      </c>
      <c r="AW707" s="291">
        <f t="shared" si="453"/>
        <v>328753</v>
      </c>
      <c r="AX707" s="291">
        <f t="shared" si="471"/>
        <v>340650.85714285716</v>
      </c>
      <c r="AZ707" s="438">
        <f t="shared" si="478"/>
        <v>0.42677633604430765</v>
      </c>
      <c r="BA707" s="295"/>
      <c r="BB707" s="440">
        <v>150934583</v>
      </c>
      <c r="BC707" s="423">
        <f t="shared" si="455"/>
        <v>70.861306572769948</v>
      </c>
      <c r="BD707" s="291">
        <f t="shared" ref="BD707:BD713" si="479">BB707-BB706</f>
        <v>109874</v>
      </c>
      <c r="BE707" s="291">
        <f t="shared" ref="BE707:BE713" si="480">SUM(BD701:BD707)/7</f>
        <v>182455.42857142858</v>
      </c>
      <c r="BF707" s="433"/>
      <c r="BG707" s="377"/>
      <c r="BH707" s="433"/>
      <c r="BI707" s="377"/>
      <c r="BJ707" s="399"/>
    </row>
    <row r="708" spans="1:62" s="296" customFormat="1" ht="15" customHeight="1" x14ac:dyDescent="0.25">
      <c r="A708" s="362">
        <v>6</v>
      </c>
      <c r="B708" s="290">
        <v>632289</v>
      </c>
      <c r="C708" s="272">
        <f t="shared" si="468"/>
        <v>1.000664694738941</v>
      </c>
      <c r="D708" s="273">
        <f t="shared" si="474"/>
        <v>1.0012183580966043</v>
      </c>
      <c r="E708" s="273"/>
      <c r="F708" s="271">
        <f t="shared" si="466"/>
        <v>420</v>
      </c>
      <c r="G708" s="274">
        <f t="shared" si="475"/>
        <v>0.52500000000000002</v>
      </c>
      <c r="H708" s="271">
        <f t="shared" si="467"/>
        <v>766.57142857142856</v>
      </c>
      <c r="I708" s="275">
        <f t="shared" si="469"/>
        <v>1.0267891312667432</v>
      </c>
      <c r="J708" s="276"/>
      <c r="K708" s="396">
        <v>26536597</v>
      </c>
      <c r="L708" s="272">
        <f t="shared" si="470"/>
        <v>1.0024399737594498</v>
      </c>
      <c r="M708" s="277"/>
      <c r="N708" s="271">
        <f t="shared" si="441"/>
        <v>64591</v>
      </c>
      <c r="O708" s="274">
        <f t="shared" si="431"/>
        <v>0.42223791126538668</v>
      </c>
      <c r="P708" s="271">
        <f t="shared" si="444"/>
        <v>169301.14285714287</v>
      </c>
      <c r="Q708" s="275">
        <f t="shared" si="458"/>
        <v>79.484104627766598</v>
      </c>
      <c r="R708" s="274">
        <f t="shared" si="457"/>
        <v>2.3827056649351084</v>
      </c>
      <c r="S708" s="274">
        <f t="shared" si="477"/>
        <v>0.99822904207036867</v>
      </c>
      <c r="T708" s="276"/>
      <c r="U708" s="430">
        <v>313</v>
      </c>
      <c r="V708" s="276"/>
      <c r="W708" s="430">
        <v>304</v>
      </c>
      <c r="X708" s="276"/>
      <c r="Y708" s="279">
        <f t="shared" si="439"/>
        <v>0.29684929577464791</v>
      </c>
      <c r="Z708" s="276"/>
      <c r="AA708" s="282">
        <f t="shared" si="451"/>
        <v>296.84929577464789</v>
      </c>
      <c r="AB708" s="276"/>
      <c r="AC708" s="281">
        <f t="shared" si="440"/>
        <v>12458.496244131455</v>
      </c>
      <c r="AD708" s="276"/>
      <c r="AE708" s="283">
        <v>22717907</v>
      </c>
      <c r="AF708" s="276"/>
      <c r="AG708" s="283">
        <v>3182910</v>
      </c>
      <c r="AH708" s="276"/>
      <c r="AI708" s="283" t="s">
        <v>52</v>
      </c>
      <c r="AJ708" s="276"/>
      <c r="AK708" s="283">
        <v>632193</v>
      </c>
      <c r="AL708" s="276"/>
      <c r="AM708" s="283">
        <v>26533010</v>
      </c>
      <c r="AN708" s="276"/>
      <c r="AO708" s="396">
        <f t="shared" si="460"/>
        <v>59737</v>
      </c>
      <c r="AP708" s="271">
        <f t="shared" si="461"/>
        <v>-29</v>
      </c>
      <c r="AQ708" s="271">
        <f t="shared" si="462"/>
        <v>4854</v>
      </c>
      <c r="AR708" s="276"/>
      <c r="AS708" s="271">
        <v>166982712</v>
      </c>
      <c r="AT708" s="410"/>
      <c r="AU708" s="275">
        <f t="shared" si="473"/>
        <v>78.395639436619717</v>
      </c>
      <c r="AV708" s="276"/>
      <c r="AW708" s="271">
        <f t="shared" si="453"/>
        <v>55695</v>
      </c>
      <c r="AX708" s="271">
        <f t="shared" si="471"/>
        <v>325948.42857142858</v>
      </c>
      <c r="AY708" s="276"/>
      <c r="AZ708" s="437">
        <f t="shared" si="478"/>
        <v>0.45278573767116581</v>
      </c>
      <c r="BA708" s="275"/>
      <c r="BB708" s="443">
        <v>151067205</v>
      </c>
      <c r="BC708" s="421">
        <f t="shared" si="455"/>
        <v>70.923570422535207</v>
      </c>
      <c r="BD708" s="271">
        <f t="shared" si="479"/>
        <v>132622</v>
      </c>
      <c r="BE708" s="271">
        <f t="shared" si="480"/>
        <v>197850.71428571429</v>
      </c>
      <c r="BF708" s="283"/>
      <c r="BG708" s="389"/>
      <c r="BH708" s="283"/>
      <c r="BI708" s="377"/>
      <c r="BJ708" s="399"/>
    </row>
    <row r="709" spans="1:62" s="296" customFormat="1" ht="15" customHeight="1" x14ac:dyDescent="0.25">
      <c r="A709" s="432">
        <v>7</v>
      </c>
      <c r="B709" s="309">
        <v>632720</v>
      </c>
      <c r="C709" s="292">
        <f t="shared" si="468"/>
        <v>1.000681650321293</v>
      </c>
      <c r="D709" s="293">
        <f t="shared" si="474"/>
        <v>1.0012150180337387</v>
      </c>
      <c r="E709" s="293"/>
      <c r="F709" s="291">
        <f t="shared" si="466"/>
        <v>431</v>
      </c>
      <c r="G709" s="294">
        <f t="shared" si="475"/>
        <v>1.0261904761904761</v>
      </c>
      <c r="H709" s="291">
        <f t="shared" si="467"/>
        <v>765</v>
      </c>
      <c r="I709" s="295">
        <f t="shared" si="469"/>
        <v>0.99795005590756614</v>
      </c>
      <c r="K709" s="395">
        <v>26605137</v>
      </c>
      <c r="L709" s="292">
        <f t="shared" si="470"/>
        <v>1.0025828481323358</v>
      </c>
      <c r="M709" s="297"/>
      <c r="N709" s="291">
        <f t="shared" si="441"/>
        <v>68540</v>
      </c>
      <c r="O709" s="294">
        <f t="shared" si="431"/>
        <v>1.0611385487142171</v>
      </c>
      <c r="P709" s="291">
        <f t="shared" si="444"/>
        <v>164433.14285714287</v>
      </c>
      <c r="Q709" s="295">
        <f t="shared" si="458"/>
        <v>77.198658618376939</v>
      </c>
      <c r="R709" s="294">
        <f t="shared" si="457"/>
        <v>2.3781873402869529</v>
      </c>
      <c r="S709" s="294">
        <f t="shared" si="477"/>
        <v>0.99810370004375737</v>
      </c>
      <c r="U709" s="431">
        <v>314</v>
      </c>
      <c r="W709" s="431">
        <v>304</v>
      </c>
      <c r="Y709" s="369">
        <f t="shared" si="439"/>
        <v>0.29705164319248828</v>
      </c>
      <c r="AA709" s="337">
        <f t="shared" si="451"/>
        <v>297.05164319248826</v>
      </c>
      <c r="AC709" s="299">
        <f t="shared" si="440"/>
        <v>12490.674647887325</v>
      </c>
      <c r="AE709" s="433">
        <v>22846652</v>
      </c>
      <c r="AG709" s="433">
        <v>3120320</v>
      </c>
      <c r="AI709" s="433" t="s">
        <v>64</v>
      </c>
      <c r="AK709" s="433">
        <v>632621</v>
      </c>
      <c r="AM709" s="433">
        <v>26599593</v>
      </c>
      <c r="AO709" s="395">
        <f t="shared" si="460"/>
        <v>66583</v>
      </c>
      <c r="AP709" s="291">
        <f t="shared" si="461"/>
        <v>-3</v>
      </c>
      <c r="AQ709" s="291">
        <f t="shared" si="462"/>
        <v>1957</v>
      </c>
      <c r="AS709" s="291">
        <v>167289250</v>
      </c>
      <c r="AT709" s="407"/>
      <c r="AU709" s="295">
        <f t="shared" si="473"/>
        <v>78.539553990610329</v>
      </c>
      <c r="AW709" s="291">
        <f t="shared" si="453"/>
        <v>306538</v>
      </c>
      <c r="AX709" s="291">
        <f t="shared" si="471"/>
        <v>319608</v>
      </c>
      <c r="AZ709" s="438">
        <f t="shared" si="478"/>
        <v>0.46523467635999688</v>
      </c>
      <c r="BA709" s="295"/>
      <c r="BB709" s="444">
        <v>151212431</v>
      </c>
      <c r="BC709" s="423">
        <f t="shared" si="455"/>
        <v>70.991751643192487</v>
      </c>
      <c r="BD709" s="291">
        <f t="shared" si="479"/>
        <v>145226</v>
      </c>
      <c r="BE709" s="291">
        <f t="shared" si="480"/>
        <v>186122.42857142858</v>
      </c>
      <c r="BF709" s="433"/>
      <c r="BG709" s="377"/>
      <c r="BH709" s="433"/>
      <c r="BI709" s="377"/>
      <c r="BJ709" s="399"/>
    </row>
    <row r="710" spans="1:62" s="296" customFormat="1" ht="15" customHeight="1" x14ac:dyDescent="0.25">
      <c r="A710" s="432">
        <v>8</v>
      </c>
      <c r="B710" s="309">
        <v>633894</v>
      </c>
      <c r="C710" s="292">
        <f t="shared" si="468"/>
        <v>1.0018554810974838</v>
      </c>
      <c r="D710" s="293">
        <f t="shared" si="474"/>
        <v>1.0013054333646916</v>
      </c>
      <c r="E710" s="293"/>
      <c r="F710" s="291">
        <f t="shared" si="466"/>
        <v>1174</v>
      </c>
      <c r="G710" s="294">
        <f t="shared" si="475"/>
        <v>2.7238979118329465</v>
      </c>
      <c r="H710" s="291">
        <f t="shared" si="467"/>
        <v>823.14285714285711</v>
      </c>
      <c r="I710" s="295">
        <f t="shared" si="469"/>
        <v>1.0760037348272642</v>
      </c>
      <c r="K710" s="395">
        <v>26775419</v>
      </c>
      <c r="L710" s="292">
        <f t="shared" si="470"/>
        <v>1.0064003429112205</v>
      </c>
      <c r="M710" s="297"/>
      <c r="N710" s="291">
        <f t="shared" si="441"/>
        <v>170282</v>
      </c>
      <c r="O710" s="294">
        <f t="shared" si="431"/>
        <v>2.4844178581850014</v>
      </c>
      <c r="P710" s="291">
        <f t="shared" si="444"/>
        <v>164326.57142857142</v>
      </c>
      <c r="Q710" s="295">
        <f t="shared" si="458"/>
        <v>77.14862508383635</v>
      </c>
      <c r="R710" s="294">
        <f t="shared" si="457"/>
        <v>2.3674475458255202</v>
      </c>
      <c r="S710" s="294">
        <f t="shared" si="477"/>
        <v>0.9954840418668881</v>
      </c>
      <c r="U710" s="431">
        <v>315</v>
      </c>
      <c r="W710" s="431">
        <v>305</v>
      </c>
      <c r="Y710" s="369">
        <f t="shared" si="439"/>
        <v>0.29760281690140844</v>
      </c>
      <c r="AA710" s="337">
        <f t="shared" si="451"/>
        <v>297.60281690140846</v>
      </c>
      <c r="AC710" s="299">
        <f t="shared" si="440"/>
        <v>12570.619248826291</v>
      </c>
      <c r="AE710" s="433">
        <v>23101660</v>
      </c>
      <c r="AG710" s="433">
        <v>3041150</v>
      </c>
      <c r="AI710" s="433" t="s">
        <v>137</v>
      </c>
      <c r="AK710" s="433">
        <v>633810</v>
      </c>
      <c r="AM710" s="433">
        <v>26776620</v>
      </c>
      <c r="AO710" s="395">
        <f t="shared" si="460"/>
        <v>177027</v>
      </c>
      <c r="AP710" s="291">
        <f t="shared" si="461"/>
        <v>15</v>
      </c>
      <c r="AQ710" s="291">
        <f t="shared" si="462"/>
        <v>-6745</v>
      </c>
      <c r="AS710" s="291">
        <v>167363542</v>
      </c>
      <c r="AT710" s="407"/>
      <c r="AU710" s="295">
        <f t="shared" si="473"/>
        <v>78.574432863849765</v>
      </c>
      <c r="AW710" s="291">
        <f t="shared" si="453"/>
        <v>74292</v>
      </c>
      <c r="AX710" s="291">
        <f t="shared" si="471"/>
        <v>295166.57142857142</v>
      </c>
      <c r="AZ710" s="438">
        <f t="shared" si="478"/>
        <v>0.50091890190787336</v>
      </c>
      <c r="BA710" s="295"/>
      <c r="BB710" s="444">
        <v>151535535</v>
      </c>
      <c r="BC710" s="423">
        <f t="shared" si="455"/>
        <v>71.14344366197183</v>
      </c>
      <c r="BD710" s="291">
        <f t="shared" si="479"/>
        <v>323104</v>
      </c>
      <c r="BE710" s="291">
        <f t="shared" si="480"/>
        <v>205076.42857142858</v>
      </c>
      <c r="BF710" s="433"/>
      <c r="BG710" s="377"/>
      <c r="BH710" s="433"/>
      <c r="BI710" s="377"/>
      <c r="BJ710" s="399"/>
    </row>
    <row r="711" spans="1:62" s="296" customFormat="1" ht="15" customHeight="1" x14ac:dyDescent="0.25">
      <c r="A711" s="432">
        <v>9</v>
      </c>
      <c r="B711" s="309">
        <v>635189</v>
      </c>
      <c r="C711" s="292">
        <f t="shared" si="468"/>
        <v>1.0020429283129355</v>
      </c>
      <c r="D711" s="293">
        <f t="shared" si="474"/>
        <v>1.0013821298568442</v>
      </c>
      <c r="E711" s="293"/>
      <c r="F711" s="291">
        <f t="shared" si="466"/>
        <v>1295</v>
      </c>
      <c r="G711" s="294">
        <f t="shared" si="475"/>
        <v>1.1030664395229983</v>
      </c>
      <c r="H711" s="291">
        <f t="shared" si="467"/>
        <v>873</v>
      </c>
      <c r="I711" s="295">
        <f t="shared" si="469"/>
        <v>1.0605692467893093</v>
      </c>
      <c r="K711" s="395">
        <v>26960153</v>
      </c>
      <c r="L711" s="292">
        <f t="shared" si="470"/>
        <v>1.0068993878303081</v>
      </c>
      <c r="M711" s="297"/>
      <c r="N711" s="291">
        <f t="shared" si="441"/>
        <v>184734</v>
      </c>
      <c r="O711" s="294">
        <f t="shared" si="431"/>
        <v>1.0848709787294017</v>
      </c>
      <c r="P711" s="291">
        <f t="shared" si="444"/>
        <v>163781.14285714287</v>
      </c>
      <c r="Q711" s="295">
        <f t="shared" si="458"/>
        <v>76.892555331991957</v>
      </c>
      <c r="R711" s="294">
        <f t="shared" si="457"/>
        <v>2.356028914227601</v>
      </c>
      <c r="S711" s="294">
        <f t="shared" si="477"/>
        <v>0.99517681748934483</v>
      </c>
      <c r="U711" s="431">
        <v>316</v>
      </c>
      <c r="W711" s="431">
        <v>304</v>
      </c>
      <c r="Y711" s="369">
        <f t="shared" si="439"/>
        <v>0.29821079812206575</v>
      </c>
      <c r="AA711" s="337">
        <f t="shared" si="451"/>
        <v>298.21079812206574</v>
      </c>
      <c r="AC711" s="299">
        <f t="shared" si="440"/>
        <v>12657.34882629108</v>
      </c>
      <c r="AE711" s="433">
        <v>23303192</v>
      </c>
      <c r="AG711" s="433">
        <v>3017168</v>
      </c>
      <c r="AI711" s="433" t="s">
        <v>137</v>
      </c>
      <c r="AK711" s="433">
        <v>635074</v>
      </c>
      <c r="AM711" s="433">
        <v>26955434</v>
      </c>
      <c r="AO711" s="395">
        <f t="shared" si="460"/>
        <v>178814</v>
      </c>
      <c r="AP711" s="291">
        <f t="shared" si="461"/>
        <v>-31</v>
      </c>
      <c r="AQ711" s="291">
        <f t="shared" si="462"/>
        <v>5920</v>
      </c>
      <c r="AS711" s="291">
        <v>167657374</v>
      </c>
      <c r="AT711" s="407"/>
      <c r="AU711" s="295">
        <f t="shared" si="473"/>
        <v>78.712382159624411</v>
      </c>
      <c r="AW711" s="291">
        <f t="shared" si="453"/>
        <v>293832</v>
      </c>
      <c r="AX711" s="291">
        <f t="shared" si="471"/>
        <v>266857.57142857142</v>
      </c>
      <c r="AZ711" s="438">
        <f t="shared" si="478"/>
        <v>0.53302839678037239</v>
      </c>
      <c r="BA711" s="295"/>
      <c r="BB711" s="444">
        <v>151661195</v>
      </c>
      <c r="BC711" s="423">
        <f t="shared" si="455"/>
        <v>71.202438967136146</v>
      </c>
      <c r="BD711" s="291">
        <f t="shared" si="479"/>
        <v>125660</v>
      </c>
      <c r="BE711" s="291">
        <f t="shared" si="480"/>
        <v>177877</v>
      </c>
      <c r="BF711" s="433"/>
      <c r="BG711" s="377"/>
      <c r="BH711" s="433"/>
      <c r="BI711" s="377"/>
      <c r="BJ711" s="399"/>
    </row>
    <row r="712" spans="1:62" s="296" customFormat="1" ht="15" customHeight="1" x14ac:dyDescent="0.25">
      <c r="A712" s="432">
        <v>10</v>
      </c>
      <c r="B712" s="309">
        <v>636111</v>
      </c>
      <c r="C712" s="292">
        <f t="shared" si="468"/>
        <v>1.0014515364718217</v>
      </c>
      <c r="D712" s="293">
        <f t="shared" si="474"/>
        <v>1.0013812509425828</v>
      </c>
      <c r="E712" s="293"/>
      <c r="F712" s="291">
        <f t="shared" si="466"/>
        <v>922</v>
      </c>
      <c r="G712" s="294">
        <f t="shared" si="475"/>
        <v>0.71196911196911195</v>
      </c>
      <c r="H712" s="291">
        <f t="shared" si="467"/>
        <v>873.71428571428567</v>
      </c>
      <c r="I712" s="295">
        <f t="shared" si="469"/>
        <v>1.0008181966944854</v>
      </c>
      <c r="K712" s="395">
        <v>27125512</v>
      </c>
      <c r="L712" s="292">
        <f t="shared" si="470"/>
        <v>1.0061334592574456</v>
      </c>
      <c r="M712" s="297"/>
      <c r="N712" s="291">
        <f t="shared" si="441"/>
        <v>165359</v>
      </c>
      <c r="O712" s="294">
        <f t="shared" si="431"/>
        <v>0.89511946907445294</v>
      </c>
      <c r="P712" s="291">
        <f t="shared" si="444"/>
        <v>146539.57142857142</v>
      </c>
      <c r="Q712" s="295">
        <f t="shared" si="458"/>
        <v>68.797920858484233</v>
      </c>
      <c r="R712" s="294">
        <f t="shared" si="457"/>
        <v>2.3450654129588413</v>
      </c>
      <c r="S712" s="294">
        <f t="shared" si="477"/>
        <v>0.99534661853997075</v>
      </c>
      <c r="U712" s="431">
        <v>317</v>
      </c>
      <c r="W712" s="431">
        <v>305</v>
      </c>
      <c r="Y712" s="369">
        <f t="shared" si="439"/>
        <v>0.29864366197183101</v>
      </c>
      <c r="AA712" s="337">
        <f t="shared" si="451"/>
        <v>298.64366197183097</v>
      </c>
      <c r="AC712" s="299">
        <f t="shared" si="440"/>
        <v>12734.982159624413</v>
      </c>
      <c r="AE712" s="433">
        <v>23446849</v>
      </c>
      <c r="AG712" s="433">
        <v>3036634</v>
      </c>
      <c r="AI712" s="433" t="s">
        <v>68</v>
      </c>
      <c r="AK712" s="433">
        <v>636017</v>
      </c>
      <c r="AM712" s="433">
        <v>27119500</v>
      </c>
      <c r="AO712" s="395">
        <f t="shared" si="460"/>
        <v>164066</v>
      </c>
      <c r="AP712" s="291">
        <f t="shared" si="461"/>
        <v>21</v>
      </c>
      <c r="AQ712" s="291">
        <f t="shared" si="462"/>
        <v>1293</v>
      </c>
      <c r="AS712" s="291">
        <v>168105159</v>
      </c>
      <c r="AT712" s="407"/>
      <c r="AU712" s="295">
        <f t="shared" si="473"/>
        <v>78.922609859154932</v>
      </c>
      <c r="AW712" s="291">
        <f t="shared" si="453"/>
        <v>447785</v>
      </c>
      <c r="AX712" s="291">
        <f t="shared" si="471"/>
        <v>296288.28571428574</v>
      </c>
      <c r="AZ712" s="438">
        <f t="shared" si="478"/>
        <v>0.59623095468118315</v>
      </c>
      <c r="BA712" s="295"/>
      <c r="BB712" s="444">
        <v>152012601</v>
      </c>
      <c r="BC712" s="423">
        <f t="shared" si="455"/>
        <v>71.367418309859161</v>
      </c>
      <c r="BD712" s="291">
        <f t="shared" si="479"/>
        <v>351406</v>
      </c>
      <c r="BE712" s="291">
        <f t="shared" si="480"/>
        <v>198126.14285714287</v>
      </c>
      <c r="BF712" s="433"/>
      <c r="BG712" s="377"/>
      <c r="BH712" s="433"/>
      <c r="BI712" s="377"/>
      <c r="BJ712" s="399"/>
    </row>
    <row r="713" spans="1:62" s="296" customFormat="1" ht="15" customHeight="1" x14ac:dyDescent="0.25">
      <c r="A713" s="432">
        <v>11</v>
      </c>
      <c r="B713" s="309">
        <v>637232</v>
      </c>
      <c r="C713" s="292">
        <f t="shared" si="468"/>
        <v>1.0017622710501783</v>
      </c>
      <c r="D713" s="293">
        <f t="shared" si="474"/>
        <v>1.0013894646019332</v>
      </c>
      <c r="E713" s="293"/>
      <c r="F713" s="291">
        <f t="shared" si="466"/>
        <v>1121</v>
      </c>
      <c r="G713" s="294">
        <f t="shared" si="475"/>
        <v>1.2158351409978307</v>
      </c>
      <c r="H713" s="291">
        <f t="shared" si="467"/>
        <v>880.42857142857144</v>
      </c>
      <c r="I713" s="295">
        <f t="shared" si="469"/>
        <v>1.0076847612818836</v>
      </c>
      <c r="K713" s="395">
        <v>27292040</v>
      </c>
      <c r="L713" s="292">
        <f t="shared" si="470"/>
        <v>1.0061391652257108</v>
      </c>
      <c r="M713" s="297"/>
      <c r="N713" s="291">
        <f t="shared" si="441"/>
        <v>166528</v>
      </c>
      <c r="O713" s="294">
        <f t="shared" si="431"/>
        <v>1.0070694670383831</v>
      </c>
      <c r="P713" s="291">
        <f t="shared" si="444"/>
        <v>139001</v>
      </c>
      <c r="Q713" s="295">
        <f t="shared" si="458"/>
        <v>65.258685446009395</v>
      </c>
      <c r="R713" s="294">
        <f t="shared" si="457"/>
        <v>2.3348639383497898</v>
      </c>
      <c r="S713" s="294">
        <f t="shared" si="477"/>
        <v>0.99564981234524286</v>
      </c>
      <c r="U713" s="431">
        <v>318</v>
      </c>
      <c r="W713" s="431">
        <v>303</v>
      </c>
      <c r="Y713" s="369">
        <f t="shared" si="439"/>
        <v>0.29916995305164318</v>
      </c>
      <c r="AA713" s="337">
        <f t="shared" si="451"/>
        <v>299.16995305164318</v>
      </c>
      <c r="AC713" s="299">
        <f t="shared" si="440"/>
        <v>12813.164319248826</v>
      </c>
      <c r="AE713" s="433">
        <v>23568213</v>
      </c>
      <c r="AG713" s="433">
        <v>3080144</v>
      </c>
      <c r="AI713" s="433" t="s">
        <v>62</v>
      </c>
      <c r="AK713" s="433">
        <v>637152</v>
      </c>
      <c r="AM713" s="433">
        <v>27285509</v>
      </c>
      <c r="AO713" s="395">
        <f t="shared" si="460"/>
        <v>166009</v>
      </c>
      <c r="AP713" s="291">
        <f t="shared" si="461"/>
        <v>14</v>
      </c>
      <c r="AQ713" s="291">
        <f t="shared" si="462"/>
        <v>519</v>
      </c>
      <c r="AS713" s="291">
        <v>168796215</v>
      </c>
      <c r="AT713" s="407"/>
      <c r="AU713" s="295">
        <f t="shared" si="473"/>
        <v>79.247049295774644</v>
      </c>
      <c r="AW713" s="291">
        <f t="shared" si="453"/>
        <v>691056</v>
      </c>
      <c r="AX713" s="291">
        <f t="shared" si="471"/>
        <v>313993</v>
      </c>
      <c r="AZ713" s="438">
        <f t="shared" si="478"/>
        <v>0.63339729313355408</v>
      </c>
      <c r="BA713" s="295"/>
      <c r="BB713" s="444">
        <v>152299767</v>
      </c>
      <c r="BC713" s="423">
        <f t="shared" si="455"/>
        <v>71.502238028169018</v>
      </c>
      <c r="BD713" s="291">
        <f t="shared" si="479"/>
        <v>287166</v>
      </c>
      <c r="BE713" s="291">
        <f t="shared" si="480"/>
        <v>210722.57142857142</v>
      </c>
      <c r="BF713" s="433"/>
      <c r="BG713" s="377"/>
      <c r="BH713" s="433"/>
      <c r="BI713" s="377"/>
      <c r="BJ713" s="399"/>
    </row>
    <row r="714" spans="1:62" s="296" customFormat="1" ht="15" customHeight="1" x14ac:dyDescent="0.25">
      <c r="A714" s="432">
        <v>12</v>
      </c>
      <c r="B714" s="309">
        <v>638124</v>
      </c>
      <c r="C714" s="292">
        <f t="shared" si="468"/>
        <v>1.0013998041529615</v>
      </c>
      <c r="D714" s="293">
        <f t="shared" si="474"/>
        <v>1.0014083380208021</v>
      </c>
      <c r="E714" s="293"/>
      <c r="F714" s="291">
        <f t="shared" si="466"/>
        <v>892</v>
      </c>
      <c r="G714" s="294">
        <f t="shared" si="475"/>
        <v>0.79571810883140048</v>
      </c>
      <c r="H714" s="291">
        <f t="shared" si="467"/>
        <v>893.57142857142856</v>
      </c>
      <c r="I714" s="295">
        <f t="shared" si="469"/>
        <v>1.0149277949050786</v>
      </c>
      <c r="K714" s="395">
        <v>27424975</v>
      </c>
      <c r="L714" s="292">
        <f t="shared" si="470"/>
        <v>1.0048708341333223</v>
      </c>
      <c r="M714" s="297"/>
      <c r="N714" s="291">
        <f t="shared" si="441"/>
        <v>132935</v>
      </c>
      <c r="O714" s="294">
        <f t="shared" si="431"/>
        <v>0.798274164104535</v>
      </c>
      <c r="P714" s="291">
        <f t="shared" si="444"/>
        <v>136138.42857142858</v>
      </c>
      <c r="Q714" s="295">
        <f t="shared" si="458"/>
        <v>63.914755197853793</v>
      </c>
      <c r="R714" s="294">
        <f t="shared" si="457"/>
        <v>2.3267988393790695</v>
      </c>
      <c r="S714" s="294">
        <f t="shared" si="477"/>
        <v>0.99654579487984196</v>
      </c>
      <c r="U714" s="431">
        <v>319</v>
      </c>
      <c r="W714" s="431">
        <v>304</v>
      </c>
      <c r="Y714" s="369">
        <f t="shared" si="439"/>
        <v>0.29958873239436618</v>
      </c>
      <c r="AA714" s="337">
        <f t="shared" si="451"/>
        <v>299.58873239436622</v>
      </c>
      <c r="AC714" s="299">
        <f t="shared" si="440"/>
        <v>12875.575117370892</v>
      </c>
      <c r="AE714" s="433">
        <v>23586213</v>
      </c>
      <c r="AG714" s="433" t="s">
        <v>33</v>
      </c>
      <c r="AI714" s="433" t="s">
        <v>125</v>
      </c>
      <c r="AK714" s="433">
        <v>638048</v>
      </c>
      <c r="AM714" s="433">
        <v>27425743</v>
      </c>
      <c r="AO714" s="395">
        <f t="shared" si="460"/>
        <v>140234</v>
      </c>
      <c r="AP714" s="291">
        <f t="shared" si="461"/>
        <v>4</v>
      </c>
      <c r="AQ714" s="291">
        <f t="shared" si="462"/>
        <v>-7299</v>
      </c>
      <c r="AS714" s="291">
        <v>169128166</v>
      </c>
      <c r="AT714" s="407"/>
      <c r="AU714" s="295">
        <f t="shared" si="473"/>
        <v>79.402894835680755</v>
      </c>
      <c r="AW714" s="291">
        <f t="shared" si="453"/>
        <v>331951</v>
      </c>
      <c r="AX714" s="291">
        <f t="shared" si="471"/>
        <v>314449.85714285716</v>
      </c>
      <c r="AZ714" s="438">
        <f t="shared" si="478"/>
        <v>0.65636972451359898</v>
      </c>
      <c r="BA714" s="295"/>
      <c r="BB714" s="444">
        <v>152496015</v>
      </c>
      <c r="BC714" s="423">
        <f t="shared" si="455"/>
        <v>71.594373239436621</v>
      </c>
      <c r="BD714" s="291">
        <f t="shared" ref="BD714:BD723" si="481">BB714-BB713</f>
        <v>196248</v>
      </c>
      <c r="BE714" s="291">
        <f t="shared" ref="BE714:BE724" si="482">SUM(BD708:BD714)/7</f>
        <v>223061.71428571429</v>
      </c>
      <c r="BF714" s="433"/>
      <c r="BG714" s="377"/>
      <c r="BH714" s="433"/>
      <c r="BI714" s="377"/>
      <c r="BJ714" s="399"/>
    </row>
    <row r="715" spans="1:62" s="296" customFormat="1" ht="15" customHeight="1" x14ac:dyDescent="0.25">
      <c r="A715" s="432">
        <v>13</v>
      </c>
      <c r="B715" s="309">
        <v>638449</v>
      </c>
      <c r="C715" s="292">
        <f t="shared" si="468"/>
        <v>1.000509305401458</v>
      </c>
      <c r="D715" s="293">
        <f t="shared" si="474"/>
        <v>1.0013861395440187</v>
      </c>
      <c r="E715" s="293"/>
      <c r="F715" s="291">
        <f t="shared" si="466"/>
        <v>325</v>
      </c>
      <c r="G715" s="294">
        <f t="shared" si="475"/>
        <v>0.36434977578475336</v>
      </c>
      <c r="H715" s="291">
        <f t="shared" si="467"/>
        <v>880</v>
      </c>
      <c r="I715" s="295">
        <f t="shared" si="469"/>
        <v>0.9848121502797762</v>
      </c>
      <c r="K715" s="395">
        <v>27483031</v>
      </c>
      <c r="L715" s="292">
        <f t="shared" si="470"/>
        <v>1.0021169025678236</v>
      </c>
      <c r="M715" s="297"/>
      <c r="N715" s="291">
        <f t="shared" si="441"/>
        <v>58056</v>
      </c>
      <c r="O715" s="294">
        <f t="shared" si="431"/>
        <v>0.43672471508632038</v>
      </c>
      <c r="P715" s="291">
        <f t="shared" si="444"/>
        <v>135204.85714285713</v>
      </c>
      <c r="Q715" s="295">
        <f t="shared" si="458"/>
        <v>63.476458752515086</v>
      </c>
      <c r="R715" s="294">
        <f t="shared" si="457"/>
        <v>2.3230661858220807</v>
      </c>
      <c r="S715" s="294">
        <f t="shared" si="477"/>
        <v>0.99839579877133477</v>
      </c>
      <c r="U715" s="431">
        <v>320</v>
      </c>
      <c r="W715" s="431">
        <v>304</v>
      </c>
      <c r="Y715" s="369">
        <f t="shared" si="439"/>
        <v>0.29974131455399061</v>
      </c>
      <c r="AA715" s="337">
        <f t="shared" si="451"/>
        <v>299.74131455399061</v>
      </c>
      <c r="AC715" s="299">
        <f t="shared" si="440"/>
        <v>12902.83145539906</v>
      </c>
      <c r="AE715" s="433">
        <v>23783443</v>
      </c>
      <c r="AG715" s="433">
        <v>3058158</v>
      </c>
      <c r="AI715" s="433" t="s">
        <v>55</v>
      </c>
      <c r="AK715" s="433">
        <v>638362</v>
      </c>
      <c r="AM715" s="433">
        <v>27479963</v>
      </c>
      <c r="AO715" s="395">
        <f t="shared" si="460"/>
        <v>54220</v>
      </c>
      <c r="AP715" s="291">
        <f t="shared" si="461"/>
        <v>-11</v>
      </c>
      <c r="AQ715" s="291">
        <f t="shared" si="462"/>
        <v>3836</v>
      </c>
      <c r="AS715" s="291">
        <v>169180966</v>
      </c>
      <c r="AT715" s="407"/>
      <c r="AU715" s="295">
        <f t="shared" si="473"/>
        <v>79.427683568075111</v>
      </c>
      <c r="AW715" s="291">
        <f t="shared" si="453"/>
        <v>52800</v>
      </c>
      <c r="AX715" s="291">
        <f t="shared" si="471"/>
        <v>314036.28571428574</v>
      </c>
      <c r="AZ715" s="438">
        <f t="shared" si="478"/>
        <v>0.65086419126954442</v>
      </c>
      <c r="BA715" s="295"/>
      <c r="BB715" s="444">
        <v>152516096</v>
      </c>
      <c r="BC715" s="423">
        <f t="shared" si="455"/>
        <v>71.60380093896714</v>
      </c>
      <c r="BD715" s="291">
        <f t="shared" si="481"/>
        <v>20081</v>
      </c>
      <c r="BE715" s="291">
        <f t="shared" si="482"/>
        <v>206984.42857142858</v>
      </c>
      <c r="BF715" s="433"/>
      <c r="BG715" s="377"/>
      <c r="BH715" s="433"/>
      <c r="BI715" s="377"/>
      <c r="BJ715" s="399"/>
    </row>
    <row r="716" spans="1:62" s="296" customFormat="1" ht="15" customHeight="1" x14ac:dyDescent="0.25">
      <c r="A716" s="432">
        <v>14</v>
      </c>
      <c r="B716" s="309">
        <v>638913</v>
      </c>
      <c r="C716" s="292">
        <f t="shared" si="468"/>
        <v>1.0007267612604922</v>
      </c>
      <c r="D716" s="293">
        <f t="shared" si="474"/>
        <v>1.0013925839639044</v>
      </c>
      <c r="E716" s="293"/>
      <c r="F716" s="291">
        <f t="shared" si="466"/>
        <v>464</v>
      </c>
      <c r="G716" s="294">
        <f t="shared" si="475"/>
        <v>1.4276923076923076</v>
      </c>
      <c r="H716" s="291">
        <f t="shared" si="467"/>
        <v>884.71428571428567</v>
      </c>
      <c r="I716" s="295">
        <f t="shared" si="469"/>
        <v>1.0053571428571428</v>
      </c>
      <c r="K716" s="395">
        <v>27541131</v>
      </c>
      <c r="L716" s="292">
        <f t="shared" si="470"/>
        <v>1.0021140317456252</v>
      </c>
      <c r="M716" s="297"/>
      <c r="N716" s="291">
        <f t="shared" si="441"/>
        <v>58100</v>
      </c>
      <c r="O716" s="294">
        <f t="shared" si="431"/>
        <v>1.0007578889348216</v>
      </c>
      <c r="P716" s="291">
        <f t="shared" si="444"/>
        <v>133713.42857142858</v>
      </c>
      <c r="Q716" s="295">
        <f t="shared" si="458"/>
        <v>62.776257545271633</v>
      </c>
      <c r="R716" s="294">
        <f t="shared" ref="R716:R720" si="483">100*B716/K716</f>
        <v>2.3198502632299305</v>
      </c>
      <c r="S716" s="294">
        <f t="shared" si="477"/>
        <v>0.99861565606189895</v>
      </c>
      <c r="U716" s="431">
        <v>320</v>
      </c>
      <c r="W716" s="431">
        <v>304</v>
      </c>
      <c r="Y716" s="369">
        <f t="shared" si="439"/>
        <v>0.29995915492957748</v>
      </c>
      <c r="AA716" s="337">
        <f t="shared" si="451"/>
        <v>299.95915492957744</v>
      </c>
      <c r="AC716" s="299">
        <f t="shared" si="440"/>
        <v>12930.108450704225</v>
      </c>
      <c r="AE716" s="433">
        <v>23969577</v>
      </c>
      <c r="AG716" s="433">
        <v>2930091</v>
      </c>
      <c r="AI716" s="433" t="s">
        <v>265</v>
      </c>
      <c r="AK716" s="433">
        <v>638835</v>
      </c>
      <c r="AM716" s="433">
        <v>27538503</v>
      </c>
      <c r="AO716" s="395">
        <f t="shared" si="460"/>
        <v>58540</v>
      </c>
      <c r="AP716" s="291">
        <f t="shared" si="461"/>
        <v>9</v>
      </c>
      <c r="AQ716" s="291">
        <f t="shared" si="462"/>
        <v>-440</v>
      </c>
      <c r="AS716" s="291">
        <v>169431198</v>
      </c>
      <c r="AT716" s="407"/>
      <c r="AU716" s="295">
        <f t="shared" si="473"/>
        <v>79.545163380281693</v>
      </c>
      <c r="AW716" s="291">
        <f t="shared" si="453"/>
        <v>250232</v>
      </c>
      <c r="AX716" s="291">
        <f t="shared" si="471"/>
        <v>305992.57142857142</v>
      </c>
      <c r="AZ716" s="438">
        <f t="shared" si="478"/>
        <v>0.66164954048850733</v>
      </c>
      <c r="BA716" s="295"/>
      <c r="BB716" s="444">
        <v>153038661</v>
      </c>
      <c r="BC716" s="423">
        <f t="shared" si="455"/>
        <v>71.849136619718308</v>
      </c>
      <c r="BD716" s="291">
        <f t="shared" si="481"/>
        <v>522565</v>
      </c>
      <c r="BE716" s="291">
        <f t="shared" si="482"/>
        <v>260890</v>
      </c>
      <c r="BF716" s="433"/>
      <c r="BG716" s="377"/>
      <c r="BH716" s="433"/>
      <c r="BI716" s="377"/>
      <c r="BJ716" s="399"/>
    </row>
    <row r="717" spans="1:62" s="296" customFormat="1" ht="15" customHeight="1" x14ac:dyDescent="0.25">
      <c r="A717" s="432">
        <v>15</v>
      </c>
      <c r="B717" s="309">
        <v>639822</v>
      </c>
      <c r="C717" s="292">
        <f t="shared" si="468"/>
        <v>1.0014227289161435</v>
      </c>
      <c r="D717" s="293">
        <f t="shared" si="474"/>
        <v>1.0013307622237129</v>
      </c>
      <c r="E717" s="293"/>
      <c r="F717" s="291">
        <f t="shared" si="466"/>
        <v>909</v>
      </c>
      <c r="G717" s="294">
        <f t="shared" si="475"/>
        <v>1.959051724137931</v>
      </c>
      <c r="H717" s="291">
        <f t="shared" si="467"/>
        <v>846.85714285714289</v>
      </c>
      <c r="I717" s="295">
        <f t="shared" si="469"/>
        <v>0.9572097529468756</v>
      </c>
      <c r="K717" s="395">
        <v>27664958</v>
      </c>
      <c r="L717" s="292">
        <f t="shared" si="470"/>
        <v>1.0044960753427301</v>
      </c>
      <c r="M717" s="297"/>
      <c r="N717" s="291">
        <f t="shared" si="441"/>
        <v>123827</v>
      </c>
      <c r="O717" s="294">
        <f t="shared" si="431"/>
        <v>2.1312736660929432</v>
      </c>
      <c r="P717" s="291">
        <f t="shared" si="444"/>
        <v>127077</v>
      </c>
      <c r="Q717" s="295">
        <f t="shared" si="458"/>
        <v>59.660563380281687</v>
      </c>
      <c r="R717" s="294">
        <f t="shared" si="483"/>
        <v>2.3127524719177237</v>
      </c>
      <c r="S717" s="294">
        <f t="shared" si="477"/>
        <v>0.99694040972182207</v>
      </c>
      <c r="U717" s="431">
        <v>321</v>
      </c>
      <c r="W717" s="431">
        <v>305</v>
      </c>
      <c r="Y717" s="369">
        <f t="shared" si="439"/>
        <v>0.30038591549295773</v>
      </c>
      <c r="AA717" s="337">
        <f t="shared" si="451"/>
        <v>300.38591549295774</v>
      </c>
      <c r="AC717" s="299">
        <f t="shared" si="440"/>
        <v>12988.243192488262</v>
      </c>
      <c r="AE717" s="433">
        <v>24252534</v>
      </c>
      <c r="AG717" s="433">
        <v>2766829</v>
      </c>
      <c r="AI717" s="433" t="s">
        <v>52</v>
      </c>
      <c r="AK717" s="433">
        <v>639689</v>
      </c>
      <c r="AM717" s="433">
        <v>27659052</v>
      </c>
      <c r="AO717" s="395">
        <f t="shared" si="460"/>
        <v>120549</v>
      </c>
      <c r="AP717" s="291">
        <f t="shared" si="461"/>
        <v>-55</v>
      </c>
      <c r="AQ717" s="291">
        <f t="shared" si="462"/>
        <v>3278</v>
      </c>
      <c r="AS717" s="291">
        <v>169695329</v>
      </c>
      <c r="AT717" s="407"/>
      <c r="AU717" s="295">
        <f t="shared" si="473"/>
        <v>79.669168544600936</v>
      </c>
      <c r="AW717" s="291">
        <f t="shared" si="453"/>
        <v>264131</v>
      </c>
      <c r="AX717" s="291">
        <f t="shared" si="471"/>
        <v>333112.42857142858</v>
      </c>
      <c r="AZ717" s="438">
        <f t="shared" si="478"/>
        <v>0.66641260248285916</v>
      </c>
      <c r="BA717" s="434" t="s">
        <v>190</v>
      </c>
      <c r="BB717" s="444">
        <v>153161742.5</v>
      </c>
      <c r="BC717" s="423">
        <f t="shared" si="455"/>
        <v>71.906921361502341</v>
      </c>
      <c r="BD717" s="291">
        <f t="shared" si="481"/>
        <v>123081.5</v>
      </c>
      <c r="BE717" s="291">
        <f t="shared" si="482"/>
        <v>232315.35714285713</v>
      </c>
      <c r="BF717" s="433"/>
      <c r="BG717" s="377"/>
      <c r="BH717" s="433"/>
      <c r="BI717" s="377"/>
      <c r="BJ717" s="399"/>
    </row>
    <row r="718" spans="1:62" s="296" customFormat="1" ht="15" customHeight="1" x14ac:dyDescent="0.25">
      <c r="A718" s="432">
        <v>16</v>
      </c>
      <c r="B718" s="309">
        <v>640868</v>
      </c>
      <c r="C718" s="292">
        <f t="shared" si="468"/>
        <v>1.0016348296870068</v>
      </c>
      <c r="D718" s="293">
        <f t="shared" si="474"/>
        <v>1.0012724624200087</v>
      </c>
      <c r="E718" s="293"/>
      <c r="F718" s="291">
        <f t="shared" si="466"/>
        <v>1046</v>
      </c>
      <c r="G718" s="294">
        <f t="shared" si="475"/>
        <v>1.1507150715071508</v>
      </c>
      <c r="H718" s="291">
        <f t="shared" si="467"/>
        <v>811.28571428571433</v>
      </c>
      <c r="I718" s="295">
        <f t="shared" si="469"/>
        <v>0.95799595141700411</v>
      </c>
      <c r="K718" s="395">
        <v>27812210</v>
      </c>
      <c r="L718" s="292">
        <f t="shared" si="470"/>
        <v>1.0053226901699976</v>
      </c>
      <c r="M718" s="297"/>
      <c r="N718" s="291">
        <f t="shared" si="441"/>
        <v>147252</v>
      </c>
      <c r="O718" s="294">
        <f t="shared" ref="O718:O720" si="484">N718/N717</f>
        <v>1.1891752202669854</v>
      </c>
      <c r="P718" s="291">
        <f t="shared" si="444"/>
        <v>121722.42857142857</v>
      </c>
      <c r="Q718" s="295">
        <f t="shared" si="458"/>
        <v>57.146680080482895</v>
      </c>
      <c r="R718" s="294">
        <f t="shared" si="483"/>
        <v>2.3042685209122182</v>
      </c>
      <c r="S718" s="294">
        <f t="shared" si="477"/>
        <v>0.99633166492803671</v>
      </c>
      <c r="U718" s="431">
        <v>322</v>
      </c>
      <c r="W718" s="431">
        <v>305</v>
      </c>
      <c r="Y718" s="369">
        <f t="shared" si="439"/>
        <v>0.30087699530516432</v>
      </c>
      <c r="AA718" s="337">
        <f t="shared" si="451"/>
        <v>300.87699530516431</v>
      </c>
      <c r="AC718" s="299">
        <f t="shared" si="440"/>
        <v>13057.375586854459</v>
      </c>
      <c r="AE718" s="433">
        <v>24516591</v>
      </c>
      <c r="AG718" s="433">
        <v>2649421</v>
      </c>
      <c r="AI718" s="433" t="s">
        <v>266</v>
      </c>
      <c r="AK718" s="433">
        <v>640774</v>
      </c>
      <c r="AM718" s="433">
        <v>27806786</v>
      </c>
      <c r="AO718" s="395">
        <f t="shared" si="460"/>
        <v>147734</v>
      </c>
      <c r="AP718" s="291">
        <f t="shared" si="461"/>
        <v>39</v>
      </c>
      <c r="AQ718" s="291">
        <f t="shared" si="462"/>
        <v>-482</v>
      </c>
      <c r="AS718" s="291">
        <v>170007119</v>
      </c>
      <c r="AT718" s="407"/>
      <c r="AU718" s="295">
        <f t="shared" si="473"/>
        <v>79.815548826291078</v>
      </c>
      <c r="AW718" s="291">
        <f t="shared" si="453"/>
        <v>311790</v>
      </c>
      <c r="AX718" s="291">
        <f t="shared" si="471"/>
        <v>335677.85714285716</v>
      </c>
      <c r="AZ718" s="438">
        <f t="shared" si="478"/>
        <v>0.66650470567109954</v>
      </c>
      <c r="BA718" s="445"/>
      <c r="BB718" s="444">
        <v>153284824</v>
      </c>
      <c r="BC718" s="423">
        <f t="shared" si="455"/>
        <v>71.964706103286389</v>
      </c>
      <c r="BD718" s="291">
        <f t="shared" si="481"/>
        <v>123081.5</v>
      </c>
      <c r="BE718" s="291">
        <f t="shared" si="482"/>
        <v>231947</v>
      </c>
      <c r="BF718" s="433"/>
      <c r="BG718" s="377"/>
      <c r="BH718" s="433"/>
      <c r="BI718" s="377"/>
      <c r="BJ718" s="399"/>
    </row>
    <row r="719" spans="1:62" s="296" customFormat="1" ht="15" customHeight="1" x14ac:dyDescent="0.25">
      <c r="A719" s="432">
        <v>17</v>
      </c>
      <c r="B719" s="309">
        <v>641997</v>
      </c>
      <c r="C719" s="292">
        <f t="shared" si="468"/>
        <v>1.0017616732306809</v>
      </c>
      <c r="D719" s="293">
        <f t="shared" si="474"/>
        <v>1.0013167676712744</v>
      </c>
      <c r="E719" s="293"/>
      <c r="F719" s="291">
        <f t="shared" si="466"/>
        <v>1129</v>
      </c>
      <c r="G719" s="294">
        <f t="shared" si="475"/>
        <v>1.0793499043977055</v>
      </c>
      <c r="H719" s="291">
        <f t="shared" si="467"/>
        <v>840.85714285714289</v>
      </c>
      <c r="I719" s="295">
        <f t="shared" si="469"/>
        <v>1.0364500792393028</v>
      </c>
      <c r="K719" s="395">
        <v>27941476</v>
      </c>
      <c r="L719" s="292">
        <f t="shared" si="470"/>
        <v>1.0046478147547426</v>
      </c>
      <c r="M719" s="297"/>
      <c r="N719" s="291">
        <f t="shared" si="441"/>
        <v>129266</v>
      </c>
      <c r="O719" s="294">
        <f t="shared" si="484"/>
        <v>0.87785564881971045</v>
      </c>
      <c r="P719" s="291">
        <f t="shared" si="444"/>
        <v>116566.28571428571</v>
      </c>
      <c r="Q719" s="295">
        <f t="shared" si="458"/>
        <v>54.72595573440644</v>
      </c>
      <c r="R719" s="294">
        <f t="shared" si="483"/>
        <v>2.2976488428886146</v>
      </c>
      <c r="S719" s="294">
        <f t="shared" si="477"/>
        <v>0.99712721066858001</v>
      </c>
      <c r="U719" s="431">
        <v>323</v>
      </c>
      <c r="W719" s="431">
        <v>304</v>
      </c>
      <c r="Y719" s="369">
        <f t="shared" si="439"/>
        <v>0.30140704225352111</v>
      </c>
      <c r="AA719" s="337">
        <f t="shared" si="451"/>
        <v>301.40704225352113</v>
      </c>
      <c r="AC719" s="299">
        <f t="shared" si="440"/>
        <v>13118.063849765258</v>
      </c>
      <c r="AE719" s="433">
        <v>24708484</v>
      </c>
      <c r="AG719" s="433">
        <v>2619398.5</v>
      </c>
      <c r="AH719" s="399" t="s">
        <v>190</v>
      </c>
      <c r="AI719" s="433" t="s">
        <v>33</v>
      </c>
      <c r="AK719" s="433">
        <v>641902</v>
      </c>
      <c r="AM719" s="433">
        <v>27937835</v>
      </c>
      <c r="AO719" s="395">
        <f t="shared" si="460"/>
        <v>131049</v>
      </c>
      <c r="AP719" s="291">
        <f t="shared" si="461"/>
        <v>-1</v>
      </c>
      <c r="AQ719" s="291">
        <f t="shared" si="462"/>
        <v>-1783</v>
      </c>
      <c r="AS719" s="291">
        <v>170609984</v>
      </c>
      <c r="AT719" s="407"/>
      <c r="AU719" s="295">
        <f t="shared" si="473"/>
        <v>80.09858403755868</v>
      </c>
      <c r="AW719" s="291">
        <f t="shared" si="453"/>
        <v>602865</v>
      </c>
      <c r="AX719" s="291">
        <f t="shared" si="471"/>
        <v>357832.14285714284</v>
      </c>
      <c r="AZ719" s="438">
        <f t="shared" si="478"/>
        <v>0.72135535391267269</v>
      </c>
      <c r="BA719" s="445"/>
      <c r="BB719" s="444">
        <v>153442549</v>
      </c>
      <c r="BC719" s="423">
        <f t="shared" si="455"/>
        <v>72.038755399061031</v>
      </c>
      <c r="BD719" s="291">
        <f t="shared" si="481"/>
        <v>157725</v>
      </c>
      <c r="BE719" s="291">
        <f t="shared" si="482"/>
        <v>204278.28571428571</v>
      </c>
      <c r="BF719" s="433"/>
      <c r="BG719" s="377"/>
      <c r="BH719" s="433"/>
      <c r="BI719" s="377"/>
      <c r="BJ719" s="399"/>
    </row>
    <row r="720" spans="1:62" s="296" customFormat="1" ht="15" customHeight="1" x14ac:dyDescent="0.25">
      <c r="A720" s="432">
        <v>18</v>
      </c>
      <c r="B720" s="309">
        <v>643111</v>
      </c>
      <c r="C720" s="292">
        <f t="shared" si="468"/>
        <v>1.0017352106006725</v>
      </c>
      <c r="D720" s="293">
        <f t="shared" si="474"/>
        <v>1.0013129018927736</v>
      </c>
      <c r="E720" s="293"/>
      <c r="F720" s="291">
        <f t="shared" si="466"/>
        <v>1114</v>
      </c>
      <c r="G720" s="294">
        <f t="shared" si="475"/>
        <v>0.98671390611160315</v>
      </c>
      <c r="H720" s="291">
        <f t="shared" si="467"/>
        <v>839.85714285714289</v>
      </c>
      <c r="I720" s="295">
        <f t="shared" si="469"/>
        <v>0.99881073734284742</v>
      </c>
      <c r="K720" s="395">
        <v>28064224</v>
      </c>
      <c r="L720" s="292">
        <f t="shared" si="470"/>
        <v>1.004393039222409</v>
      </c>
      <c r="M720" s="297"/>
      <c r="N720" s="291">
        <f t="shared" si="441"/>
        <v>122748</v>
      </c>
      <c r="O720" s="294">
        <f t="shared" si="484"/>
        <v>0.94957684155152944</v>
      </c>
      <c r="P720" s="291">
        <f t="shared" si="444"/>
        <v>110312</v>
      </c>
      <c r="Q720" s="295">
        <f t="shared" si="458"/>
        <v>51.78967136150235</v>
      </c>
      <c r="R720" s="294">
        <f t="shared" si="483"/>
        <v>2.2915687959161102</v>
      </c>
      <c r="S720" s="294">
        <f t="shared" si="477"/>
        <v>0.99735379625510545</v>
      </c>
      <c r="U720" s="431">
        <v>324</v>
      </c>
      <c r="W720" s="431">
        <v>304</v>
      </c>
      <c r="Y720" s="369">
        <f t="shared" si="439"/>
        <v>0.30193004694835679</v>
      </c>
      <c r="AA720" s="337">
        <f t="shared" si="451"/>
        <v>301.93004694835679</v>
      </c>
      <c r="AC720" s="299">
        <f t="shared" si="440"/>
        <v>13175.692018779342</v>
      </c>
      <c r="AE720" s="433">
        <v>24826457</v>
      </c>
      <c r="AG720" s="433">
        <v>2589376</v>
      </c>
      <c r="AI720" s="433" t="s">
        <v>267</v>
      </c>
      <c r="AK720" s="433">
        <v>643029</v>
      </c>
      <c r="AM720" s="433">
        <v>28058862</v>
      </c>
      <c r="AO720" s="395">
        <f t="shared" si="460"/>
        <v>121027</v>
      </c>
      <c r="AP720" s="291">
        <f t="shared" si="461"/>
        <v>13</v>
      </c>
      <c r="AQ720" s="291">
        <f t="shared" si="462"/>
        <v>1721</v>
      </c>
      <c r="AS720" s="291">
        <v>170938256</v>
      </c>
      <c r="AT720" s="407"/>
      <c r="AU720" s="295">
        <f t="shared" si="473"/>
        <v>80.252702347417838</v>
      </c>
      <c r="AW720" s="291">
        <f t="shared" si="453"/>
        <v>328272</v>
      </c>
      <c r="AX720" s="291">
        <f t="shared" si="471"/>
        <v>306005.85714285716</v>
      </c>
      <c r="AZ720" s="438">
        <f t="shared" si="478"/>
        <v>0.76134703645763191</v>
      </c>
      <c r="BA720" s="445"/>
      <c r="BB720" s="444">
        <v>153759398</v>
      </c>
      <c r="BC720" s="423">
        <f t="shared" si="455"/>
        <v>72.187510798122062</v>
      </c>
      <c r="BD720" s="291">
        <f t="shared" si="481"/>
        <v>316849</v>
      </c>
      <c r="BE720" s="291">
        <f t="shared" si="482"/>
        <v>208518.71428571429</v>
      </c>
      <c r="BF720" s="433"/>
      <c r="BG720" s="377"/>
      <c r="BH720" s="433"/>
      <c r="BI720" s="377"/>
      <c r="BJ720" s="399"/>
    </row>
    <row r="721" spans="1:62" s="296" customFormat="1" ht="15" customHeight="1" x14ac:dyDescent="0.25">
      <c r="A721" s="432">
        <v>19</v>
      </c>
      <c r="B721" s="309">
        <v>643938</v>
      </c>
      <c r="C721" s="292">
        <f t="shared" ref="C721" si="485">B721/B720</f>
        <v>1.0012859366423525</v>
      </c>
      <c r="D721" s="293">
        <f t="shared" ref="D721" si="486">SUM(C715:C721)/7</f>
        <v>1.0012966351055437</v>
      </c>
      <c r="E721" s="293"/>
      <c r="F721" s="291">
        <f t="shared" ref="F721" si="487">B721-B720</f>
        <v>827</v>
      </c>
      <c r="G721" s="294">
        <f t="shared" ref="G721" si="488">F721/F720</f>
        <v>0.74236983842010773</v>
      </c>
      <c r="H721" s="291">
        <f t="shared" ref="H721" si="489">SUM(F715:F721)/7</f>
        <v>830.57142857142856</v>
      </c>
      <c r="I721" s="295">
        <f t="shared" ref="I721" si="490">H721/H720</f>
        <v>0.98894369790780734</v>
      </c>
      <c r="K721" s="395">
        <v>28159100</v>
      </c>
      <c r="L721" s="292">
        <f t="shared" ref="L721" si="491">K721/K720</f>
        <v>1.0033806742705589</v>
      </c>
      <c r="M721" s="297"/>
      <c r="N721" s="291">
        <f t="shared" ref="N721" si="492">K721-K720</f>
        <v>94876</v>
      </c>
      <c r="O721" s="294">
        <f t="shared" ref="O721" si="493">N721/N720</f>
        <v>0.77293316388047051</v>
      </c>
      <c r="P721" s="291">
        <f t="shared" ref="P721" si="494">SUM(N715:N721)/7</f>
        <v>104875</v>
      </c>
      <c r="Q721" s="295">
        <f t="shared" ref="Q721" si="495">P721*100000/213000000</f>
        <v>49.237089201877936</v>
      </c>
      <c r="R721" s="294">
        <f t="shared" ref="R721" si="496">100*B721/K721</f>
        <v>2.2867847338870915</v>
      </c>
      <c r="S721" s="294">
        <f t="shared" ref="S721" si="497">R721/R720</f>
        <v>0.9979123201373904</v>
      </c>
      <c r="U721" s="431">
        <v>325</v>
      </c>
      <c r="W721" s="431">
        <v>305</v>
      </c>
      <c r="Y721" s="369">
        <f t="shared" ref="Y721:Y791" si="498">100*B721/213000000</f>
        <v>0.30231830985915492</v>
      </c>
      <c r="AA721" s="337">
        <f t="shared" ref="AA721:AA791" si="499">100000*B721/213000000</f>
        <v>302.31830985915491</v>
      </c>
      <c r="AC721" s="299">
        <f t="shared" ref="AC721:AC791" si="500">100000*K721/213000000</f>
        <v>13220.234741784037</v>
      </c>
      <c r="AE721" s="433">
        <v>24949782</v>
      </c>
      <c r="AG721" s="433">
        <v>2573925</v>
      </c>
      <c r="AI721" s="433" t="s">
        <v>95</v>
      </c>
      <c r="AK721" s="433">
        <v>643880</v>
      </c>
      <c r="AM721" s="433">
        <v>28167587</v>
      </c>
      <c r="AO721" s="395">
        <f t="shared" ref="AO721" si="501">AM721-AM720</f>
        <v>108725</v>
      </c>
      <c r="AP721" s="291">
        <f t="shared" ref="AP721" si="502">AK721-AK720-F721</f>
        <v>24</v>
      </c>
      <c r="AQ721" s="291">
        <f t="shared" ref="AQ721" si="503">N721-AO721</f>
        <v>-13849</v>
      </c>
      <c r="AS721" s="291">
        <v>171075255</v>
      </c>
      <c r="AT721" s="407"/>
      <c r="AU721" s="295">
        <f t="shared" ref="AU721" si="504">100*AS721/213000000</f>
        <v>80.317021126760565</v>
      </c>
      <c r="AW721" s="291">
        <f t="shared" ref="AW721" si="505">AS721-AS720</f>
        <v>136999</v>
      </c>
      <c r="AX721" s="291">
        <f t="shared" ref="AX721" si="506">SUM(AW715:AW721)/7</f>
        <v>278155.57142857142</v>
      </c>
      <c r="AZ721" s="438">
        <f t="shared" ref="AZ721" si="507">100*H721/P721</f>
        <v>0.79196322152222032</v>
      </c>
      <c r="BA721" s="445"/>
      <c r="BB721" s="444">
        <v>153891379</v>
      </c>
      <c r="BC721" s="423">
        <f t="shared" ref="BC721" si="508">BB721*100/213000000</f>
        <v>72.249473708920192</v>
      </c>
      <c r="BD721" s="291">
        <f t="shared" si="481"/>
        <v>131981</v>
      </c>
      <c r="BE721" s="291">
        <f t="shared" si="482"/>
        <v>199337.71428571429</v>
      </c>
      <c r="BF721" s="433"/>
      <c r="BG721" s="377"/>
      <c r="BH721" s="433"/>
      <c r="BI721" s="377"/>
      <c r="BJ721" s="399"/>
    </row>
    <row r="722" spans="1:62" s="296" customFormat="1" ht="15" customHeight="1" x14ac:dyDescent="0.25">
      <c r="A722" s="432">
        <v>20</v>
      </c>
      <c r="B722" s="309">
        <v>644362</v>
      </c>
      <c r="C722" s="292">
        <f t="shared" ref="C722" si="509">B722/B721</f>
        <v>1.0006584484841707</v>
      </c>
      <c r="D722" s="293">
        <f t="shared" ref="D722" si="510">SUM(C716:C722)/7</f>
        <v>1.0013179412602169</v>
      </c>
      <c r="E722" s="293"/>
      <c r="F722" s="291">
        <f t="shared" ref="F722" si="511">B722-B721</f>
        <v>424</v>
      </c>
      <c r="G722" s="294">
        <f t="shared" ref="G722" si="512">F722/F721</f>
        <v>0.51269649334945588</v>
      </c>
      <c r="H722" s="291">
        <f t="shared" ref="H722" si="513">SUM(F716:F722)/7</f>
        <v>844.71428571428567</v>
      </c>
      <c r="I722" s="295">
        <f t="shared" ref="I722" si="514">H722/H721</f>
        <v>1.0170278637770898</v>
      </c>
      <c r="K722" s="395">
        <v>28207590</v>
      </c>
      <c r="L722" s="292">
        <f t="shared" ref="L722" si="515">K722/K721</f>
        <v>1.0017220010582724</v>
      </c>
      <c r="M722" s="297"/>
      <c r="N722" s="291">
        <f t="shared" ref="N722" si="516">K722-K721</f>
        <v>48490</v>
      </c>
      <c r="O722" s="294">
        <f t="shared" ref="O722" si="517">N722/N721</f>
        <v>0.51108815717357392</v>
      </c>
      <c r="P722" s="291">
        <f t="shared" ref="P722" si="518">SUM(N716:N722)/7</f>
        <v>103508.42857142857</v>
      </c>
      <c r="Q722" s="295">
        <f t="shared" ref="Q722" si="519">P722*100000/213000000</f>
        <v>48.595506371562706</v>
      </c>
      <c r="R722" s="294">
        <f t="shared" ref="R722" si="520">100*B722/K722</f>
        <v>2.2843567990033886</v>
      </c>
      <c r="S722" s="294">
        <f t="shared" ref="S722" si="521">R722/R721</f>
        <v>0.99893827571623861</v>
      </c>
      <c r="U722" s="431">
        <v>326</v>
      </c>
      <c r="W722" s="431">
        <v>305</v>
      </c>
      <c r="Y722" s="369">
        <f t="shared" si="498"/>
        <v>0.3025173708920188</v>
      </c>
      <c r="AA722" s="337">
        <f t="shared" si="499"/>
        <v>302.51737089201879</v>
      </c>
      <c r="AC722" s="299">
        <f t="shared" si="500"/>
        <v>13243</v>
      </c>
      <c r="AE722" s="433">
        <v>25048072</v>
      </c>
      <c r="AG722" s="433">
        <v>2515854</v>
      </c>
      <c r="AI722" s="433" t="s">
        <v>95</v>
      </c>
      <c r="AK722" s="433">
        <v>644286</v>
      </c>
      <c r="AM722" s="433">
        <v>28208212</v>
      </c>
      <c r="AO722" s="395">
        <f t="shared" ref="AO722" si="522">AM722-AM721</f>
        <v>40625</v>
      </c>
      <c r="AP722" s="291">
        <f t="shared" ref="AP722" si="523">AK722-AK721-F722</f>
        <v>-18</v>
      </c>
      <c r="AQ722" s="291">
        <f t="shared" ref="AQ722" si="524">N722-AO722</f>
        <v>7865</v>
      </c>
      <c r="AS722" s="291">
        <v>171195137</v>
      </c>
      <c r="AT722" s="407"/>
      <c r="AU722" s="295">
        <f t="shared" ref="AU722" si="525">100*AS722/213000000</f>
        <v>80.373303755868548</v>
      </c>
      <c r="AW722" s="291">
        <f t="shared" ref="AW722" si="526">AS722-AS721</f>
        <v>119882</v>
      </c>
      <c r="AX722" s="291">
        <f t="shared" ref="AX722" si="527">SUM(AW716:AW722)/7</f>
        <v>287738.71428571426</v>
      </c>
      <c r="AZ722" s="438">
        <f t="shared" ref="AZ722" si="528">100*H722/P722</f>
        <v>0.81608261024982087</v>
      </c>
      <c r="BA722" s="434" t="s">
        <v>33</v>
      </c>
      <c r="BB722" s="444">
        <v>153705757</v>
      </c>
      <c r="BC722" s="423">
        <f t="shared" ref="BC722:BC723" si="529">BB722*100/213000000</f>
        <v>72.162327230046955</v>
      </c>
      <c r="BD722" s="291">
        <f t="shared" si="481"/>
        <v>-185622</v>
      </c>
      <c r="BE722" s="291">
        <f t="shared" si="482"/>
        <v>169951.57142857142</v>
      </c>
      <c r="BF722" s="433"/>
      <c r="BG722" s="377"/>
      <c r="BH722" s="433"/>
      <c r="BI722" s="377"/>
      <c r="BJ722" s="399"/>
    </row>
    <row r="723" spans="1:62" s="296" customFormat="1" ht="15" customHeight="1" x14ac:dyDescent="0.25">
      <c r="A723" s="432">
        <v>21</v>
      </c>
      <c r="B723" s="309">
        <v>644695</v>
      </c>
      <c r="C723" s="292">
        <f t="shared" ref="C723" si="530">B723/B722</f>
        <v>1.0005167902514425</v>
      </c>
      <c r="D723" s="293">
        <f t="shared" ref="D723" si="531">SUM(C717:C723)/7</f>
        <v>1.0012879454017813</v>
      </c>
      <c r="E723" s="293"/>
      <c r="F723" s="291">
        <f t="shared" ref="F723" si="532">B723-B722</f>
        <v>333</v>
      </c>
      <c r="G723" s="294">
        <f t="shared" ref="G723" si="533">F723/F722</f>
        <v>0.785377358490566</v>
      </c>
      <c r="H723" s="291">
        <f t="shared" ref="H723" si="534">SUM(F717:F723)/7</f>
        <v>826</v>
      </c>
      <c r="I723" s="295">
        <f t="shared" ref="I723" si="535">H723/H722</f>
        <v>0.97784542533400987</v>
      </c>
      <c r="K723" s="395">
        <v>28250591</v>
      </c>
      <c r="L723" s="292">
        <f t="shared" ref="L723" si="536">K723/K722</f>
        <v>1.0015244478525107</v>
      </c>
      <c r="M723" s="297"/>
      <c r="N723" s="291">
        <f t="shared" ref="N723" si="537">K723-K722</f>
        <v>43001</v>
      </c>
      <c r="O723" s="294">
        <f t="shared" ref="O723" si="538">N723/N722</f>
        <v>0.88680140235100025</v>
      </c>
      <c r="P723" s="291">
        <f t="shared" ref="P723" si="539">SUM(N717:N723)/7</f>
        <v>101351.42857142857</v>
      </c>
      <c r="Q723" s="295">
        <f t="shared" ref="Q723" si="540">P723*100000/213000000</f>
        <v>47.582830315224676</v>
      </c>
      <c r="R723" s="294">
        <f t="shared" ref="R723" si="541">100*B723/K723</f>
        <v>2.2820584532196158</v>
      </c>
      <c r="S723" s="294">
        <f t="shared" ref="S723" si="542">R723/R722</f>
        <v>0.99899387618222535</v>
      </c>
      <c r="U723" s="431">
        <v>327</v>
      </c>
      <c r="W723" s="431">
        <v>306</v>
      </c>
      <c r="Y723" s="369">
        <f t="shared" si="498"/>
        <v>0.3026737089201878</v>
      </c>
      <c r="AA723" s="337">
        <f t="shared" si="499"/>
        <v>302.67370892018778</v>
      </c>
      <c r="AC723" s="299">
        <f t="shared" si="500"/>
        <v>13263.188262910799</v>
      </c>
      <c r="AE723" s="433">
        <v>25244026</v>
      </c>
      <c r="AG723" s="433">
        <v>2356921</v>
      </c>
      <c r="AI723" s="433" t="s">
        <v>64</v>
      </c>
      <c r="AK723" s="433">
        <v>644604</v>
      </c>
      <c r="AM723" s="433">
        <v>28245551</v>
      </c>
      <c r="AO723" s="395">
        <f t="shared" ref="AO723" si="543">AM723-AM722</f>
        <v>37339</v>
      </c>
      <c r="AP723" s="291">
        <f t="shared" ref="AP723" si="544">AK723-AK722-F723</f>
        <v>-15</v>
      </c>
      <c r="AQ723" s="291">
        <f t="shared" ref="AQ723" si="545">N723-AO723</f>
        <v>5662</v>
      </c>
      <c r="AS723" s="291">
        <v>171271916</v>
      </c>
      <c r="AT723" s="407"/>
      <c r="AU723" s="295">
        <f t="shared" ref="AU723" si="546">100*AS723/213000000</f>
        <v>80.40935023474178</v>
      </c>
      <c r="AW723" s="291">
        <f t="shared" ref="AW723" si="547">AS723-AS722</f>
        <v>76779</v>
      </c>
      <c r="AX723" s="291">
        <f t="shared" ref="AX723" si="548">SUM(AW717:AW723)/7</f>
        <v>262959.71428571426</v>
      </c>
      <c r="AZ723" s="438">
        <f t="shared" ref="AZ723" si="549">100*H723/P723</f>
        <v>0.81498604572491762</v>
      </c>
      <c r="BA723" s="434" t="s">
        <v>33</v>
      </c>
      <c r="BB723" s="444">
        <v>153725777</v>
      </c>
      <c r="BC723" s="423">
        <f t="shared" si="529"/>
        <v>72.171726291079807</v>
      </c>
      <c r="BD723" s="291">
        <f t="shared" si="481"/>
        <v>20020</v>
      </c>
      <c r="BE723" s="291">
        <f t="shared" si="482"/>
        <v>98159.428571428565</v>
      </c>
      <c r="BF723" s="433"/>
      <c r="BG723" s="377"/>
      <c r="BH723" s="433"/>
      <c r="BI723" s="377"/>
      <c r="BJ723" s="399"/>
    </row>
    <row r="724" spans="1:62" s="296" customFormat="1" ht="15" customHeight="1" x14ac:dyDescent="0.25">
      <c r="A724" s="432">
        <v>22</v>
      </c>
      <c r="B724" s="309">
        <v>645534</v>
      </c>
      <c r="C724" s="292">
        <f t="shared" ref="C724" si="550">B724/B723</f>
        <v>1.0013013905800416</v>
      </c>
      <c r="D724" s="293">
        <f t="shared" ref="D724" si="551">SUM(C718:C724)/7</f>
        <v>1.0012706113537668</v>
      </c>
      <c r="E724" s="293"/>
      <c r="F724" s="291">
        <f t="shared" ref="F724" si="552">B724-B723</f>
        <v>839</v>
      </c>
      <c r="G724" s="294">
        <f t="shared" ref="G724" si="553">F724/F723</f>
        <v>2.5195195195195197</v>
      </c>
      <c r="H724" s="291">
        <f t="shared" ref="H724" si="554">SUM(F718:F724)/7</f>
        <v>816</v>
      </c>
      <c r="I724" s="295">
        <f t="shared" ref="I724" si="555">H724/H723</f>
        <v>0.98789346246973364</v>
      </c>
      <c r="K724" s="395">
        <v>28351876</v>
      </c>
      <c r="L724" s="292">
        <f t="shared" ref="L724" si="556">K724/K723</f>
        <v>1.0035852347301335</v>
      </c>
      <c r="M724" s="297"/>
      <c r="N724" s="291">
        <f t="shared" ref="N724" si="557">K724-K723</f>
        <v>101285</v>
      </c>
      <c r="O724" s="294">
        <f t="shared" ref="O724" si="558">N724/N723</f>
        <v>2.3554103392944352</v>
      </c>
      <c r="P724" s="291">
        <f t="shared" ref="P724" si="559">SUM(N718:N724)/7</f>
        <v>98131.142857142855</v>
      </c>
      <c r="Q724" s="295">
        <f t="shared" ref="Q724" si="560">P724*100000/213000000</f>
        <v>46.070959087860494</v>
      </c>
      <c r="R724" s="294">
        <f t="shared" ref="R724" si="561">100*B724/K724</f>
        <v>2.2768652063799939</v>
      </c>
      <c r="S724" s="294">
        <f t="shared" ref="S724" si="562">R724/R723</f>
        <v>0.99772431471582379</v>
      </c>
      <c r="U724" s="431">
        <v>328</v>
      </c>
      <c r="W724" s="431">
        <v>306</v>
      </c>
      <c r="Y724" s="369">
        <f t="shared" si="498"/>
        <v>0.30306760563380281</v>
      </c>
      <c r="AA724" s="337">
        <f t="shared" si="499"/>
        <v>303.06760563380283</v>
      </c>
      <c r="AC724" s="299">
        <f t="shared" si="500"/>
        <v>13310.739906103287</v>
      </c>
      <c r="AE724" s="433">
        <v>25505984</v>
      </c>
      <c r="AG724" s="433">
        <v>2199923</v>
      </c>
      <c r="AI724" s="433" t="s">
        <v>206</v>
      </c>
      <c r="AK724" s="433">
        <v>645420</v>
      </c>
      <c r="AM724" s="433">
        <v>28351327</v>
      </c>
      <c r="AO724" s="395">
        <f t="shared" ref="AO724" si="563">AM724-AM723</f>
        <v>105776</v>
      </c>
      <c r="AP724" s="291">
        <f t="shared" ref="AP724" si="564">AK724-AK723-F724</f>
        <v>-23</v>
      </c>
      <c r="AQ724" s="291">
        <f t="shared" ref="AQ724" si="565">N724-AO724</f>
        <v>-4491</v>
      </c>
      <c r="AS724" s="291">
        <v>171520951</v>
      </c>
      <c r="AT724" s="407"/>
      <c r="AU724" s="295">
        <f t="shared" ref="AU724" si="566">100*AS724/213000000</f>
        <v>80.526268075117372</v>
      </c>
      <c r="AW724" s="291">
        <f t="shared" ref="AW724" si="567">AS724-AS723</f>
        <v>249035</v>
      </c>
      <c r="AX724" s="291">
        <f t="shared" ref="AX724" si="568">SUM(AW718:AW724)/7</f>
        <v>260803.14285714287</v>
      </c>
      <c r="AZ724" s="438">
        <f t="shared" ref="AZ724" si="569">100*H724/P724</f>
        <v>0.8315403002978522</v>
      </c>
      <c r="BA724" s="434"/>
      <c r="BB724" s="444">
        <v>153905501</v>
      </c>
      <c r="BC724" s="423">
        <f t="shared" ref="BC724" si="570">BB724*100/213000000</f>
        <v>72.256103755868551</v>
      </c>
      <c r="BD724" s="291">
        <f t="shared" ref="BD724" si="571">BB724-BB723</f>
        <v>179724</v>
      </c>
      <c r="BE724" s="291">
        <f t="shared" si="482"/>
        <v>106251.21428571429</v>
      </c>
      <c r="BF724" s="433"/>
      <c r="BG724" s="377"/>
      <c r="BH724" s="433"/>
      <c r="BI724" s="377"/>
      <c r="BJ724" s="399"/>
    </row>
    <row r="725" spans="1:62" s="296" customFormat="1" ht="15" customHeight="1" x14ac:dyDescent="0.25">
      <c r="A725" s="432">
        <v>23</v>
      </c>
      <c r="B725" s="309">
        <v>646490</v>
      </c>
      <c r="C725" s="292">
        <f t="shared" ref="C725" si="572">B725/B724</f>
        <v>1.0014809444583863</v>
      </c>
      <c r="D725" s="293">
        <f t="shared" ref="D725" si="573">SUM(C719:C725)/7</f>
        <v>1.0012486277496779</v>
      </c>
      <c r="E725" s="293"/>
      <c r="F725" s="291">
        <f t="shared" ref="F725" si="574">B725-B724</f>
        <v>956</v>
      </c>
      <c r="G725" s="294">
        <f t="shared" ref="G725" si="575">F725/F724</f>
        <v>1.1394517282479142</v>
      </c>
      <c r="H725" s="291">
        <f t="shared" ref="H725" si="576">SUM(F719:F725)/7</f>
        <v>803.14285714285711</v>
      </c>
      <c r="I725" s="295">
        <f t="shared" ref="I725" si="577">H725/H724</f>
        <v>0.98424369747899154</v>
      </c>
      <c r="K725" s="395">
        <v>28485502</v>
      </c>
      <c r="L725" s="292">
        <f t="shared" ref="L725" si="578">K725/K724</f>
        <v>1.0047131272724246</v>
      </c>
      <c r="M725" s="297"/>
      <c r="N725" s="291">
        <f t="shared" ref="N725" si="579">K725-K724</f>
        <v>133626</v>
      </c>
      <c r="O725" s="294">
        <f t="shared" ref="O725" si="580">N725/N724</f>
        <v>1.3193069062546281</v>
      </c>
      <c r="P725" s="291">
        <f t="shared" ref="P725" si="581">SUM(N719:N725)/7</f>
        <v>96184.571428571435</v>
      </c>
      <c r="Q725" s="295">
        <f t="shared" ref="Q725" si="582">P725*100000/213000000</f>
        <v>45.157075788061704</v>
      </c>
      <c r="R725" s="294">
        <f t="shared" ref="R725" si="583">100*B725/K725</f>
        <v>2.2695404841382119</v>
      </c>
      <c r="S725" s="294">
        <f t="shared" ref="S725" si="584">R725/R724</f>
        <v>0.99678297941342442</v>
      </c>
      <c r="U725" s="431">
        <v>329</v>
      </c>
      <c r="W725" s="431">
        <v>306</v>
      </c>
      <c r="Y725" s="369">
        <f t="shared" si="498"/>
        <v>0.30351643192488265</v>
      </c>
      <c r="AA725" s="337">
        <f t="shared" si="499"/>
        <v>303.51643192488262</v>
      </c>
      <c r="AC725" s="299">
        <f t="shared" si="500"/>
        <v>13373.475117370892</v>
      </c>
      <c r="AE725" s="433">
        <v>25772807</v>
      </c>
      <c r="AG725" s="433">
        <v>2065664</v>
      </c>
      <c r="AI725" s="433" t="s">
        <v>118</v>
      </c>
      <c r="AK725" s="433">
        <v>645420</v>
      </c>
      <c r="AM725" s="433">
        <v>28484890</v>
      </c>
      <c r="AO725" s="395">
        <f t="shared" ref="AO725" si="585">AM725-AM724</f>
        <v>133563</v>
      </c>
      <c r="AP725" s="291">
        <f t="shared" ref="AP725" si="586">AK725-AK724-F725</f>
        <v>-956</v>
      </c>
      <c r="AQ725" s="291">
        <f t="shared" ref="AQ725" si="587">N725-AO725</f>
        <v>63</v>
      </c>
      <c r="AS725" s="291">
        <v>171814461</v>
      </c>
      <c r="AT725" s="407"/>
      <c r="AU725" s="295">
        <f t="shared" ref="AU725" si="588">100*AS725/213000000</f>
        <v>80.664066197183104</v>
      </c>
      <c r="AW725" s="291">
        <f t="shared" ref="AW725" si="589">AS725-AS724</f>
        <v>293510</v>
      </c>
      <c r="AX725" s="291">
        <f t="shared" ref="AX725" si="590">SUM(AW719:AW725)/7</f>
        <v>258191.71428571429</v>
      </c>
      <c r="AZ725" s="438">
        <f t="shared" ref="AZ725" si="591">100*H725/P725</f>
        <v>0.83500175258283171</v>
      </c>
      <c r="BA725" s="434"/>
      <c r="BB725" s="444">
        <v>154202898</v>
      </c>
      <c r="BC725" s="423">
        <f t="shared" ref="BC725" si="592">BB725*100/213000000</f>
        <v>72.395726760563377</v>
      </c>
      <c r="BD725" s="291">
        <f t="shared" ref="BD725" si="593">BB725-BB724</f>
        <v>297397</v>
      </c>
      <c r="BE725" s="291">
        <f t="shared" ref="BE725" si="594">SUM(BD719:BD725)/7</f>
        <v>131153.42857142858</v>
      </c>
      <c r="BF725" s="433"/>
      <c r="BG725" s="377"/>
      <c r="BH725" s="433"/>
      <c r="BI725" s="377"/>
      <c r="BJ725" s="399"/>
    </row>
    <row r="726" spans="1:62" s="296" customFormat="1" ht="15" customHeight="1" x14ac:dyDescent="0.25">
      <c r="A726" s="432">
        <v>24</v>
      </c>
      <c r="B726" s="309">
        <v>647486</v>
      </c>
      <c r="C726" s="292">
        <f t="shared" ref="C726:C727" si="595">B726/B725</f>
        <v>1.0015406270785319</v>
      </c>
      <c r="D726" s="293">
        <f t="shared" ref="D726" si="596">SUM(C720:C726)/7</f>
        <v>1.0012170497279427</v>
      </c>
      <c r="E726" s="293"/>
      <c r="F726" s="291">
        <f t="shared" ref="F726" si="597">B726-B725</f>
        <v>996</v>
      </c>
      <c r="G726" s="294">
        <f t="shared" ref="G726" si="598">F726/F725</f>
        <v>1.0418410041841004</v>
      </c>
      <c r="H726" s="291">
        <f t="shared" ref="H726" si="599">SUM(F720:F726)/7</f>
        <v>784.14285714285711</v>
      </c>
      <c r="I726" s="295">
        <f t="shared" ref="I726" si="600">H726/H725</f>
        <v>0.97634293845606546</v>
      </c>
      <c r="K726" s="395">
        <v>28580995</v>
      </c>
      <c r="L726" s="292">
        <f t="shared" ref="L726" si="601">K726/K725</f>
        <v>1.0033523369186192</v>
      </c>
      <c r="M726" s="297"/>
      <c r="N726" s="291">
        <f t="shared" ref="N726" si="602">K726-K725</f>
        <v>95493</v>
      </c>
      <c r="O726" s="294">
        <f t="shared" ref="O726" si="603">N726/N725</f>
        <v>0.71462888958735571</v>
      </c>
      <c r="P726" s="291">
        <f t="shared" ref="P726" si="604">SUM(N720:N726)/7</f>
        <v>91359.857142857145</v>
      </c>
      <c r="Q726" s="295">
        <f t="shared" ref="Q726" si="605">P726*100000/213000000</f>
        <v>42.891951710261573</v>
      </c>
      <c r="R726" s="294">
        <f t="shared" ref="R726" si="606">100*B726/K726</f>
        <v>2.2654424732239029</v>
      </c>
      <c r="S726" s="294">
        <f t="shared" ref="S726" si="607">R726/R725</f>
        <v>0.99819434332943169</v>
      </c>
      <c r="U726" s="431">
        <v>329</v>
      </c>
      <c r="W726" s="431">
        <v>306</v>
      </c>
      <c r="Y726" s="369">
        <f t="shared" ref="Y726:Y789" si="608">100*B726/213000000</f>
        <v>0.30398403755868547</v>
      </c>
      <c r="AA726" s="337">
        <f t="shared" ref="AA726:AA789" si="609">100000*B726/213000000</f>
        <v>303.98403755868543</v>
      </c>
      <c r="AC726" s="299">
        <f t="shared" ref="AC726:AC789" si="610">100000*K726/213000000</f>
        <v>13418.30751173709</v>
      </c>
      <c r="AE726" s="433">
        <v>25901919</v>
      </c>
      <c r="AG726" s="433">
        <v>2029338</v>
      </c>
      <c r="AI726" s="433" t="s">
        <v>118</v>
      </c>
      <c r="AK726" s="433">
        <v>647390</v>
      </c>
      <c r="AM726" s="433">
        <v>28578647</v>
      </c>
      <c r="AO726" s="395">
        <f t="shared" ref="AO726" si="611">AM726-AM725</f>
        <v>93757</v>
      </c>
      <c r="AP726" s="291">
        <f t="shared" ref="AP726" si="612">AK726-AK725-F726</f>
        <v>974</v>
      </c>
      <c r="AQ726" s="291">
        <f t="shared" ref="AQ726" si="613">N726-AO726</f>
        <v>1736</v>
      </c>
      <c r="AS726" s="291">
        <v>172077436</v>
      </c>
      <c r="AT726" s="407"/>
      <c r="AU726" s="295">
        <f t="shared" ref="AU726" si="614">100*AS726/213000000</f>
        <v>80.787528638497648</v>
      </c>
      <c r="AW726" s="291">
        <f t="shared" ref="AW726" si="615">AS726-AS725</f>
        <v>262975</v>
      </c>
      <c r="AX726" s="291">
        <f t="shared" ref="AX726" si="616">SUM(AW720:AW726)/7</f>
        <v>209636</v>
      </c>
      <c r="AZ726" s="438">
        <f t="shared" ref="AZ726" si="617">100*H726/P726</f>
        <v>0.85830131708362056</v>
      </c>
      <c r="BA726" s="434"/>
      <c r="BB726" s="446">
        <v>154515728</v>
      </c>
      <c r="BC726" s="423">
        <f t="shared" ref="BC726" si="618">BB726*100/213000000</f>
        <v>72.542595305164326</v>
      </c>
      <c r="BD726" s="291">
        <f t="shared" ref="BD726" si="619">BB726-BB725</f>
        <v>312830</v>
      </c>
      <c r="BE726" s="291">
        <f t="shared" ref="BE726" si="620">SUM(BD720:BD726)/7</f>
        <v>153311.28571428571</v>
      </c>
      <c r="BF726" s="433"/>
      <c r="BG726" s="377"/>
      <c r="BH726" s="433"/>
      <c r="BI726" s="377"/>
      <c r="BJ726" s="399"/>
    </row>
    <row r="727" spans="1:62" s="296" customFormat="1" ht="15" customHeight="1" x14ac:dyDescent="0.25">
      <c r="A727" s="432">
        <v>25</v>
      </c>
      <c r="B727" s="309">
        <v>648267</v>
      </c>
      <c r="C727" s="292">
        <f t="shared" si="595"/>
        <v>1.0012062036862572</v>
      </c>
      <c r="D727" s="293">
        <f t="shared" ref="D727" si="621">SUM(C721:C727)/7</f>
        <v>1.0011414773115974</v>
      </c>
      <c r="E727" s="293"/>
      <c r="F727" s="291">
        <f t="shared" ref="F727" si="622">B727-B726</f>
        <v>781</v>
      </c>
      <c r="G727" s="294">
        <f t="shared" ref="G727" si="623">F727/F726</f>
        <v>0.78413654618473894</v>
      </c>
      <c r="H727" s="291">
        <f t="shared" ref="H727" si="624">SUM(F721:F727)/7</f>
        <v>736.57142857142856</v>
      </c>
      <c r="I727" s="295">
        <f t="shared" ref="I727" si="625">H727/H726</f>
        <v>0.9393332118783021</v>
      </c>
      <c r="K727" s="395">
        <v>28671194</v>
      </c>
      <c r="L727" s="292">
        <f t="shared" ref="L727" si="626">K727/K726</f>
        <v>1.0031559083229957</v>
      </c>
      <c r="M727" s="297"/>
      <c r="N727" s="291">
        <f t="shared" ref="N727" si="627">K727-K726</f>
        <v>90199</v>
      </c>
      <c r="O727" s="294">
        <f t="shared" ref="O727" si="628">N727/N726</f>
        <v>0.94456138146251556</v>
      </c>
      <c r="P727" s="291">
        <f t="shared" ref="P727" si="629">SUM(N721:N727)/7</f>
        <v>86710</v>
      </c>
      <c r="Q727" s="295">
        <f t="shared" ref="Q727" si="630">P727*100000/213000000</f>
        <v>40.708920187793424</v>
      </c>
      <c r="R727" s="294">
        <f t="shared" ref="R727" si="631">100*B727/K727</f>
        <v>2.2610394251456705</v>
      </c>
      <c r="S727" s="294">
        <f t="shared" ref="S727" si="632">R727/R726</f>
        <v>0.99805642909485737</v>
      </c>
      <c r="U727" s="431">
        <v>330</v>
      </c>
      <c r="W727" s="431">
        <v>306</v>
      </c>
      <c r="Y727" s="369">
        <f t="shared" si="608"/>
        <v>0.3043507042253521</v>
      </c>
      <c r="AA727" s="337">
        <f t="shared" si="609"/>
        <v>304.3507042253521</v>
      </c>
      <c r="AC727" s="299">
        <f t="shared" si="610"/>
        <v>13460.654460093896</v>
      </c>
      <c r="AE727" s="433">
        <v>25994566</v>
      </c>
      <c r="AG727" s="433">
        <v>2027516</v>
      </c>
      <c r="AI727" s="433" t="s">
        <v>268</v>
      </c>
      <c r="AK727" s="433">
        <v>648160</v>
      </c>
      <c r="AM727" s="433">
        <v>28670242</v>
      </c>
      <c r="AO727" s="395">
        <f t="shared" ref="AO727" si="633">AM727-AM726</f>
        <v>91595</v>
      </c>
      <c r="AP727" s="291">
        <f t="shared" ref="AP727" si="634">AK727-AK726-F727</f>
        <v>-11</v>
      </c>
      <c r="AQ727" s="291">
        <f t="shared" ref="AQ727" si="635">N727-AO727</f>
        <v>-1396</v>
      </c>
      <c r="AS727" s="291">
        <v>172315519</v>
      </c>
      <c r="AT727" s="407"/>
      <c r="AU727" s="295">
        <f t="shared" ref="AU727" si="636">100*AS727/213000000</f>
        <v>80.899304694835678</v>
      </c>
      <c r="AW727" s="291">
        <f t="shared" ref="AW727" si="637">AS727-AS726</f>
        <v>238083</v>
      </c>
      <c r="AX727" s="291">
        <f t="shared" ref="AX727" si="638">SUM(AW721:AW727)/7</f>
        <v>196751.85714285713</v>
      </c>
      <c r="AZ727" s="438">
        <f t="shared" ref="AZ727" si="639">100*H727/P727</f>
        <v>0.84946537720150916</v>
      </c>
      <c r="BA727" s="434"/>
      <c r="BB727" s="446">
        <v>154696282</v>
      </c>
      <c r="BC727" s="423">
        <f t="shared" ref="BC727" si="640">BB727*100/213000000</f>
        <v>72.62736244131456</v>
      </c>
      <c r="BD727" s="291">
        <f t="shared" ref="BD727" si="641">BB727-BB726</f>
        <v>180554</v>
      </c>
      <c r="BE727" s="291">
        <f t="shared" ref="BE727" si="642">SUM(BD721:BD727)/7</f>
        <v>133840.57142857142</v>
      </c>
      <c r="BF727" s="433"/>
      <c r="BG727" s="377"/>
      <c r="BH727" s="433"/>
      <c r="BI727" s="377"/>
      <c r="BJ727" s="399"/>
    </row>
    <row r="728" spans="1:62" s="296" customFormat="1" ht="15" customHeight="1" x14ac:dyDescent="0.25">
      <c r="A728" s="363">
        <v>26</v>
      </c>
      <c r="B728" s="309">
        <v>648989</v>
      </c>
      <c r="C728" s="292">
        <f t="shared" ref="C728" si="643">B728/B727</f>
        <v>1.0011137386292994</v>
      </c>
      <c r="D728" s="293">
        <f t="shared" ref="D728" si="644">SUM(C722:C728)/7</f>
        <v>1.0011168775954471</v>
      </c>
      <c r="E728" s="293"/>
      <c r="F728" s="291">
        <f t="shared" ref="F728" si="645">B728-B727</f>
        <v>722</v>
      </c>
      <c r="G728" s="294">
        <f t="shared" ref="G728" si="646">F728/F727</f>
        <v>0.92445582586427655</v>
      </c>
      <c r="H728" s="291">
        <f t="shared" ref="H728" si="647">SUM(F722:F728)/7</f>
        <v>721.57142857142856</v>
      </c>
      <c r="I728" s="295">
        <f t="shared" ref="I728" si="648">H728/H727</f>
        <v>0.97963537626066721</v>
      </c>
      <c r="K728" s="395">
        <v>28743091</v>
      </c>
      <c r="L728" s="292">
        <f t="shared" ref="L728" si="649">K728/K727</f>
        <v>1.002507638851734</v>
      </c>
      <c r="M728" s="297"/>
      <c r="N728" s="291">
        <f t="shared" ref="N728" si="650">K728-K727</f>
        <v>71897</v>
      </c>
      <c r="O728" s="294">
        <f t="shared" ref="O728" si="651">N728/N727</f>
        <v>0.79709309415847185</v>
      </c>
      <c r="P728" s="291">
        <f t="shared" ref="P728" si="652">SUM(N722:N728)/7</f>
        <v>83427.28571428571</v>
      </c>
      <c r="Q728" s="295">
        <f t="shared" ref="Q728" si="653">P728*100000/213000000</f>
        <v>39.167739771965124</v>
      </c>
      <c r="R728" s="294">
        <f t="shared" ref="R728" si="654">100*B728/K728</f>
        <v>2.2578956452526278</v>
      </c>
      <c r="S728" s="294">
        <f t="shared" ref="S728" si="655">R728/R727</f>
        <v>0.99860958643264697</v>
      </c>
      <c r="U728" s="431">
        <v>331</v>
      </c>
      <c r="W728" s="431">
        <v>307</v>
      </c>
      <c r="Y728" s="369">
        <f t="shared" si="608"/>
        <v>0.30468967136150232</v>
      </c>
      <c r="AA728" s="337">
        <f t="shared" si="609"/>
        <v>304.68967136150235</v>
      </c>
      <c r="AC728" s="299">
        <f t="shared" si="610"/>
        <v>13494.408920187794</v>
      </c>
      <c r="AE728" s="433">
        <v>26082511</v>
      </c>
      <c r="AG728" s="433">
        <v>2012626</v>
      </c>
      <c r="AI728" s="433" t="s">
        <v>269</v>
      </c>
      <c r="AK728" s="433">
        <v>648913</v>
      </c>
      <c r="AM728" s="433">
        <v>28744050</v>
      </c>
      <c r="AO728" s="395">
        <f t="shared" ref="AO728" si="656">AM728-AM727</f>
        <v>73808</v>
      </c>
      <c r="AP728" s="291">
        <f t="shared" ref="AP728" si="657">AK728-AK727-F728</f>
        <v>31</v>
      </c>
      <c r="AQ728" s="291">
        <f t="shared" ref="AQ728" si="658">N728-AO728</f>
        <v>-1911</v>
      </c>
      <c r="AS728" s="291">
        <v>172391800</v>
      </c>
      <c r="AT728" s="407"/>
      <c r="AU728" s="295">
        <f t="shared" ref="AU728" si="659">100*AS728/213000000</f>
        <v>80.935117370892016</v>
      </c>
      <c r="AW728" s="291">
        <f t="shared" ref="AW728" si="660">AS728-AS727</f>
        <v>76281</v>
      </c>
      <c r="AX728" s="291">
        <f t="shared" ref="AX728" si="661">SUM(AW722:AW728)/7</f>
        <v>188077.85714285713</v>
      </c>
      <c r="AZ728" s="438">
        <f t="shared" ref="AZ728:AZ729" si="662">100*H728/P728</f>
        <v>0.86491058937552123</v>
      </c>
      <c r="BA728" s="434"/>
      <c r="BB728" s="446">
        <v>154764429</v>
      </c>
      <c r="BC728" s="423">
        <f t="shared" ref="BC728" si="663">BB728*100/213000000</f>
        <v>72.659356338028175</v>
      </c>
      <c r="BD728" s="291">
        <f t="shared" ref="BD728" si="664">BB728-BB727</f>
        <v>68147</v>
      </c>
      <c r="BE728" s="291">
        <f t="shared" ref="BE728" si="665">SUM(BD722:BD728)/7</f>
        <v>124721.42857142857</v>
      </c>
      <c r="BF728" s="433"/>
      <c r="BG728" s="377"/>
      <c r="BH728" s="433"/>
      <c r="BI728" s="377"/>
      <c r="BJ728" s="399"/>
    </row>
    <row r="729" spans="1:62" s="296" customFormat="1" ht="15" customHeight="1" x14ac:dyDescent="0.25">
      <c r="A729" s="362">
        <v>27</v>
      </c>
      <c r="B729" s="290">
        <v>649145</v>
      </c>
      <c r="C729" s="272">
        <f t="shared" ref="C729" si="666">B729/B728</f>
        <v>1.0002403738738253</v>
      </c>
      <c r="D729" s="273">
        <f t="shared" ref="D729" si="667">SUM(C723:C729)/7</f>
        <v>1.0010571526511118</v>
      </c>
      <c r="E729" s="273"/>
      <c r="F729" s="271">
        <f t="shared" ref="F729" si="668">B729-B728</f>
        <v>156</v>
      </c>
      <c r="G729" s="274">
        <f t="shared" ref="G729" si="669">F729/F728</f>
        <v>0.21606648199445982</v>
      </c>
      <c r="H729" s="271">
        <f t="shared" ref="H729" si="670">SUM(F723:F729)/7</f>
        <v>683.28571428571433</v>
      </c>
      <c r="I729" s="275">
        <f t="shared" ref="I729" si="671">H729/H728</f>
        <v>0.94694119976242341</v>
      </c>
      <c r="J729" s="276"/>
      <c r="K729" s="396">
        <v>28764822</v>
      </c>
      <c r="L729" s="272">
        <f t="shared" ref="L729" si="672">K729/K728</f>
        <v>1.000756042556453</v>
      </c>
      <c r="M729" s="277"/>
      <c r="N729" s="271">
        <f t="shared" ref="N729" si="673">K729-K728</f>
        <v>21731</v>
      </c>
      <c r="O729" s="274">
        <f t="shared" ref="O729" si="674">N729/N728</f>
        <v>0.30225183248257925</v>
      </c>
      <c r="P729" s="271">
        <f t="shared" ref="P729" si="675">SUM(N723:N729)/7</f>
        <v>79604.571428571435</v>
      </c>
      <c r="Q729" s="275">
        <f t="shared" ref="Q729" si="676">P729*100000/213000000</f>
        <v>37.373038229376263</v>
      </c>
      <c r="R729" s="274">
        <f t="shared" ref="R729" si="677">100*B729/K729</f>
        <v>2.2567321987947642</v>
      </c>
      <c r="S729" s="274">
        <f t="shared" ref="S729" si="678">R729/R728</f>
        <v>0.99948472089030782</v>
      </c>
      <c r="T729" s="276"/>
      <c r="U729" s="430">
        <v>332</v>
      </c>
      <c r="V729" s="276"/>
      <c r="W729" s="430">
        <v>307</v>
      </c>
      <c r="X729" s="276"/>
      <c r="Y729" s="279">
        <f t="shared" si="608"/>
        <v>0.30476291079812207</v>
      </c>
      <c r="Z729" s="276"/>
      <c r="AA729" s="282">
        <f t="shared" si="609"/>
        <v>304.76291079812205</v>
      </c>
      <c r="AB729" s="276"/>
      <c r="AC729" s="281">
        <f t="shared" si="610"/>
        <v>13504.611267605635</v>
      </c>
      <c r="AD729" s="276"/>
      <c r="AE729" s="283">
        <v>26183623</v>
      </c>
      <c r="AF729" s="276"/>
      <c r="AG729" s="283">
        <v>1935347</v>
      </c>
      <c r="AH729" s="276"/>
      <c r="AI729" s="283" t="s">
        <v>52</v>
      </c>
      <c r="AJ729" s="276"/>
      <c r="AK729" s="283">
        <v>649134</v>
      </c>
      <c r="AL729" s="276"/>
      <c r="AM729" s="283">
        <v>28768104</v>
      </c>
      <c r="AN729" s="276"/>
      <c r="AO729" s="396">
        <f t="shared" ref="AO729" si="679">AM729-AM728</f>
        <v>24054</v>
      </c>
      <c r="AP729" s="271">
        <f t="shared" ref="AP729" si="680">AK729-AK728-F729</f>
        <v>65</v>
      </c>
      <c r="AQ729" s="271">
        <f t="shared" ref="AQ729" si="681">N729-AO729</f>
        <v>-2323</v>
      </c>
      <c r="AR729" s="276"/>
      <c r="AS729" s="271">
        <v>172452690</v>
      </c>
      <c r="AT729" s="410"/>
      <c r="AU729" s="275">
        <f t="shared" ref="AU729" si="682">100*AS729/213000000</f>
        <v>80.963704225352117</v>
      </c>
      <c r="AV729" s="276"/>
      <c r="AW729" s="271">
        <f t="shared" ref="AW729" si="683">AS729-AS728</f>
        <v>60890</v>
      </c>
      <c r="AX729" s="271">
        <f t="shared" ref="AX729" si="684">SUM(AW723:AW729)/7</f>
        <v>179650.42857142858</v>
      </c>
      <c r="AY729" s="276"/>
      <c r="AZ729" s="437">
        <f t="shared" si="662"/>
        <v>0.85834984351221755</v>
      </c>
      <c r="BA729" s="436"/>
      <c r="BB729" s="447">
        <v>154958092</v>
      </c>
      <c r="BC729" s="421">
        <f t="shared" ref="BC729" si="685">BB729*100/213000000</f>
        <v>72.750277934272304</v>
      </c>
      <c r="BD729" s="271">
        <f t="shared" ref="BD729" si="686">BB729-BB728</f>
        <v>193663</v>
      </c>
      <c r="BE729" s="291">
        <f t="shared" ref="BE729" si="687">SUM(BD723:BD729)/7</f>
        <v>178905</v>
      </c>
      <c r="BF729" s="433"/>
      <c r="BG729" s="377"/>
      <c r="BH729" s="433"/>
      <c r="BI729" s="377"/>
      <c r="BJ729" s="399"/>
    </row>
    <row r="730" spans="1:62" s="296" customFormat="1" ht="15" customHeight="1" x14ac:dyDescent="0.25">
      <c r="A730" s="432">
        <v>28</v>
      </c>
      <c r="B730" s="309">
        <v>649443</v>
      </c>
      <c r="C730" s="292">
        <f t="shared" ref="C730:C765" si="688">B730/B729</f>
        <v>1.0004590653860077</v>
      </c>
      <c r="D730" s="293">
        <f t="shared" ref="D730" si="689">SUM(C724:C730)/7</f>
        <v>1.001048906241764</v>
      </c>
      <c r="E730" s="293"/>
      <c r="F730" s="291">
        <f t="shared" ref="F730" si="690">B730-B729</f>
        <v>298</v>
      </c>
      <c r="G730" s="294">
        <f t="shared" ref="G730" si="691">F730/F729</f>
        <v>1.9102564102564104</v>
      </c>
      <c r="H730" s="291">
        <f t="shared" ref="H730" si="692">SUM(F724:F730)/7</f>
        <v>678.28571428571433</v>
      </c>
      <c r="I730" s="295">
        <f t="shared" ref="I730" si="693">H730/H729</f>
        <v>0.99268241689316328</v>
      </c>
      <c r="K730" s="395">
        <v>28786072</v>
      </c>
      <c r="L730" s="292">
        <f t="shared" ref="L730" si="694">K730/K729</f>
        <v>1.0007387495740456</v>
      </c>
      <c r="M730" s="297"/>
      <c r="N730" s="291">
        <f t="shared" ref="N730" si="695">K730-K729</f>
        <v>21250</v>
      </c>
      <c r="O730" s="294">
        <f t="shared" ref="O730" si="696">N730/N729</f>
        <v>0.97786572177994568</v>
      </c>
      <c r="P730" s="291">
        <f t="shared" ref="P730" si="697">SUM(N724:N730)/7</f>
        <v>76497.28571428571</v>
      </c>
      <c r="Q730" s="295">
        <f t="shared" ref="Q730" si="698">P730*100000/213000000</f>
        <v>35.914218645204556</v>
      </c>
      <c r="R730" s="294">
        <f t="shared" ref="R730" si="699">100*B730/K730</f>
        <v>2.2561014924161933</v>
      </c>
      <c r="S730" s="294">
        <f t="shared" ref="S730" si="700">R730/R729</f>
        <v>0.99972052227601138</v>
      </c>
      <c r="U730" s="431">
        <v>333</v>
      </c>
      <c r="W730" s="431">
        <v>308</v>
      </c>
      <c r="Y730" s="369">
        <f t="shared" si="608"/>
        <v>0.30490281690140847</v>
      </c>
      <c r="AA730" s="337">
        <f t="shared" si="609"/>
        <v>304.90281690140847</v>
      </c>
      <c r="AC730" s="299">
        <f t="shared" si="610"/>
        <v>13514.58779342723</v>
      </c>
      <c r="AE730" s="433">
        <v>26336373</v>
      </c>
      <c r="AG730" s="433">
        <v>1801914</v>
      </c>
      <c r="AI730" s="433" t="s">
        <v>95</v>
      </c>
      <c r="AK730" s="433">
        <v>649134</v>
      </c>
      <c r="AM730" s="433">
        <v>28787620</v>
      </c>
      <c r="AO730" s="395">
        <f t="shared" ref="AO730" si="701">AM730-AM729</f>
        <v>19516</v>
      </c>
      <c r="AP730" s="291">
        <f t="shared" ref="AP730" si="702">AK730-AK729-F730</f>
        <v>-298</v>
      </c>
      <c r="AQ730" s="291">
        <f t="shared" ref="AQ730" si="703">N730-AO730</f>
        <v>1734</v>
      </c>
      <c r="AS730" s="291">
        <v>172606036</v>
      </c>
      <c r="AT730" s="407"/>
      <c r="AU730" s="295">
        <f t="shared" ref="AU730" si="704">100*AS730/213000000</f>
        <v>81.035697652582158</v>
      </c>
      <c r="AW730" s="291">
        <f t="shared" ref="AW730" si="705">AS730-AS729</f>
        <v>153346</v>
      </c>
      <c r="AX730" s="291">
        <f t="shared" ref="AX730" si="706">SUM(AW724:AW730)/7</f>
        <v>190588.57142857142</v>
      </c>
      <c r="AZ730" s="438">
        <f t="shared" ref="AZ730" si="707">100*H730/P730</f>
        <v>0.8866794526789934</v>
      </c>
      <c r="BA730" s="434"/>
      <c r="BB730" s="446">
        <v>155168678</v>
      </c>
      <c r="BC730" s="423">
        <f t="shared" ref="BC730" si="708">BB730*100/213000000</f>
        <v>72.84914460093897</v>
      </c>
      <c r="BD730" s="291">
        <f t="shared" ref="BD730:BD732" si="709">BB730-BB729</f>
        <v>210586</v>
      </c>
      <c r="BE730" s="291">
        <f t="shared" ref="BE730:BE732" si="710">SUM(BD724:BD730)/7</f>
        <v>206128.71428571429</v>
      </c>
      <c r="BF730" s="433"/>
      <c r="BG730" s="377"/>
      <c r="BH730" s="433"/>
      <c r="BI730" s="377"/>
      <c r="BJ730" s="399"/>
    </row>
    <row r="731" spans="1:62" s="296" customFormat="1" ht="15" customHeight="1" x14ac:dyDescent="0.25">
      <c r="A731" s="432">
        <v>103</v>
      </c>
      <c r="B731" s="309">
        <v>649717</v>
      </c>
      <c r="C731" s="292">
        <f t="shared" si="688"/>
        <v>1.0004218999973824</v>
      </c>
      <c r="D731" s="293">
        <f t="shared" ref="D731" si="711">SUM(C725:C731)/7</f>
        <v>1.0009232647299557</v>
      </c>
      <c r="E731" s="293"/>
      <c r="F731" s="291">
        <f t="shared" ref="F731" si="712">B731-B730</f>
        <v>274</v>
      </c>
      <c r="G731" s="294">
        <f t="shared" ref="G731" si="713">F731/F730</f>
        <v>0.91946308724832215</v>
      </c>
      <c r="H731" s="291">
        <f t="shared" ref="H731" si="714">SUM(F725:F731)/7</f>
        <v>597.57142857142856</v>
      </c>
      <c r="I731" s="295">
        <f t="shared" ref="I731" si="715">H731/H730</f>
        <v>0.88100252737994933</v>
      </c>
      <c r="K731" s="395">
        <v>28809485</v>
      </c>
      <c r="L731" s="292">
        <f t="shared" ref="L731" si="716">K731/K730</f>
        <v>1.0008133447314382</v>
      </c>
      <c r="M731" s="297"/>
      <c r="N731" s="291">
        <f t="shared" ref="N731" si="717">K731-K730</f>
        <v>23413</v>
      </c>
      <c r="O731" s="294">
        <f t="shared" ref="O731" si="718">N731/N730</f>
        <v>1.1017882352941177</v>
      </c>
      <c r="P731" s="291">
        <f t="shared" ref="P731" si="719">SUM(N725:N731)/7</f>
        <v>65372.714285714283</v>
      </c>
      <c r="Q731" s="295">
        <f t="shared" ref="Q731" si="720">P731*100000/213000000</f>
        <v>30.69141515761234</v>
      </c>
      <c r="R731" s="294">
        <f t="shared" ref="R731" si="721">100*B731/K731</f>
        <v>2.2552190710802362</v>
      </c>
      <c r="S731" s="294">
        <f t="shared" ref="S731" si="722">R731/R730</f>
        <v>0.99960887338671456</v>
      </c>
      <c r="U731" s="431">
        <v>334</v>
      </c>
      <c r="W731" s="431">
        <v>309</v>
      </c>
      <c r="Y731" s="369">
        <f t="shared" si="608"/>
        <v>0.30503145539906101</v>
      </c>
      <c r="AA731" s="337">
        <f t="shared" si="609"/>
        <v>305.03145539906103</v>
      </c>
      <c r="AC731" s="299">
        <f t="shared" si="610"/>
        <v>13525.579812206573</v>
      </c>
      <c r="AE731" s="433">
        <v>26506005</v>
      </c>
      <c r="AG731" s="433">
        <v>1655530</v>
      </c>
      <c r="AI731" s="433" t="s">
        <v>216</v>
      </c>
      <c r="AK731" s="433">
        <v>649630</v>
      </c>
      <c r="AM731" s="433">
        <v>28811165</v>
      </c>
      <c r="AO731" s="395">
        <f t="shared" ref="AO731" si="723">AM731-AM730</f>
        <v>23545</v>
      </c>
      <c r="AP731" s="291">
        <f t="shared" ref="AP731" si="724">AK731-AK730-F731</f>
        <v>222</v>
      </c>
      <c r="AQ731" s="291">
        <f t="shared" ref="AQ731" si="725">N731-AO731</f>
        <v>-132</v>
      </c>
      <c r="AS731" s="291">
        <v>172634853</v>
      </c>
      <c r="AT731" s="407"/>
      <c r="AU731" s="295">
        <f t="shared" ref="AU731" si="726">100*AS731/213000000</f>
        <v>81.049226760563386</v>
      </c>
      <c r="AW731" s="291">
        <f t="shared" ref="AW731" si="727">AS731-AS730</f>
        <v>28817</v>
      </c>
      <c r="AX731" s="291">
        <f t="shared" ref="AX731" si="728">SUM(AW725:AW731)/7</f>
        <v>159128.85714285713</v>
      </c>
      <c r="AZ731" s="438">
        <f t="shared" ref="AZ731" si="729">100*H731/P731</f>
        <v>0.91409915451837709</v>
      </c>
      <c r="BA731" s="434"/>
      <c r="BB731" s="446">
        <v>155194905</v>
      </c>
      <c r="BC731" s="423">
        <f t="shared" ref="BC731" si="730">BB731*100/213000000</f>
        <v>72.861457746478877</v>
      </c>
      <c r="BD731" s="291">
        <f t="shared" si="709"/>
        <v>26227</v>
      </c>
      <c r="BE731" s="291">
        <f t="shared" si="710"/>
        <v>184200.57142857142</v>
      </c>
      <c r="BF731" s="433"/>
      <c r="BG731" s="377"/>
      <c r="BH731" s="433"/>
      <c r="BI731" s="377"/>
      <c r="BJ731" s="399"/>
    </row>
    <row r="732" spans="1:62" s="296" customFormat="1" ht="15" customHeight="1" x14ac:dyDescent="0.25">
      <c r="A732" s="432">
        <v>203</v>
      </c>
      <c r="B732" s="309">
        <v>650052</v>
      </c>
      <c r="C732" s="292">
        <f t="shared" si="688"/>
        <v>1.000515609103656</v>
      </c>
      <c r="D732" s="293">
        <f t="shared" ref="D732" si="731">SUM(C726:C732)/7</f>
        <v>1.0007853596792802</v>
      </c>
      <c r="E732" s="293"/>
      <c r="F732" s="291">
        <f t="shared" ref="F732" si="732">B732-B731</f>
        <v>335</v>
      </c>
      <c r="G732" s="294">
        <f t="shared" ref="G732" si="733">F732/F731</f>
        <v>1.2226277372262773</v>
      </c>
      <c r="H732" s="291">
        <f t="shared" ref="H732" si="734">SUM(F726:F732)/7</f>
        <v>508.85714285714283</v>
      </c>
      <c r="I732" s="295">
        <f t="shared" ref="I732" si="735">H732/H731</f>
        <v>0.85154195553430545</v>
      </c>
      <c r="K732" s="395">
        <v>28839306</v>
      </c>
      <c r="L732" s="292">
        <f t="shared" ref="L732" si="736">K732/K731</f>
        <v>1.0010351104853141</v>
      </c>
      <c r="M732" s="297"/>
      <c r="N732" s="291">
        <f t="shared" ref="N732" si="737">K732-K731</f>
        <v>29821</v>
      </c>
      <c r="O732" s="294">
        <f t="shared" ref="O732" si="738">N732/N731</f>
        <v>1.2736941015675052</v>
      </c>
      <c r="P732" s="291">
        <f t="shared" ref="P732" si="739">SUM(N726:N732)/7</f>
        <v>50543.428571428572</v>
      </c>
      <c r="Q732" s="295">
        <f t="shared" ref="Q732" si="740">P732*100000/213000000</f>
        <v>23.729309188464121</v>
      </c>
      <c r="R732" s="294">
        <f t="shared" ref="R732" si="741">100*B732/K732</f>
        <v>2.2540486931273587</v>
      </c>
      <c r="S732" s="294">
        <f t="shared" ref="S732" si="742">R732/R731</f>
        <v>0.99948103580362291</v>
      </c>
      <c r="U732" s="431">
        <v>335</v>
      </c>
      <c r="W732" s="431">
        <v>309</v>
      </c>
      <c r="Y732" s="369">
        <f t="shared" si="608"/>
        <v>0.30518873239436622</v>
      </c>
      <c r="AA732" s="337">
        <f t="shared" si="609"/>
        <v>305.18873239436618</v>
      </c>
      <c r="AC732" s="299">
        <f t="shared" si="610"/>
        <v>13539.580281690141</v>
      </c>
      <c r="AE732" s="433">
        <v>26668010</v>
      </c>
      <c r="AG732" s="433">
        <v>1524150</v>
      </c>
      <c r="AI732" s="433" t="s">
        <v>165</v>
      </c>
      <c r="AK732" s="433">
        <v>650000</v>
      </c>
      <c r="AM732" s="433">
        <v>28842160</v>
      </c>
      <c r="AO732" s="395">
        <f t="shared" ref="AO732" si="743">AM732-AM731</f>
        <v>30995</v>
      </c>
      <c r="AP732" s="291">
        <f t="shared" ref="AP732" si="744">AK732-AK731-F732</f>
        <v>35</v>
      </c>
      <c r="AQ732" s="291">
        <f t="shared" ref="AQ732" si="745">N732-AO732</f>
        <v>-1174</v>
      </c>
      <c r="AS732" s="291">
        <v>172732248</v>
      </c>
      <c r="AT732" s="407"/>
      <c r="AU732" s="295">
        <f t="shared" ref="AU732" si="746">100*AS732/213000000</f>
        <v>81.094952112676054</v>
      </c>
      <c r="AW732" s="291">
        <f t="shared" ref="AW732" si="747">AS732-AS731</f>
        <v>97395</v>
      </c>
      <c r="AX732" s="291">
        <f t="shared" ref="AX732" si="748">SUM(AW726:AW732)/7</f>
        <v>131112.42857142858</v>
      </c>
      <c r="AZ732" s="438">
        <f t="shared" ref="AZ732:AZ733" si="749">100*H732/P732</f>
        <v>1.0067721111123673</v>
      </c>
      <c r="BA732" s="434"/>
      <c r="BB732" s="446">
        <v>155320630</v>
      </c>
      <c r="BC732" s="423">
        <f t="shared" ref="BC732" si="750">BB732*100/213000000</f>
        <v>72.920483568075113</v>
      </c>
      <c r="BD732" s="291">
        <f t="shared" si="709"/>
        <v>125725</v>
      </c>
      <c r="BE732" s="291">
        <f t="shared" si="710"/>
        <v>159676</v>
      </c>
      <c r="BF732" s="433"/>
      <c r="BG732" s="377"/>
      <c r="BH732" s="433"/>
      <c r="BI732" s="377"/>
      <c r="BJ732" s="399"/>
    </row>
    <row r="733" spans="1:62" s="296" customFormat="1" ht="15" customHeight="1" x14ac:dyDescent="0.25">
      <c r="A733" s="432">
        <v>303</v>
      </c>
      <c r="B733" s="309">
        <v>650646</v>
      </c>
      <c r="C733" s="292">
        <f t="shared" si="688"/>
        <v>1.0009137730520019</v>
      </c>
      <c r="D733" s="293">
        <f t="shared" ref="D733" si="751">SUM(C727:C733)/7</f>
        <v>1.0006958091040616</v>
      </c>
      <c r="E733" s="293"/>
      <c r="F733" s="291">
        <f t="shared" ref="F733" si="752">B733-B732</f>
        <v>594</v>
      </c>
      <c r="G733" s="294">
        <f t="shared" ref="G733" si="753">F733/F732</f>
        <v>1.7731343283582091</v>
      </c>
      <c r="H733" s="291">
        <f t="shared" ref="H733" si="754">SUM(F727:F733)/7</f>
        <v>451.42857142857144</v>
      </c>
      <c r="I733" s="295">
        <f t="shared" ref="I733" si="755">H733/H732</f>
        <v>0.88714205502526677</v>
      </c>
      <c r="K733" s="395">
        <v>28906214</v>
      </c>
      <c r="L733" s="292">
        <f t="shared" ref="L733" si="756">K733/K732</f>
        <v>1.0023200280894415</v>
      </c>
      <c r="M733" s="297"/>
      <c r="N733" s="291">
        <f t="shared" ref="N733" si="757">K733-K732</f>
        <v>66908</v>
      </c>
      <c r="O733" s="294">
        <f t="shared" ref="O733" si="758">N733/N732</f>
        <v>2.2436538010127092</v>
      </c>
      <c r="P733" s="291">
        <f t="shared" ref="P733" si="759">SUM(N727:N733)/7</f>
        <v>46459.857142857145</v>
      </c>
      <c r="Q733" s="295">
        <f t="shared" ref="Q733" si="760">P733*100000/213000000</f>
        <v>21.812139503688798</v>
      </c>
      <c r="R733" s="294">
        <f t="shared" ref="R733" si="761">100*B733/K733</f>
        <v>2.2508862627253778</v>
      </c>
      <c r="S733" s="294">
        <f t="shared" ref="S733" si="762">R733/R732</f>
        <v>0.99859699996205797</v>
      </c>
      <c r="U733" s="431">
        <v>336</v>
      </c>
      <c r="W733" s="431">
        <v>310</v>
      </c>
      <c r="Y733" s="369">
        <f t="shared" si="608"/>
        <v>0.30546760563380282</v>
      </c>
      <c r="AA733" s="337">
        <f t="shared" si="609"/>
        <v>305.4676056338028</v>
      </c>
      <c r="AC733" s="299">
        <f t="shared" si="610"/>
        <v>13570.992488262911</v>
      </c>
      <c r="AE733" s="433">
        <v>26810286</v>
      </c>
      <c r="AG733" s="433">
        <v>1443166</v>
      </c>
      <c r="AI733" s="433" t="s">
        <v>270</v>
      </c>
      <c r="AK733" s="433">
        <v>650578</v>
      </c>
      <c r="AM733" s="433">
        <v>28904030</v>
      </c>
      <c r="AO733" s="395">
        <f t="shared" ref="AO733:AO735" si="763">AM733-AM732</f>
        <v>61870</v>
      </c>
      <c r="AP733" s="291">
        <f t="shared" ref="AP733:AP735" si="764">AK733-AK732-F733</f>
        <v>-16</v>
      </c>
      <c r="AQ733" s="291">
        <f t="shared" ref="AQ733" si="765">N733-AO733</f>
        <v>5038</v>
      </c>
      <c r="AS733" s="291">
        <v>172805354</v>
      </c>
      <c r="AT733" s="407"/>
      <c r="AU733" s="295">
        <f t="shared" ref="AU733" si="766">100*AS733/213000000</f>
        <v>81.129274178403762</v>
      </c>
      <c r="AW733" s="291">
        <f t="shared" ref="AW733" si="767">AS733-AS732</f>
        <v>73106</v>
      </c>
      <c r="AX733" s="291">
        <f t="shared" ref="AX733" si="768">SUM(AW727:AW733)/7</f>
        <v>103988.28571428571</v>
      </c>
      <c r="AZ733" s="438">
        <f t="shared" si="749"/>
        <v>0.9716529477060073</v>
      </c>
      <c r="BA733" s="434"/>
      <c r="BB733" s="446">
        <v>155318292</v>
      </c>
      <c r="BC733" s="423">
        <f t="shared" ref="BC733" si="769">BB733*100/213000000</f>
        <v>72.919385915492953</v>
      </c>
      <c r="BD733" s="291">
        <f t="shared" ref="BD733" si="770">BB733-BB732</f>
        <v>-2338</v>
      </c>
      <c r="BE733" s="291">
        <f t="shared" ref="BE733" si="771">SUM(BD727:BD733)/7</f>
        <v>114652</v>
      </c>
      <c r="BF733" s="433"/>
      <c r="BG733" s="377"/>
      <c r="BH733" s="433"/>
      <c r="BI733" s="377"/>
      <c r="BJ733" s="399"/>
    </row>
    <row r="734" spans="1:62" s="296" customFormat="1" ht="15" customHeight="1" x14ac:dyDescent="0.25">
      <c r="A734" s="432">
        <v>403</v>
      </c>
      <c r="B734" s="309">
        <v>651343</v>
      </c>
      <c r="C734" s="292">
        <f t="shared" si="688"/>
        <v>1.0010712430415309</v>
      </c>
      <c r="D734" s="293">
        <f t="shared" ref="D734" si="772">SUM(C728:C734)/7</f>
        <v>1.0006765290119577</v>
      </c>
      <c r="E734" s="293"/>
      <c r="F734" s="291">
        <f t="shared" ref="F734" si="773">B734-B733</f>
        <v>697</v>
      </c>
      <c r="G734" s="294">
        <f t="shared" ref="G734" si="774">F734/F733</f>
        <v>1.1734006734006734</v>
      </c>
      <c r="H734" s="291">
        <f t="shared" ref="H734" si="775">SUM(F728:F734)/7</f>
        <v>439.42857142857144</v>
      </c>
      <c r="I734" s="295">
        <f t="shared" ref="I734" si="776">H734/H733</f>
        <v>0.97341772151898731</v>
      </c>
      <c r="K734" s="395">
        <v>28974315</v>
      </c>
      <c r="L734" s="292">
        <f t="shared" ref="L734" si="777">K734/K733</f>
        <v>1.0023559294205737</v>
      </c>
      <c r="M734" s="297"/>
      <c r="N734" s="291">
        <f t="shared" ref="N734" si="778">K734-K733</f>
        <v>68101</v>
      </c>
      <c r="O734" s="294">
        <f t="shared" ref="O734" si="779">N734/N733</f>
        <v>1.0178304537573981</v>
      </c>
      <c r="P734" s="291">
        <f t="shared" ref="P734" si="780">SUM(N728:N734)/7</f>
        <v>43303</v>
      </c>
      <c r="Q734" s="295">
        <f t="shared" ref="Q734" si="781">P734*100000/213000000</f>
        <v>20.330046948356806</v>
      </c>
      <c r="R734" s="294">
        <f t="shared" ref="R734" si="782">100*B734/K734</f>
        <v>2.2480013763914695</v>
      </c>
      <c r="S734" s="294">
        <f t="shared" ref="S734" si="783">R734/R733</f>
        <v>0.99871833313762581</v>
      </c>
      <c r="U734" s="431">
        <v>337</v>
      </c>
      <c r="W734" s="431">
        <v>310</v>
      </c>
      <c r="Y734" s="369">
        <f t="shared" si="608"/>
        <v>0.30579483568075116</v>
      </c>
      <c r="AA734" s="337">
        <f t="shared" si="609"/>
        <v>305.79483568075119</v>
      </c>
      <c r="AC734" s="299">
        <f t="shared" si="610"/>
        <v>13602.964788732394</v>
      </c>
      <c r="AE734" s="433">
        <v>26909481</v>
      </c>
      <c r="AG734" s="433">
        <v>1413063</v>
      </c>
      <c r="AI734" s="433" t="s">
        <v>271</v>
      </c>
      <c r="AK734" s="433">
        <v>651255</v>
      </c>
      <c r="AM734" s="433">
        <v>28973799</v>
      </c>
      <c r="AO734" s="395">
        <f t="shared" si="763"/>
        <v>69769</v>
      </c>
      <c r="AP734" s="291">
        <f t="shared" si="764"/>
        <v>-20</v>
      </c>
      <c r="AQ734" s="291">
        <f t="shared" ref="AQ734" si="784">N734-AO734</f>
        <v>-1668</v>
      </c>
      <c r="AS734" s="291">
        <v>172940734</v>
      </c>
      <c r="AT734" s="407"/>
      <c r="AU734" s="295">
        <f t="shared" ref="AU734" si="785">100*AS734/213000000</f>
        <v>81.192832863849759</v>
      </c>
      <c r="AW734" s="291">
        <f t="shared" ref="AW734:AW735" si="786">AS734-AS733</f>
        <v>135380</v>
      </c>
      <c r="AX734" s="291">
        <f t="shared" ref="AX734:AX735" si="787">SUM(AW728:AW734)/7</f>
        <v>89316.428571428565</v>
      </c>
      <c r="AZ734" s="438">
        <f t="shared" ref="AZ734" si="788">100*H734/P734</f>
        <v>1.0147762774601563</v>
      </c>
      <c r="BA734" s="434"/>
      <c r="BB734" s="446">
        <v>155627675</v>
      </c>
      <c r="BC734" s="423">
        <f t="shared" ref="BC734" si="789">BB734*100/213000000</f>
        <v>73.064636150234747</v>
      </c>
      <c r="BD734" s="291">
        <f t="shared" ref="BD734" si="790">BB734-BB733</f>
        <v>309383</v>
      </c>
      <c r="BE734" s="291">
        <f t="shared" ref="BE734" si="791">SUM(BD728:BD734)/7</f>
        <v>133056.14285714287</v>
      </c>
      <c r="BF734" s="433"/>
      <c r="BG734" s="377"/>
      <c r="BH734" s="433"/>
      <c r="BI734" s="377"/>
      <c r="BJ734" s="399"/>
    </row>
    <row r="735" spans="1:62" s="296" customFormat="1" ht="15" customHeight="1" x14ac:dyDescent="0.25">
      <c r="A735" s="363">
        <v>5</v>
      </c>
      <c r="B735" s="309">
        <v>651988</v>
      </c>
      <c r="C735" s="292">
        <f t="shared" si="688"/>
        <v>1.0009902616593715</v>
      </c>
      <c r="D735" s="293">
        <f t="shared" ref="D735" si="792">SUM(C729:C735)/7</f>
        <v>1.0006588894448252</v>
      </c>
      <c r="E735" s="293"/>
      <c r="F735" s="291">
        <f t="shared" ref="F735" si="793">B735-B734</f>
        <v>645</v>
      </c>
      <c r="G735" s="294">
        <f t="shared" ref="G735" si="794">F735/F734</f>
        <v>0.92539454806312771</v>
      </c>
      <c r="H735" s="291">
        <f t="shared" ref="H735" si="795">SUM(F729:F735)/7</f>
        <v>428.42857142857144</v>
      </c>
      <c r="I735" s="295">
        <f t="shared" ref="I735" si="796">H735/H734</f>
        <v>0.97496749024707408</v>
      </c>
      <c r="K735" s="395">
        <v>29030136</v>
      </c>
      <c r="L735" s="292">
        <f t="shared" ref="L735" si="797">K735/K734</f>
        <v>1.0019265684106768</v>
      </c>
      <c r="M735" s="297"/>
      <c r="N735" s="291">
        <f t="shared" ref="N735" si="798">K735-K734</f>
        <v>55821</v>
      </c>
      <c r="O735" s="294">
        <f t="shared" ref="O735" si="799">N735/N734</f>
        <v>0.81967959354488185</v>
      </c>
      <c r="P735" s="291">
        <f t="shared" ref="P735" si="800">SUM(N729:N735)/7</f>
        <v>41006.428571428572</v>
      </c>
      <c r="Q735" s="295">
        <f t="shared" ref="Q735" si="801">P735*100000/213000000</f>
        <v>19.251844399731723</v>
      </c>
      <c r="R735" s="294">
        <f t="shared" ref="R735" si="802">100*B735/K735</f>
        <v>2.2459006048059851</v>
      </c>
      <c r="S735" s="294">
        <f t="shared" ref="S735" si="803">R735/R734</f>
        <v>0.99906549363912911</v>
      </c>
      <c r="U735" s="431">
        <v>338</v>
      </c>
      <c r="W735" s="431">
        <v>311</v>
      </c>
      <c r="Y735" s="369">
        <f t="shared" si="608"/>
        <v>0.30609765258215965</v>
      </c>
      <c r="AA735" s="337">
        <f t="shared" si="609"/>
        <v>306.09765258215964</v>
      </c>
      <c r="AC735" s="299">
        <f t="shared" si="610"/>
        <v>13629.171830985915</v>
      </c>
      <c r="AE735" s="433">
        <v>26982294</v>
      </c>
      <c r="AG735" s="433">
        <v>1398831</v>
      </c>
      <c r="AI735" s="433" t="s">
        <v>132</v>
      </c>
      <c r="AK735" s="433">
        <v>651927</v>
      </c>
      <c r="AM735" s="433">
        <v>29033052</v>
      </c>
      <c r="AO735" s="395">
        <f t="shared" si="763"/>
        <v>59253</v>
      </c>
      <c r="AP735" s="291">
        <f t="shared" si="764"/>
        <v>27</v>
      </c>
      <c r="AQ735" s="291">
        <f t="shared" ref="AQ735" si="804">N735-AO735</f>
        <v>-3432</v>
      </c>
      <c r="AS735" s="291">
        <v>172990867</v>
      </c>
      <c r="AT735" s="407"/>
      <c r="AU735" s="295">
        <f t="shared" ref="AU735" si="805">100*AS735/213000000</f>
        <v>81.216369483568073</v>
      </c>
      <c r="AW735" s="291">
        <f t="shared" si="786"/>
        <v>50133</v>
      </c>
      <c r="AX735" s="291">
        <f t="shared" si="787"/>
        <v>85581</v>
      </c>
      <c r="AZ735" s="438">
        <f t="shared" ref="AZ735:AZ736" si="806">100*H735/P735</f>
        <v>1.0447839188977339</v>
      </c>
      <c r="BA735" s="434"/>
      <c r="BB735" s="446">
        <v>155727963</v>
      </c>
      <c r="BC735" s="423">
        <f t="shared" ref="BC735" si="807">BB735*100/213000000</f>
        <v>73.111719718309857</v>
      </c>
      <c r="BD735" s="291">
        <f t="shared" ref="BD735" si="808">BB735-BB734</f>
        <v>100288</v>
      </c>
      <c r="BE735" s="291">
        <f t="shared" ref="BE735" si="809">SUM(BD729:BD735)/7</f>
        <v>137647.71428571429</v>
      </c>
      <c r="BF735" s="433"/>
      <c r="BG735" s="377"/>
      <c r="BH735" s="433"/>
      <c r="BI735" s="377"/>
      <c r="BJ735" s="399"/>
    </row>
    <row r="736" spans="1:62" s="296" customFormat="1" ht="15" customHeight="1" x14ac:dyDescent="0.25">
      <c r="A736" s="362">
        <v>6</v>
      </c>
      <c r="B736" s="290">
        <v>652207</v>
      </c>
      <c r="C736" s="292">
        <f t="shared" si="688"/>
        <v>1.0003358957526827</v>
      </c>
      <c r="D736" s="273">
        <f t="shared" ref="D736" si="810">SUM(C730:C736)/7</f>
        <v>1.000672535427519</v>
      </c>
      <c r="E736" s="273"/>
      <c r="F736" s="271">
        <f t="shared" ref="F736" si="811">B736-B735</f>
        <v>219</v>
      </c>
      <c r="G736" s="274">
        <f t="shared" ref="G736" si="812">F736/F735</f>
        <v>0.33953488372093021</v>
      </c>
      <c r="H736" s="271">
        <f t="shared" ref="H736" si="813">SUM(F730:F736)/7</f>
        <v>437.42857142857144</v>
      </c>
      <c r="I736" s="275">
        <f t="shared" ref="I736" si="814">H736/H735</f>
        <v>1.0210070023341113</v>
      </c>
      <c r="J736" s="276"/>
      <c r="K736" s="396">
        <v>29045946</v>
      </c>
      <c r="L736" s="272">
        <f t="shared" ref="L736" si="815">K736/K735</f>
        <v>1.0005446064737691</v>
      </c>
      <c r="M736" s="277"/>
      <c r="N736" s="271">
        <f t="shared" ref="N736" si="816">K736-K735</f>
        <v>15810</v>
      </c>
      <c r="O736" s="274">
        <f t="shared" ref="O736" si="817">N736/N735</f>
        <v>0.28322674262374375</v>
      </c>
      <c r="P736" s="271">
        <f t="shared" ref="P736" si="818">SUM(N730:N736)/7</f>
        <v>40160.571428571428</v>
      </c>
      <c r="Q736" s="275">
        <f t="shared" ref="Q736" si="819">P736*100000/213000000</f>
        <v>18.854728370221327</v>
      </c>
      <c r="R736" s="274">
        <f t="shared" ref="R736" si="820">100*B736/K736</f>
        <v>2.2454321164130788</v>
      </c>
      <c r="S736" s="274">
        <f t="shared" ref="S736" si="821">R736/R735</f>
        <v>0.9997914028822541</v>
      </c>
      <c r="T736" s="276"/>
      <c r="U736" s="430">
        <v>339</v>
      </c>
      <c r="V736" s="276"/>
      <c r="W736" s="430">
        <v>312</v>
      </c>
      <c r="X736" s="276"/>
      <c r="Y736" s="279">
        <f t="shared" si="608"/>
        <v>0.30620046948356805</v>
      </c>
      <c r="Z736" s="276"/>
      <c r="AA736" s="282">
        <f t="shared" si="609"/>
        <v>306.2004694835681</v>
      </c>
      <c r="AB736" s="276"/>
      <c r="AC736" s="281">
        <f t="shared" si="610"/>
        <v>13636.594366197183</v>
      </c>
      <c r="AD736" s="276"/>
      <c r="AE736" s="283">
        <v>27058371</v>
      </c>
      <c r="AF736" s="276"/>
      <c r="AG736" s="283">
        <v>1338499</v>
      </c>
      <c r="AH736" s="276"/>
      <c r="AI736" s="283" t="s">
        <v>272</v>
      </c>
      <c r="AJ736" s="276"/>
      <c r="AK736" s="283">
        <v>652143</v>
      </c>
      <c r="AL736" s="276"/>
      <c r="AM736" s="283">
        <v>29049013</v>
      </c>
      <c r="AN736" s="276"/>
      <c r="AO736" s="396">
        <f t="shared" ref="AO736" si="822">AM736-AM735</f>
        <v>15961</v>
      </c>
      <c r="AP736" s="271">
        <f t="shared" ref="AP736" si="823">AK736-AK735-F736</f>
        <v>-3</v>
      </c>
      <c r="AQ736" s="271">
        <f t="shared" ref="AQ736" si="824">N736-AO736</f>
        <v>-151</v>
      </c>
      <c r="AR736" s="276"/>
      <c r="AS736" s="271">
        <v>173038399</v>
      </c>
      <c r="AT736" s="410"/>
      <c r="AU736" s="275">
        <f t="shared" ref="AU736" si="825">100*AS736/213000000</f>
        <v>81.238684976525818</v>
      </c>
      <c r="AV736" s="276"/>
      <c r="AW736" s="271">
        <f t="shared" ref="AW736" si="826">AS736-AS735</f>
        <v>47532</v>
      </c>
      <c r="AX736" s="271">
        <f t="shared" ref="AX736" si="827">SUM(AW730:AW736)/7</f>
        <v>83672.71428571429</v>
      </c>
      <c r="AY736" s="276"/>
      <c r="AZ736" s="437">
        <f t="shared" si="806"/>
        <v>1.0891990722954996</v>
      </c>
      <c r="BA736" s="436"/>
      <c r="BB736" s="447">
        <v>155757233</v>
      </c>
      <c r="BC736" s="421">
        <f t="shared" ref="BC736" si="828">BB736*100/213000000</f>
        <v>73.12546150234742</v>
      </c>
      <c r="BD736" s="271">
        <f t="shared" ref="BD736" si="829">BB736-BB735</f>
        <v>29270</v>
      </c>
      <c r="BE736" s="271">
        <f t="shared" ref="BE736" si="830">SUM(BD730:BD736)/7</f>
        <v>114163</v>
      </c>
      <c r="BF736" s="433"/>
      <c r="BG736" s="377"/>
      <c r="BH736" s="433"/>
      <c r="BI736" s="377"/>
      <c r="BJ736" s="399"/>
    </row>
    <row r="737" spans="1:62" s="296" customFormat="1" ht="15" customHeight="1" x14ac:dyDescent="0.25">
      <c r="A737" s="432">
        <v>7</v>
      </c>
      <c r="B737" s="309">
        <v>652418</v>
      </c>
      <c r="C737" s="292">
        <f t="shared" si="688"/>
        <v>1.0003235169202416</v>
      </c>
      <c r="D737" s="293">
        <f t="shared" ref="D737" si="831">SUM(C731:C737)/7</f>
        <v>1.0006531713609808</v>
      </c>
      <c r="E737" s="293"/>
      <c r="F737" s="291">
        <f t="shared" ref="F737" si="832">B737-B736</f>
        <v>211</v>
      </c>
      <c r="G737" s="294">
        <f t="shared" ref="G737" si="833">F737/F736</f>
        <v>0.9634703196347032</v>
      </c>
      <c r="H737" s="291">
        <f t="shared" ref="H737" si="834">SUM(F731:F737)/7</f>
        <v>425</v>
      </c>
      <c r="I737" s="295">
        <f t="shared" ref="I737" si="835">H737/H736</f>
        <v>0.97158719790986281</v>
      </c>
      <c r="K737" s="395">
        <v>29066590</v>
      </c>
      <c r="L737" s="292">
        <f t="shared" ref="L737" si="836">K737/K736</f>
        <v>1.0007107360180316</v>
      </c>
      <c r="M737" s="297"/>
      <c r="N737" s="291">
        <f t="shared" ref="N737" si="837">K737-K736</f>
        <v>20644</v>
      </c>
      <c r="O737" s="294">
        <f t="shared" ref="O737" si="838">N737/N736</f>
        <v>1.3057558507273876</v>
      </c>
      <c r="P737" s="291">
        <f t="shared" ref="P737" si="839">SUM(N731:N737)/7</f>
        <v>40074</v>
      </c>
      <c r="Q737" s="295">
        <f t="shared" ref="Q737" si="840">P737*100000/213000000</f>
        <v>18.814084507042253</v>
      </c>
      <c r="R737" s="294">
        <f t="shared" ref="R737" si="841">100*B737/K737</f>
        <v>2.2445632597425429</v>
      </c>
      <c r="S737" s="294">
        <f t="shared" ref="S737" si="842">R737/R736</f>
        <v>0.99961305591730654</v>
      </c>
      <c r="U737" s="431">
        <v>340</v>
      </c>
      <c r="W737" s="431">
        <v>313</v>
      </c>
      <c r="Y737" s="369">
        <f t="shared" si="608"/>
        <v>0.30629953051643194</v>
      </c>
      <c r="AA737" s="337">
        <f t="shared" si="609"/>
        <v>306.2995305164319</v>
      </c>
      <c r="AC737" s="299">
        <f t="shared" si="610"/>
        <v>13646.286384976525</v>
      </c>
      <c r="AE737" s="433">
        <v>27179192</v>
      </c>
      <c r="AG737" s="433">
        <v>1237936</v>
      </c>
      <c r="AI737" s="433" t="s">
        <v>68</v>
      </c>
      <c r="AK737" s="433">
        <v>652341</v>
      </c>
      <c r="AM737" s="433">
        <v>29069469</v>
      </c>
      <c r="AO737" s="395">
        <f t="shared" ref="AO737" si="843">AM737-AM736</f>
        <v>20456</v>
      </c>
      <c r="AP737" s="291">
        <f t="shared" ref="AP737" si="844">AK737-AK736-F737</f>
        <v>-13</v>
      </c>
      <c r="AQ737" s="291">
        <f t="shared" ref="AQ737" si="845">N737-AO737</f>
        <v>188</v>
      </c>
      <c r="AS737" s="291">
        <v>173272079</v>
      </c>
      <c r="AT737" s="407"/>
      <c r="AU737" s="295">
        <f t="shared" ref="AU737" si="846">100*AS737/213000000</f>
        <v>81.348393896713617</v>
      </c>
      <c r="AW737" s="291">
        <f t="shared" ref="AW737" si="847">AS737-AS736</f>
        <v>233680</v>
      </c>
      <c r="AX737" s="291">
        <f t="shared" ref="AX737" si="848">SUM(AW731:AW737)/7</f>
        <v>95149</v>
      </c>
      <c r="AZ737" s="438">
        <f t="shared" ref="AZ737" si="849">100*H737/P737</f>
        <v>1.0605380046913211</v>
      </c>
      <c r="BA737" s="434"/>
      <c r="BB737" s="446">
        <v>156248372</v>
      </c>
      <c r="BC737" s="423">
        <f t="shared" ref="BC737" si="850">BB737*100/213000000</f>
        <v>73.356043192488258</v>
      </c>
      <c r="BD737" s="291">
        <f t="shared" ref="BD737" si="851">BB737-BB736</f>
        <v>491139</v>
      </c>
      <c r="BE737" s="291">
        <f t="shared" ref="BE737" si="852">SUM(BD731:BD737)/7</f>
        <v>154242</v>
      </c>
      <c r="BF737" s="433"/>
      <c r="BG737" s="377"/>
      <c r="BH737" s="433"/>
      <c r="BI737" s="377"/>
      <c r="BJ737" s="399"/>
    </row>
    <row r="738" spans="1:62" s="296" customFormat="1" ht="15" customHeight="1" x14ac:dyDescent="0.25">
      <c r="A738" s="432">
        <v>8</v>
      </c>
      <c r="B738" s="309">
        <v>652936</v>
      </c>
      <c r="C738" s="292">
        <f t="shared" si="688"/>
        <v>1.0007939695103445</v>
      </c>
      <c r="D738" s="293">
        <f t="shared" ref="D738" si="853">SUM(C732:C738)/7</f>
        <v>1.000706324148547</v>
      </c>
      <c r="E738" s="293"/>
      <c r="F738" s="291">
        <f t="shared" ref="F738" si="854">B738-B737</f>
        <v>518</v>
      </c>
      <c r="G738" s="294">
        <f t="shared" ref="G738" si="855">F738/F737</f>
        <v>2.4549763033175354</v>
      </c>
      <c r="H738" s="291">
        <f t="shared" ref="H738" si="856">SUM(F732:F738)/7</f>
        <v>459.85714285714283</v>
      </c>
      <c r="I738" s="295">
        <f t="shared" ref="I738" si="857">H738/H737</f>
        <v>1.082016806722689</v>
      </c>
      <c r="K738" s="395">
        <v>29144964</v>
      </c>
      <c r="L738" s="292">
        <f t="shared" ref="L738" si="858">K738/K737</f>
        <v>1.0026963603229688</v>
      </c>
      <c r="M738" s="297"/>
      <c r="N738" s="291">
        <f t="shared" ref="N738" si="859">K738-K737</f>
        <v>78374</v>
      </c>
      <c r="O738" s="294">
        <f t="shared" ref="O738" si="860">N738/N737</f>
        <v>3.7964541755473746</v>
      </c>
      <c r="P738" s="291">
        <f t="shared" ref="P738" si="861">SUM(N732:N738)/7</f>
        <v>47925.571428571428</v>
      </c>
      <c r="Q738" s="295">
        <f t="shared" ref="Q738" si="862">P738*100000/213000000</f>
        <v>22.500268276324611</v>
      </c>
      <c r="R738" s="294">
        <f t="shared" ref="R738" si="863">100*B738/K738</f>
        <v>2.2403047058146992</v>
      </c>
      <c r="S738" s="294">
        <f t="shared" ref="S738" si="864">R738/R737</f>
        <v>0.99810272492461083</v>
      </c>
      <c r="U738" s="431">
        <v>341</v>
      </c>
      <c r="W738" s="431">
        <v>313</v>
      </c>
      <c r="Y738" s="369">
        <f t="shared" si="608"/>
        <v>0.30654272300469482</v>
      </c>
      <c r="AA738" s="337">
        <f t="shared" si="609"/>
        <v>306.54272300469484</v>
      </c>
      <c r="AC738" s="299">
        <f t="shared" si="610"/>
        <v>13683.081690140845</v>
      </c>
      <c r="AE738" s="433">
        <v>27344949</v>
      </c>
      <c r="AG738" s="433">
        <v>1140584</v>
      </c>
      <c r="AI738" s="433" t="s">
        <v>68</v>
      </c>
      <c r="AK738" s="433">
        <v>652829</v>
      </c>
      <c r="AM738" s="433">
        <v>29138362</v>
      </c>
      <c r="AO738" s="395">
        <f t="shared" ref="AO738" si="865">AM738-AM737</f>
        <v>68893</v>
      </c>
      <c r="AP738" s="291">
        <f t="shared" ref="AP738:AP786" si="866">AK738-AK737-F738</f>
        <v>-30</v>
      </c>
      <c r="AQ738" s="291">
        <f t="shared" ref="AQ738" si="867">N738-AO738</f>
        <v>9481</v>
      </c>
      <c r="AS738" s="291">
        <v>173391638</v>
      </c>
      <c r="AT738" s="407"/>
      <c r="AU738" s="295">
        <f t="shared" ref="AU738" si="868">100*AS738/213000000</f>
        <v>81.404524882629104</v>
      </c>
      <c r="AW738" s="291">
        <f t="shared" ref="AW738" si="869">AS738-AS737</f>
        <v>119559</v>
      </c>
      <c r="AX738" s="291">
        <f t="shared" ref="AX738" si="870">SUM(AW732:AW738)/7</f>
        <v>108112.14285714286</v>
      </c>
      <c r="AZ738" s="438">
        <f t="shared" ref="AZ738" si="871">100*H738/P738</f>
        <v>0.95952354692842168</v>
      </c>
      <c r="BA738" s="434"/>
      <c r="BB738" s="446">
        <v>156528848</v>
      </c>
      <c r="BC738" s="423">
        <f t="shared" ref="BC738" si="872">BB738*100/213000000</f>
        <v>73.487722065727695</v>
      </c>
      <c r="BD738" s="291">
        <f t="shared" ref="BD738" si="873">BB738-BB737</f>
        <v>280476</v>
      </c>
      <c r="BE738" s="291">
        <f t="shared" ref="BE738" si="874">SUM(BD732:BD738)/7</f>
        <v>190563.28571428571</v>
      </c>
      <c r="BF738" s="433"/>
      <c r="BG738" s="377"/>
      <c r="BH738" s="433"/>
      <c r="BI738" s="377"/>
      <c r="BJ738" s="399"/>
    </row>
    <row r="739" spans="1:62" s="296" customFormat="1" ht="15" customHeight="1" x14ac:dyDescent="0.25">
      <c r="A739" s="432">
        <v>9</v>
      </c>
      <c r="B739" s="309">
        <v>653588</v>
      </c>
      <c r="C739" s="292">
        <f t="shared" si="688"/>
        <v>1.0009985664751215</v>
      </c>
      <c r="D739" s="293">
        <f t="shared" ref="D739" si="875">SUM(C733:C739)/7</f>
        <v>1.0007753180587564</v>
      </c>
      <c r="E739" s="293"/>
      <c r="F739" s="291">
        <f t="shared" ref="F739" si="876">B739-B738</f>
        <v>652</v>
      </c>
      <c r="G739" s="294">
        <f t="shared" ref="G739" si="877">F739/F738</f>
        <v>1.2586872586872586</v>
      </c>
      <c r="H739" s="291">
        <f t="shared" ref="H739" si="878">SUM(F733:F739)/7</f>
        <v>505.14285714285717</v>
      </c>
      <c r="I739" s="295">
        <f t="shared" ref="I739" si="879">H739/H738</f>
        <v>1.0984777881329606</v>
      </c>
      <c r="K739" s="395">
        <v>29194042</v>
      </c>
      <c r="L739" s="292">
        <f t="shared" ref="L739" si="880">K739/K738</f>
        <v>1.0016839272815707</v>
      </c>
      <c r="M739" s="297"/>
      <c r="N739" s="291">
        <f t="shared" ref="N739" si="881">K739-K738</f>
        <v>49078</v>
      </c>
      <c r="O739" s="294">
        <f t="shared" ref="O739" si="882">N739/N738</f>
        <v>0.62620256717789058</v>
      </c>
      <c r="P739" s="291">
        <f t="shared" ref="P739" si="883">SUM(N733:N739)/7</f>
        <v>50676.571428571428</v>
      </c>
      <c r="Q739" s="295">
        <f t="shared" ref="Q739" si="884">P739*100000/213000000</f>
        <v>23.791817572099259</v>
      </c>
      <c r="R739" s="294">
        <f t="shared" ref="R739" si="885">100*B739/K739</f>
        <v>2.2387718699589456</v>
      </c>
      <c r="S739" s="294">
        <f t="shared" ref="S739" si="886">R739/R738</f>
        <v>0.99931579135116078</v>
      </c>
      <c r="U739" s="431">
        <v>342</v>
      </c>
      <c r="W739" s="431">
        <v>314</v>
      </c>
      <c r="Y739" s="369">
        <f t="shared" si="608"/>
        <v>0.30684882629107979</v>
      </c>
      <c r="AA739" s="337">
        <f t="shared" si="609"/>
        <v>306.84882629107983</v>
      </c>
      <c r="AC739" s="299">
        <f t="shared" si="610"/>
        <v>13706.123004694835</v>
      </c>
      <c r="AE739" s="433">
        <v>27470786</v>
      </c>
      <c r="AG739" s="433">
        <v>1068984</v>
      </c>
      <c r="AI739" s="433" t="s">
        <v>163</v>
      </c>
      <c r="AK739" s="433">
        <v>653498</v>
      </c>
      <c r="AM739" s="433">
        <v>29193268</v>
      </c>
      <c r="AO739" s="395">
        <f t="shared" ref="AO739:AO742" si="887">AM739-AM738</f>
        <v>54906</v>
      </c>
      <c r="AP739" s="291">
        <f t="shared" si="866"/>
        <v>17</v>
      </c>
      <c r="AQ739" s="291">
        <f t="shared" ref="AQ739" si="888">N739-AO739</f>
        <v>-5828</v>
      </c>
      <c r="AS739" s="291">
        <v>173541373</v>
      </c>
      <c r="AT739" s="407"/>
      <c r="AU739" s="295">
        <f t="shared" ref="AU739" si="889">100*AS739/213000000</f>
        <v>81.474823004694841</v>
      </c>
      <c r="AW739" s="291">
        <f t="shared" ref="AW739" si="890">AS739-AS738</f>
        <v>149735</v>
      </c>
      <c r="AX739" s="291">
        <f t="shared" ref="AX739" si="891">SUM(AW733:AW739)/7</f>
        <v>115589.28571428571</v>
      </c>
      <c r="AZ739" s="438">
        <f t="shared" ref="AZ739" si="892">100*H739/P739</f>
        <v>0.99679761851066717</v>
      </c>
      <c r="BA739" s="434"/>
      <c r="BB739" s="446">
        <v>156477175</v>
      </c>
      <c r="BC739" s="423">
        <f t="shared" ref="BC739" si="893">BB739*100/213000000</f>
        <v>73.463462441314547</v>
      </c>
      <c r="BD739" s="291">
        <f t="shared" ref="BD739" si="894">BB739-BB738</f>
        <v>-51673</v>
      </c>
      <c r="BE739" s="291">
        <f t="shared" ref="BE739" si="895">SUM(BD733:BD739)/7</f>
        <v>165220.71428571429</v>
      </c>
      <c r="BF739" s="433"/>
      <c r="BG739" s="377"/>
      <c r="BH739" s="433"/>
      <c r="BI739" s="377"/>
      <c r="BJ739" s="399"/>
    </row>
    <row r="740" spans="1:62" s="296" customFormat="1" ht="15" customHeight="1" x14ac:dyDescent="0.25">
      <c r="A740" s="432">
        <v>10</v>
      </c>
      <c r="B740" s="309">
        <v>654147</v>
      </c>
      <c r="C740" s="292">
        <f t="shared" si="688"/>
        <v>1.000855278860689</v>
      </c>
      <c r="D740" s="293">
        <f t="shared" ref="D740" si="896">SUM(C734:C740)/7</f>
        <v>1.0007669617457116</v>
      </c>
      <c r="E740" s="293"/>
      <c r="F740" s="291">
        <f t="shared" ref="F740" si="897">B740-B739</f>
        <v>559</v>
      </c>
      <c r="G740" s="294">
        <f t="shared" ref="G740" si="898">F740/F739</f>
        <v>0.8573619631901841</v>
      </c>
      <c r="H740" s="291">
        <f t="shared" ref="H740" si="899">SUM(F734:F740)/7</f>
        <v>500.14285714285717</v>
      </c>
      <c r="I740" s="295">
        <f t="shared" ref="I740" si="900">H740/H739</f>
        <v>0.99010180995475117</v>
      </c>
      <c r="K740" s="395">
        <v>29247838</v>
      </c>
      <c r="L740" s="292">
        <f t="shared" ref="L740" si="901">K740/K739</f>
        <v>1.0018427047546208</v>
      </c>
      <c r="M740" s="297"/>
      <c r="N740" s="291">
        <f t="shared" ref="N740" si="902">K740-K739</f>
        <v>53796</v>
      </c>
      <c r="O740" s="294">
        <f t="shared" ref="O740" si="903">N740/N739</f>
        <v>1.096132686743551</v>
      </c>
      <c r="P740" s="291">
        <f t="shared" ref="P740" si="904">SUM(N734:N740)/7</f>
        <v>48803.428571428572</v>
      </c>
      <c r="Q740" s="295">
        <f t="shared" ref="Q740" si="905">P740*100000/213000000</f>
        <v>22.912407780013417</v>
      </c>
      <c r="R740" s="294">
        <f t="shared" ref="R740" si="906">100*B740/K740</f>
        <v>2.2365653146738573</v>
      </c>
      <c r="S740" s="294">
        <f t="shared" ref="S740" si="907">R740/R739</f>
        <v>0.99901439029376016</v>
      </c>
      <c r="U740" s="431">
        <v>342</v>
      </c>
      <c r="W740" s="431">
        <v>315</v>
      </c>
      <c r="Y740" s="369">
        <f t="shared" si="608"/>
        <v>0.30711126760563379</v>
      </c>
      <c r="AA740" s="337">
        <f t="shared" si="609"/>
        <v>307.11126760563383</v>
      </c>
      <c r="AC740" s="299">
        <f t="shared" si="610"/>
        <v>13731.379342723005</v>
      </c>
      <c r="AE740" s="433">
        <v>27556598</v>
      </c>
      <c r="AG740" s="433">
        <v>1039219</v>
      </c>
      <c r="AI740" s="433" t="s">
        <v>163</v>
      </c>
      <c r="AK740" s="433">
        <v>654086</v>
      </c>
      <c r="AM740" s="433">
        <v>29249903</v>
      </c>
      <c r="AO740" s="395">
        <f t="shared" si="887"/>
        <v>56635</v>
      </c>
      <c r="AP740" s="291">
        <f t="shared" si="866"/>
        <v>29</v>
      </c>
      <c r="AQ740" s="291">
        <f t="shared" ref="AQ740" si="908">N740-AO740</f>
        <v>-2839</v>
      </c>
      <c r="AS740" s="291">
        <v>174176783</v>
      </c>
      <c r="AT740" s="407"/>
      <c r="AU740" s="295">
        <f t="shared" ref="AU740" si="909">100*AS740/213000000</f>
        <v>81.773137558685448</v>
      </c>
      <c r="AW740" s="291">
        <f t="shared" ref="AW740" si="910">AS740-AS739</f>
        <v>635410</v>
      </c>
      <c r="AX740" s="291">
        <f t="shared" ref="AX740" si="911">SUM(AW734:AW740)/7</f>
        <v>195918.42857142858</v>
      </c>
      <c r="AZ740" s="438">
        <f t="shared" ref="AZ740" si="912">100*H740/P740</f>
        <v>1.0248109032152308</v>
      </c>
      <c r="BA740" s="434"/>
      <c r="BB740" s="446">
        <v>157257686</v>
      </c>
      <c r="BC740" s="423">
        <f t="shared" ref="BC740" si="913">BB740*100/213000000</f>
        <v>73.829899530516428</v>
      </c>
      <c r="BD740" s="291">
        <f t="shared" ref="BD740" si="914">BB740-BB739</f>
        <v>780511</v>
      </c>
      <c r="BE740" s="291">
        <f t="shared" ref="BE740" si="915">SUM(BD734:BD740)/7</f>
        <v>277056.28571428574</v>
      </c>
      <c r="BF740" s="433"/>
      <c r="BG740" s="377"/>
      <c r="BH740" s="433"/>
      <c r="BI740" s="377"/>
      <c r="BJ740" s="399"/>
    </row>
    <row r="741" spans="1:62" s="296" customFormat="1" ht="15" customHeight="1" x14ac:dyDescent="0.25">
      <c r="A741" s="432">
        <v>11</v>
      </c>
      <c r="B741" s="309">
        <v>654612</v>
      </c>
      <c r="C741" s="292">
        <f t="shared" si="688"/>
        <v>1.0007108493962367</v>
      </c>
      <c r="D741" s="293">
        <f t="shared" ref="D741" si="916">SUM(C735:C741)/7</f>
        <v>1.000715476939241</v>
      </c>
      <c r="E741" s="293"/>
      <c r="F741" s="291">
        <f t="shared" ref="F741" si="917">B741-B740</f>
        <v>465</v>
      </c>
      <c r="G741" s="294">
        <f t="shared" ref="G741" si="918">F741/F740</f>
        <v>0.83184257602862255</v>
      </c>
      <c r="H741" s="291">
        <f t="shared" ref="H741" si="919">SUM(F735:F741)/7</f>
        <v>467</v>
      </c>
      <c r="I741" s="295">
        <f t="shared" ref="I741" si="920">H741/H740</f>
        <v>0.93373321908026274</v>
      </c>
      <c r="K741" s="395">
        <v>29302563</v>
      </c>
      <c r="L741" s="292">
        <f t="shared" ref="L741" si="921">K741/K740</f>
        <v>1.0018710784708258</v>
      </c>
      <c r="M741" s="297"/>
      <c r="N741" s="291">
        <f t="shared" ref="N741" si="922">K741-K740</f>
        <v>54725</v>
      </c>
      <c r="O741" s="294">
        <f t="shared" ref="O741" si="923">N741/N740</f>
        <v>1.0172689419287679</v>
      </c>
      <c r="P741" s="291">
        <f t="shared" ref="P741" si="924">SUM(N735:N741)/7</f>
        <v>46892.571428571428</v>
      </c>
      <c r="Q741" s="295">
        <f t="shared" ref="Q741" si="925">P741*100000/213000000</f>
        <v>22.015291750503017</v>
      </c>
      <c r="R741" s="294">
        <f t="shared" ref="R741" si="926">100*B741/K741</f>
        <v>2.2339752328149589</v>
      </c>
      <c r="S741" s="294">
        <f t="shared" ref="S741" si="927">R741/R740</f>
        <v>0.99884193775075325</v>
      </c>
      <c r="U741" s="431">
        <v>343</v>
      </c>
      <c r="W741" s="431">
        <v>315</v>
      </c>
      <c r="Y741" s="369">
        <f t="shared" si="608"/>
        <v>0.30732957746478873</v>
      </c>
      <c r="AA741" s="337">
        <f t="shared" si="609"/>
        <v>307.32957746478871</v>
      </c>
      <c r="AC741" s="299">
        <f t="shared" si="610"/>
        <v>13757.071830985915</v>
      </c>
      <c r="AE741" s="433">
        <v>27556598</v>
      </c>
      <c r="AG741" s="433">
        <v>1039219</v>
      </c>
      <c r="AI741" s="433" t="s">
        <v>163</v>
      </c>
      <c r="AK741" s="433">
        <v>654086</v>
      </c>
      <c r="AM741" s="433">
        <v>29300018.5</v>
      </c>
      <c r="AN741" s="296" t="s">
        <v>190</v>
      </c>
      <c r="AO741" s="395">
        <f t="shared" si="887"/>
        <v>50115.5</v>
      </c>
      <c r="AP741" s="291">
        <f t="shared" si="866"/>
        <v>-465</v>
      </c>
      <c r="AQ741" s="291">
        <f t="shared" ref="AQ741" si="928">N741-AO741</f>
        <v>4609.5</v>
      </c>
      <c r="AS741" s="291">
        <v>174310255</v>
      </c>
      <c r="AT741" s="407"/>
      <c r="AU741" s="295">
        <f t="shared" ref="AU741" si="929">100*AS741/213000000</f>
        <v>81.835800469483573</v>
      </c>
      <c r="AW741" s="291">
        <f t="shared" ref="AW741" si="930">AS741-AS740</f>
        <v>133472</v>
      </c>
      <c r="AX741" s="291">
        <f t="shared" ref="AX741" si="931">SUM(AW735:AW741)/7</f>
        <v>195645.85714285713</v>
      </c>
      <c r="AZ741" s="438">
        <f t="shared" ref="AZ741" si="932">100*H741/P741</f>
        <v>0.99589334893129589</v>
      </c>
      <c r="BA741" s="434"/>
      <c r="BB741" s="446">
        <v>157334596</v>
      </c>
      <c r="BC741" s="423">
        <f t="shared" ref="BC741" si="933">BB741*100/213000000</f>
        <v>73.866007511737095</v>
      </c>
      <c r="BD741" s="291">
        <f t="shared" ref="BD741" si="934">BB741-BB740</f>
        <v>76910</v>
      </c>
      <c r="BE741" s="291">
        <f t="shared" ref="BE741" si="935">SUM(BD735:BD741)/7</f>
        <v>243845.85714285713</v>
      </c>
      <c r="BF741" s="433"/>
      <c r="BG741" s="377"/>
      <c r="BH741" s="433"/>
      <c r="BI741" s="377"/>
      <c r="BJ741" s="399"/>
    </row>
    <row r="742" spans="1:62" s="296" customFormat="1" ht="15" customHeight="1" x14ac:dyDescent="0.25">
      <c r="A742" s="363">
        <v>12</v>
      </c>
      <c r="B742" s="309">
        <v>654993</v>
      </c>
      <c r="C742" s="292">
        <f t="shared" si="688"/>
        <v>1.0005820241608769</v>
      </c>
      <c r="D742" s="293">
        <f t="shared" ref="D742" si="936">SUM(C736:C742)/7</f>
        <v>1.000657157296599</v>
      </c>
      <c r="E742" s="293"/>
      <c r="F742" s="291">
        <f t="shared" ref="F742" si="937">B742-B741</f>
        <v>381</v>
      </c>
      <c r="G742" s="294">
        <f t="shared" ref="G742" si="938">F742/F741</f>
        <v>0.8193548387096774</v>
      </c>
      <c r="H742" s="291">
        <f t="shared" ref="H742" si="939">SUM(F736:F742)/7</f>
        <v>429.28571428571428</v>
      </c>
      <c r="I742" s="295">
        <f t="shared" ref="I742" si="940">H742/H741</f>
        <v>0.91924135821352093</v>
      </c>
      <c r="K742" s="395">
        <v>29350379</v>
      </c>
      <c r="L742" s="292">
        <f t="shared" ref="L742" si="941">K742/K741</f>
        <v>1.0016318026515292</v>
      </c>
      <c r="M742" s="297"/>
      <c r="N742" s="291">
        <f t="shared" ref="N742" si="942">K742-K741</f>
        <v>47816</v>
      </c>
      <c r="O742" s="294">
        <f t="shared" ref="O742" si="943">N742/N741</f>
        <v>0.87375057103700315</v>
      </c>
      <c r="P742" s="291">
        <f t="shared" ref="P742" si="944">SUM(N736:N742)/7</f>
        <v>45749</v>
      </c>
      <c r="Q742" s="295">
        <f t="shared" ref="Q742" si="945">P742*100000/213000000</f>
        <v>21.478403755868545</v>
      </c>
      <c r="R742" s="294">
        <f t="shared" ref="R742" si="946">100*B742/K742</f>
        <v>2.2316338743019299</v>
      </c>
      <c r="S742" s="294">
        <f t="shared" ref="S742" si="947">R742/R741</f>
        <v>0.99895193174989738</v>
      </c>
      <c r="U742" s="431">
        <v>344</v>
      </c>
      <c r="W742" s="431">
        <v>315</v>
      </c>
      <c r="Y742" s="369">
        <f t="shared" si="608"/>
        <v>0.30750845070422533</v>
      </c>
      <c r="AA742" s="337">
        <f t="shared" si="609"/>
        <v>307.50845070422537</v>
      </c>
      <c r="AC742" s="299">
        <f t="shared" si="610"/>
        <v>13779.520657276995</v>
      </c>
      <c r="AE742" s="433">
        <v>27671593</v>
      </c>
      <c r="AG742" s="433">
        <v>1023596</v>
      </c>
      <c r="AI742" s="433" t="s">
        <v>273</v>
      </c>
      <c r="AK742" s="433">
        <v>654945</v>
      </c>
      <c r="AM742" s="433">
        <v>29350134</v>
      </c>
      <c r="AO742" s="395">
        <f t="shared" si="887"/>
        <v>50115.5</v>
      </c>
      <c r="AP742" s="291">
        <f t="shared" si="866"/>
        <v>478</v>
      </c>
      <c r="AQ742" s="291">
        <f t="shared" ref="AQ742" si="948">N742-AO742</f>
        <v>-2299.5</v>
      </c>
      <c r="AS742" s="291">
        <v>175330829</v>
      </c>
      <c r="AT742" s="407"/>
      <c r="AU742" s="295">
        <f t="shared" ref="AU742" si="949">100*AS742/213000000</f>
        <v>82.314943192488258</v>
      </c>
      <c r="AW742" s="291">
        <f t="shared" ref="AW742" si="950">AS742-AS741</f>
        <v>1020574</v>
      </c>
      <c r="AX742" s="291">
        <f t="shared" ref="AX742" si="951">SUM(AW736:AW742)/7</f>
        <v>334280.28571428574</v>
      </c>
      <c r="AZ742" s="438">
        <f t="shared" ref="AZ742" si="952">100*H742/P742</f>
        <v>0.93834994051392218</v>
      </c>
      <c r="BA742" s="434"/>
      <c r="BB742" s="446">
        <v>157691457</v>
      </c>
      <c r="BC742" s="423">
        <f t="shared" ref="BC742" si="953">BB742*100/213000000</f>
        <v>74.033547887323948</v>
      </c>
      <c r="BD742" s="291">
        <f t="shared" ref="BD742:BD745" si="954">BB742-BB741</f>
        <v>356861</v>
      </c>
      <c r="BE742" s="291">
        <f t="shared" ref="BE742:BE745" si="955">SUM(BD736:BD742)/7</f>
        <v>280499.14285714284</v>
      </c>
      <c r="BF742" s="433"/>
      <c r="BG742" s="377"/>
      <c r="BH742" s="433"/>
      <c r="BI742" s="377"/>
      <c r="BJ742" s="399"/>
    </row>
    <row r="743" spans="1:62" s="296" customFormat="1" ht="15" customHeight="1" x14ac:dyDescent="0.25">
      <c r="A743" s="362">
        <v>13</v>
      </c>
      <c r="B743" s="290">
        <v>655139</v>
      </c>
      <c r="C743" s="272">
        <f t="shared" si="688"/>
        <v>1.0002229031455299</v>
      </c>
      <c r="D743" s="273">
        <f t="shared" ref="D743" si="956">SUM(C737:C743)/7</f>
        <v>1.0006410154955772</v>
      </c>
      <c r="E743" s="273"/>
      <c r="F743" s="271">
        <f t="shared" ref="F743" si="957">B743-B742</f>
        <v>146</v>
      </c>
      <c r="G743" s="274">
        <f t="shared" ref="G743" si="958">F743/F742</f>
        <v>0.38320209973753283</v>
      </c>
      <c r="H743" s="271">
        <f t="shared" ref="H743" si="959">SUM(F737:F743)/7</f>
        <v>418.85714285714283</v>
      </c>
      <c r="I743" s="275">
        <f t="shared" ref="I743" si="960">H743/H742</f>
        <v>0.97570715474209646</v>
      </c>
      <c r="J743" s="276"/>
      <c r="K743" s="396">
        <v>29365238</v>
      </c>
      <c r="L743" s="272">
        <f t="shared" ref="L743" si="961">K743/K742</f>
        <v>1.0005062626278183</v>
      </c>
      <c r="M743" s="277"/>
      <c r="N743" s="271">
        <f t="shared" ref="N743" si="962">K743-K742</f>
        <v>14859</v>
      </c>
      <c r="O743" s="274">
        <f t="shared" ref="O743" si="963">N743/N742</f>
        <v>0.31075372260331269</v>
      </c>
      <c r="P743" s="271">
        <f t="shared" ref="P743" si="964">SUM(N737:N743)/7</f>
        <v>45613.142857142855</v>
      </c>
      <c r="Q743" s="275">
        <f t="shared" ref="Q743" si="965">P743*100000/213000000</f>
        <v>21.414621059691484</v>
      </c>
      <c r="R743" s="274">
        <f t="shared" ref="R743" si="966">100*B743/K743</f>
        <v>2.2310018396581701</v>
      </c>
      <c r="S743" s="274">
        <f t="shared" ref="S743" si="967">R743/R742</f>
        <v>0.99971678389943897</v>
      </c>
      <c r="T743" s="276"/>
      <c r="U743" s="430">
        <v>345</v>
      </c>
      <c r="V743" s="276"/>
      <c r="W743" s="430">
        <v>316</v>
      </c>
      <c r="X743" s="276"/>
      <c r="Y743" s="279">
        <f t="shared" si="608"/>
        <v>0.3075769953051643</v>
      </c>
      <c r="Z743" s="276"/>
      <c r="AA743" s="282">
        <f t="shared" si="609"/>
        <v>307.5769953051643</v>
      </c>
      <c r="AB743" s="276"/>
      <c r="AC743" s="281">
        <f t="shared" si="610"/>
        <v>13786.496713615023</v>
      </c>
      <c r="AD743" s="276"/>
      <c r="AE743" s="283">
        <v>27742324</v>
      </c>
      <c r="AF743" s="276"/>
      <c r="AG743" s="283">
        <v>971374</v>
      </c>
      <c r="AH743" s="276"/>
      <c r="AI743" s="283" t="s">
        <v>95</v>
      </c>
      <c r="AJ743" s="276"/>
      <c r="AK743" s="283">
        <v>655078</v>
      </c>
      <c r="AL743" s="276"/>
      <c r="AM743" s="283">
        <v>29368776</v>
      </c>
      <c r="AN743" s="276"/>
      <c r="AO743" s="396">
        <f t="shared" ref="AO743" si="968">AM743-AM742</f>
        <v>18642</v>
      </c>
      <c r="AP743" s="271">
        <f t="shared" si="866"/>
        <v>-13</v>
      </c>
      <c r="AQ743" s="271">
        <f t="shared" ref="AQ743" si="969">N743-AO743</f>
        <v>-3783</v>
      </c>
      <c r="AR743" s="276"/>
      <c r="AS743" s="271">
        <v>175373899</v>
      </c>
      <c r="AT743" s="410"/>
      <c r="AU743" s="275">
        <f t="shared" ref="AU743" si="970">100*AS743/213000000</f>
        <v>82.335163849765252</v>
      </c>
      <c r="AV743" s="276"/>
      <c r="AW743" s="271">
        <f t="shared" ref="AW743" si="971">AS743-AS742</f>
        <v>43070</v>
      </c>
      <c r="AX743" s="271">
        <f t="shared" ref="AX743" si="972">SUM(AW737:AW743)/7</f>
        <v>333642.85714285716</v>
      </c>
      <c r="AY743" s="276"/>
      <c r="AZ743" s="437">
        <f t="shared" ref="AZ743:AZ745" si="973">100*H743/P743</f>
        <v>0.91828169825739447</v>
      </c>
      <c r="BA743" s="436"/>
      <c r="BB743" s="447">
        <v>157634168</v>
      </c>
      <c r="BC743" s="421">
        <f t="shared" ref="BC743" si="974">BB743*100/213000000</f>
        <v>74.006651643192484</v>
      </c>
      <c r="BD743" s="271">
        <f t="shared" si="954"/>
        <v>-57289</v>
      </c>
      <c r="BE743" s="271">
        <f t="shared" si="955"/>
        <v>268133.57142857142</v>
      </c>
      <c r="BF743" s="433"/>
      <c r="BG743" s="377"/>
      <c r="BH743" s="433"/>
      <c r="BI743" s="377"/>
      <c r="BJ743" s="399"/>
    </row>
    <row r="744" spans="1:62" s="296" customFormat="1" ht="15" customHeight="1" x14ac:dyDescent="0.25">
      <c r="A744" s="432">
        <v>14</v>
      </c>
      <c r="B744" s="309">
        <v>655326</v>
      </c>
      <c r="C744" s="292">
        <f t="shared" si="688"/>
        <v>1.0002854356098476</v>
      </c>
      <c r="D744" s="293">
        <f t="shared" ref="D744" si="975">SUM(C738:C744)/7</f>
        <v>1.000635575308378</v>
      </c>
      <c r="E744" s="293"/>
      <c r="F744" s="291">
        <f t="shared" ref="F744" si="976">B744-B743</f>
        <v>187</v>
      </c>
      <c r="G744" s="294">
        <f t="shared" ref="G744" si="977">F744/F743</f>
        <v>1.2808219178082192</v>
      </c>
      <c r="H744" s="291">
        <f t="shared" ref="H744" si="978">SUM(F738:F744)/7</f>
        <v>415.42857142857144</v>
      </c>
      <c r="I744" s="295">
        <f t="shared" ref="I744" si="979">H744/H743</f>
        <v>0.99181446111869043</v>
      </c>
      <c r="K744" s="395">
        <v>29382196</v>
      </c>
      <c r="L744" s="292">
        <f t="shared" ref="L744" si="980">K744/K743</f>
        <v>1.0005774855289782</v>
      </c>
      <c r="M744" s="297"/>
      <c r="N744" s="291">
        <f t="shared" ref="N744" si="981">K744-K743</f>
        <v>16958</v>
      </c>
      <c r="O744" s="294">
        <f t="shared" ref="O744" si="982">N744/N743</f>
        <v>1.141261188505283</v>
      </c>
      <c r="P744" s="291">
        <f t="shared" ref="P744" si="983">SUM(N738:N744)/7</f>
        <v>45086.571428571428</v>
      </c>
      <c r="Q744" s="295">
        <f t="shared" ref="Q744" si="984">P744*100000/213000000</f>
        <v>21.167404426559354</v>
      </c>
      <c r="R744" s="294">
        <f t="shared" ref="R744" si="985">100*B744/K744</f>
        <v>2.2303506518028811</v>
      </c>
      <c r="S744" s="294">
        <f t="shared" ref="S744" si="986">R744/R743</f>
        <v>0.99970811863813214</v>
      </c>
      <c r="U744" s="431">
        <v>346</v>
      </c>
      <c r="W744" s="431">
        <v>317</v>
      </c>
      <c r="Y744" s="369">
        <f t="shared" si="608"/>
        <v>0.30766478873239439</v>
      </c>
      <c r="AA744" s="337">
        <f t="shared" si="609"/>
        <v>307.66478873239436</v>
      </c>
      <c r="AC744" s="299">
        <f t="shared" si="610"/>
        <v>13794.458215962441</v>
      </c>
      <c r="AE744" s="433">
        <v>27838793</v>
      </c>
      <c r="AG744" s="433">
        <v>886021</v>
      </c>
      <c r="AI744" s="433" t="s">
        <v>68</v>
      </c>
      <c r="AK744" s="433">
        <v>655249</v>
      </c>
      <c r="AM744" s="433">
        <v>29380063</v>
      </c>
      <c r="AO744" s="395">
        <f t="shared" ref="AO744:AO746" si="987">AM744-AM743</f>
        <v>11287</v>
      </c>
      <c r="AP744" s="291">
        <f t="shared" si="866"/>
        <v>-16</v>
      </c>
      <c r="AQ744" s="291">
        <f t="shared" ref="AQ744" si="988">N744-AO744</f>
        <v>5671</v>
      </c>
      <c r="AS744" s="291">
        <v>174813822</v>
      </c>
      <c r="AT744" s="407" t="s">
        <v>33</v>
      </c>
      <c r="AU744" s="295">
        <f t="shared" ref="AU744" si="989">100*AS744/213000000</f>
        <v>82.072216901408453</v>
      </c>
      <c r="AW744" s="291">
        <f t="shared" ref="AW744" si="990">AS744-AS743</f>
        <v>-560077</v>
      </c>
      <c r="AX744" s="291">
        <f t="shared" ref="AX744" si="991">SUM(AW738:AW744)/7</f>
        <v>220249</v>
      </c>
      <c r="AZ744" s="438">
        <f t="shared" si="973"/>
        <v>0.92140200122938098</v>
      </c>
      <c r="BA744" s="434"/>
      <c r="BB744" s="446">
        <v>157970698</v>
      </c>
      <c r="BC744" s="423">
        <f t="shared" ref="BC744" si="992">BB744*100/213000000</f>
        <v>74.164646948356804</v>
      </c>
      <c r="BD744" s="291">
        <f t="shared" si="954"/>
        <v>336530</v>
      </c>
      <c r="BE744" s="291">
        <f t="shared" si="955"/>
        <v>246046.57142857142</v>
      </c>
      <c r="BF744" s="433"/>
      <c r="BG744" s="377"/>
      <c r="BH744" s="433"/>
      <c r="BI744" s="377"/>
      <c r="BJ744" s="399"/>
    </row>
    <row r="745" spans="1:62" s="296" customFormat="1" ht="15" customHeight="1" x14ac:dyDescent="0.25">
      <c r="A745" s="432">
        <v>15</v>
      </c>
      <c r="B745" s="309">
        <v>655649</v>
      </c>
      <c r="C745" s="292">
        <f t="shared" si="688"/>
        <v>1.0004928844575067</v>
      </c>
      <c r="D745" s="293">
        <f t="shared" ref="D745" si="993">SUM(C739:C745)/7</f>
        <v>1.0005925631579726</v>
      </c>
      <c r="E745" s="293"/>
      <c r="F745" s="291">
        <f t="shared" ref="F745" si="994">B745-B744</f>
        <v>323</v>
      </c>
      <c r="G745" s="294">
        <f t="shared" ref="G745" si="995">F745/F744</f>
        <v>1.7272727272727273</v>
      </c>
      <c r="H745" s="291">
        <f t="shared" ref="H745" si="996">SUM(F739:F745)/7</f>
        <v>387.57142857142856</v>
      </c>
      <c r="I745" s="295">
        <f t="shared" ref="I745" si="997">H745/H744</f>
        <v>0.93294360385144426</v>
      </c>
      <c r="K745" s="395">
        <v>29432274</v>
      </c>
      <c r="L745" s="292">
        <f t="shared" ref="L745" si="998">K745/K744</f>
        <v>1.001704365459954</v>
      </c>
      <c r="M745" s="297"/>
      <c r="N745" s="291">
        <f t="shared" ref="N745" si="999">K745-K744</f>
        <v>50078</v>
      </c>
      <c r="O745" s="294">
        <f t="shared" ref="O745" si="1000">N745/N744</f>
        <v>2.9530605024177379</v>
      </c>
      <c r="P745" s="291">
        <f t="shared" ref="P745" si="1001">SUM(N739:N745)/7</f>
        <v>41044.285714285717</v>
      </c>
      <c r="Q745" s="295">
        <f t="shared" ref="Q745" si="1002">P745*100000/213000000</f>
        <v>19.269617706237426</v>
      </c>
      <c r="R745" s="294">
        <f t="shared" ref="R745" si="1003">100*B745/K745</f>
        <v>2.227653221766011</v>
      </c>
      <c r="S745" s="294">
        <f t="shared" ref="S745" si="1004">R745/R744</f>
        <v>0.99879058029073153</v>
      </c>
      <c r="U745" s="431">
        <v>347</v>
      </c>
      <c r="W745" s="431">
        <v>317</v>
      </c>
      <c r="Y745" s="369">
        <f t="shared" si="608"/>
        <v>0.30781643192488262</v>
      </c>
      <c r="AA745" s="337">
        <f t="shared" si="609"/>
        <v>307.81643192488264</v>
      </c>
      <c r="AC745" s="299">
        <f t="shared" si="610"/>
        <v>13817.969014084507</v>
      </c>
      <c r="AE745" s="433">
        <v>27968811</v>
      </c>
      <c r="AG745" s="433">
        <v>807761</v>
      </c>
      <c r="AI745" s="433" t="s">
        <v>275</v>
      </c>
      <c r="AK745" s="433">
        <v>655585</v>
      </c>
      <c r="AM745" s="433">
        <v>29432157</v>
      </c>
      <c r="AO745" s="395">
        <f t="shared" si="987"/>
        <v>52094</v>
      </c>
      <c r="AP745" s="291">
        <f t="shared" si="866"/>
        <v>13</v>
      </c>
      <c r="AQ745" s="291">
        <f t="shared" ref="AQ745" si="1005">N745-AO745</f>
        <v>-2016</v>
      </c>
      <c r="AS745" s="291">
        <v>174640061</v>
      </c>
      <c r="AT745" s="407" t="s">
        <v>33</v>
      </c>
      <c r="AU745" s="295">
        <f t="shared" ref="AU745" si="1006">100*AS745/213000000</f>
        <v>81.99063896713615</v>
      </c>
      <c r="AW745" s="291">
        <f t="shared" ref="AW745" si="1007">AS745-AS744</f>
        <v>-173761</v>
      </c>
      <c r="AX745" s="291">
        <f t="shared" ref="AX745" si="1008">SUM(AW739:AW745)/7</f>
        <v>178346.14285714287</v>
      </c>
      <c r="AZ745" s="438">
        <f t="shared" si="973"/>
        <v>0.9442762173262329</v>
      </c>
      <c r="BA745" s="434"/>
      <c r="BB745" s="446">
        <v>158117455</v>
      </c>
      <c r="BC745" s="423">
        <f t="shared" ref="BC745" si="1009">BB745*100/213000000</f>
        <v>74.233546948356803</v>
      </c>
      <c r="BD745" s="291">
        <f t="shared" si="954"/>
        <v>146757</v>
      </c>
      <c r="BE745" s="291">
        <f t="shared" si="955"/>
        <v>226943.85714285713</v>
      </c>
      <c r="BF745" s="433"/>
      <c r="BG745" s="377"/>
      <c r="BH745" s="433"/>
      <c r="BI745" s="377"/>
      <c r="BJ745" s="399"/>
    </row>
    <row r="746" spans="1:62" s="296" customFormat="1" ht="15" customHeight="1" x14ac:dyDescent="0.25">
      <c r="A746" s="432">
        <v>16</v>
      </c>
      <c r="B746" s="309">
        <v>656003</v>
      </c>
      <c r="C746" s="292">
        <f t="shared" si="688"/>
        <v>1.0005399230380889</v>
      </c>
      <c r="D746" s="293">
        <f t="shared" ref="D746" si="1010">SUM(C740:C746)/7</f>
        <v>1.0005270426669679</v>
      </c>
      <c r="E746" s="293"/>
      <c r="F746" s="291">
        <f t="shared" ref="F746" si="1011">B746-B745</f>
        <v>354</v>
      </c>
      <c r="G746" s="294">
        <f t="shared" ref="G746" si="1012">F746/F745</f>
        <v>1.0959752321981424</v>
      </c>
      <c r="H746" s="291">
        <f t="shared" ref="H746" si="1013">SUM(F740:F746)/7</f>
        <v>345</v>
      </c>
      <c r="I746" s="295">
        <f t="shared" ref="I746" si="1014">H746/H745</f>
        <v>0.89015849612974574</v>
      </c>
      <c r="K746" s="395">
        <v>29476389</v>
      </c>
      <c r="L746" s="292">
        <f t="shared" ref="L746" si="1015">K746/K745</f>
        <v>1.0014988648175809</v>
      </c>
      <c r="M746" s="297"/>
      <c r="N746" s="291">
        <f t="shared" ref="N746" si="1016">K746-K745</f>
        <v>44115</v>
      </c>
      <c r="O746" s="294">
        <f t="shared" ref="O746" si="1017">N746/N745</f>
        <v>0.88092575582091937</v>
      </c>
      <c r="P746" s="291">
        <f t="shared" ref="P746" si="1018">SUM(N740:N746)/7</f>
        <v>40335.285714285717</v>
      </c>
      <c r="Q746" s="295">
        <f t="shared" ref="Q746" si="1019">P746*100000/213000000</f>
        <v>18.936753856472169</v>
      </c>
      <c r="R746" s="294">
        <f t="shared" ref="R746" si="1020">100*B746/K746</f>
        <v>2.2255202290891196</v>
      </c>
      <c r="S746" s="294">
        <f t="shared" ref="S746" si="1021">R746/R745</f>
        <v>0.99904249339347329</v>
      </c>
      <c r="U746" s="431">
        <v>348</v>
      </c>
      <c r="W746" s="431">
        <v>318</v>
      </c>
      <c r="Y746" s="369">
        <f t="shared" si="608"/>
        <v>0.30798262910798124</v>
      </c>
      <c r="AA746" s="337">
        <f t="shared" si="609"/>
        <v>307.98262910798121</v>
      </c>
      <c r="AC746" s="299">
        <f t="shared" si="610"/>
        <v>13838.68028169014</v>
      </c>
      <c r="AE746" s="433">
        <v>27968811</v>
      </c>
      <c r="AG746" s="433">
        <v>807761</v>
      </c>
      <c r="AI746" s="433" t="s">
        <v>275</v>
      </c>
      <c r="AK746" s="433">
        <v>655585</v>
      </c>
      <c r="AM746" s="433">
        <v>29478039</v>
      </c>
      <c r="AO746" s="395">
        <f t="shared" si="987"/>
        <v>45882</v>
      </c>
      <c r="AP746" s="291">
        <f t="shared" si="866"/>
        <v>-354</v>
      </c>
      <c r="AQ746" s="291">
        <f t="shared" ref="AQ746" si="1022">N746-AO746</f>
        <v>-1767</v>
      </c>
      <c r="AS746" s="291">
        <v>174725376</v>
      </c>
      <c r="AT746" s="407"/>
      <c r="AU746" s="295">
        <f t="shared" ref="AU746" si="1023">100*AS746/213000000</f>
        <v>82.030692957746481</v>
      </c>
      <c r="AW746" s="291">
        <f t="shared" ref="AW746" si="1024">AS746-AS745</f>
        <v>85315</v>
      </c>
      <c r="AX746" s="291">
        <f t="shared" ref="AX746" si="1025">SUM(AW740:AW746)/7</f>
        <v>169143.28571428571</v>
      </c>
      <c r="AZ746" s="438">
        <f t="shared" ref="AZ746" si="1026">100*H746/P746</f>
        <v>0.85533049757921986</v>
      </c>
      <c r="BA746" s="434"/>
      <c r="BB746" s="446">
        <v>158347721</v>
      </c>
      <c r="BC746" s="423">
        <f t="shared" ref="BC746" si="1027">BB746*100/213000000</f>
        <v>74.341653051643192</v>
      </c>
      <c r="BD746" s="291">
        <f t="shared" ref="BD746" si="1028">BB746-BB745</f>
        <v>230266</v>
      </c>
      <c r="BE746" s="291">
        <f t="shared" ref="BE746" si="1029">SUM(BD740:BD746)/7</f>
        <v>267220.85714285716</v>
      </c>
      <c r="BF746" s="433"/>
      <c r="BG746" s="377"/>
      <c r="BH746" s="433"/>
      <c r="BI746" s="377"/>
      <c r="BJ746" s="399"/>
    </row>
    <row r="747" spans="1:62" s="296" customFormat="1" ht="15" customHeight="1" x14ac:dyDescent="0.25">
      <c r="A747" s="432">
        <v>17</v>
      </c>
      <c r="B747" s="309">
        <v>656487</v>
      </c>
      <c r="C747" s="292">
        <f t="shared" si="688"/>
        <v>1.0007378015039565</v>
      </c>
      <c r="D747" s="293">
        <f t="shared" ref="D747" si="1030">SUM(C741:C747)/7</f>
        <v>1.0005102601874349</v>
      </c>
      <c r="E747" s="293"/>
      <c r="F747" s="291">
        <f t="shared" ref="F747" si="1031">B747-B746</f>
        <v>484</v>
      </c>
      <c r="G747" s="294">
        <f t="shared" ref="G747" si="1032">F747/F746</f>
        <v>1.3672316384180792</v>
      </c>
      <c r="H747" s="291">
        <f t="shared" ref="H747" si="1033">SUM(F741:F747)/7</f>
        <v>334.28571428571428</v>
      </c>
      <c r="I747" s="295">
        <f t="shared" ref="I747" si="1034">H747/H746</f>
        <v>0.96894409937888193</v>
      </c>
      <c r="K747" s="395">
        <v>29525683</v>
      </c>
      <c r="L747" s="292">
        <f t="shared" ref="L747" si="1035">K747/K746</f>
        <v>1.0016723215316503</v>
      </c>
      <c r="M747" s="297"/>
      <c r="N747" s="291">
        <f t="shared" ref="N747" si="1036">K747-K746</f>
        <v>49294</v>
      </c>
      <c r="O747" s="294">
        <f t="shared" ref="O747" si="1037">N747/N746</f>
        <v>1.1173977105292985</v>
      </c>
      <c r="P747" s="291">
        <f t="shared" ref="P747" si="1038">SUM(N741:N747)/7</f>
        <v>39692.142857142855</v>
      </c>
      <c r="Q747" s="295">
        <f t="shared" ref="Q747" si="1039">P747*100000/213000000</f>
        <v>18.634808853118709</v>
      </c>
      <c r="R747" s="294">
        <f t="shared" ref="R747" si="1040">100*B747/K747</f>
        <v>2.2234439081392292</v>
      </c>
      <c r="S747" s="294">
        <f t="shared" ref="S747" si="1041">R747/R746</f>
        <v>0.99906704018109949</v>
      </c>
      <c r="U747" s="431">
        <v>349</v>
      </c>
      <c r="W747" s="431">
        <v>319</v>
      </c>
      <c r="Y747" s="369">
        <f t="shared" si="608"/>
        <v>0.3082098591549296</v>
      </c>
      <c r="AA747" s="337">
        <f t="shared" si="609"/>
        <v>308.20985915492957</v>
      </c>
      <c r="AC747" s="299">
        <f t="shared" si="610"/>
        <v>13861.823004694836</v>
      </c>
      <c r="AE747" s="433">
        <v>28126647</v>
      </c>
      <c r="AG747" s="433">
        <v>744568</v>
      </c>
      <c r="AI747" s="433" t="s">
        <v>276</v>
      </c>
      <c r="AK747" s="433">
        <v>656425</v>
      </c>
      <c r="AM747" s="433">
        <v>29527640</v>
      </c>
      <c r="AO747" s="395">
        <f t="shared" ref="AO747" si="1042">AM747-AM746</f>
        <v>49601</v>
      </c>
      <c r="AP747" s="291">
        <f t="shared" si="866"/>
        <v>356</v>
      </c>
      <c r="AQ747" s="291">
        <f t="shared" ref="AQ747" si="1043">N747-AO747</f>
        <v>-307</v>
      </c>
      <c r="AS747" s="291">
        <v>174783755</v>
      </c>
      <c r="AT747" s="407"/>
      <c r="AU747" s="295">
        <f t="shared" ref="AU747" si="1044">100*AS747/213000000</f>
        <v>82.058100938967129</v>
      </c>
      <c r="AW747" s="291">
        <f t="shared" ref="AW747" si="1045">AS747-AS746</f>
        <v>58379</v>
      </c>
      <c r="AX747" s="291">
        <f t="shared" ref="AX747" si="1046">SUM(AW741:AW747)/7</f>
        <v>86710.28571428571</v>
      </c>
      <c r="AZ747" s="438">
        <f t="shared" ref="AZ747" si="1047">100*H747/P747</f>
        <v>0.84219618852237765</v>
      </c>
      <c r="BA747" s="434"/>
      <c r="BB747" s="446">
        <v>158564214</v>
      </c>
      <c r="BC747" s="423">
        <f t="shared" ref="BC747" si="1048">BB747*100/213000000</f>
        <v>74.443292957746479</v>
      </c>
      <c r="BD747" s="291">
        <f t="shared" ref="BD747" si="1049">BB747-BB746</f>
        <v>216493</v>
      </c>
      <c r="BE747" s="291">
        <f t="shared" ref="BE747" si="1050">SUM(BD741:BD747)/7</f>
        <v>186646.85714285713</v>
      </c>
      <c r="BF747" s="433"/>
      <c r="BG747" s="377"/>
      <c r="BH747" s="433"/>
      <c r="BI747" s="377"/>
      <c r="BJ747" s="399"/>
    </row>
    <row r="748" spans="1:62" s="296" customFormat="1" ht="15" customHeight="1" x14ac:dyDescent="0.25">
      <c r="A748" s="432">
        <v>18</v>
      </c>
      <c r="B748" s="309">
        <v>656867</v>
      </c>
      <c r="C748" s="292">
        <f t="shared" si="688"/>
        <v>1.0005788385756307</v>
      </c>
      <c r="D748" s="293">
        <f t="shared" ref="D748" si="1051">SUM(C742:C748)/7</f>
        <v>1.0004914014987765</v>
      </c>
      <c r="E748" s="293"/>
      <c r="F748" s="291">
        <f t="shared" ref="F748" si="1052">B748-B747</f>
        <v>380</v>
      </c>
      <c r="G748" s="294">
        <f t="shared" ref="G748" si="1053">F748/F747</f>
        <v>0.78512396694214881</v>
      </c>
      <c r="H748" s="291">
        <f t="shared" ref="H748" si="1054">SUM(F742:F748)/7</f>
        <v>322.14285714285717</v>
      </c>
      <c r="I748" s="295">
        <f t="shared" ref="I748" si="1055">H748/H747</f>
        <v>0.9636752136752138</v>
      </c>
      <c r="K748" s="395">
        <v>29576397</v>
      </c>
      <c r="L748" s="292">
        <f t="shared" ref="L748" si="1056">K748/K747</f>
        <v>1.001717623263787</v>
      </c>
      <c r="M748" s="297"/>
      <c r="N748" s="291">
        <f t="shared" ref="N748" si="1057">K748-K747</f>
        <v>50714</v>
      </c>
      <c r="O748" s="294">
        <f t="shared" ref="O748" si="1058">N748/N747</f>
        <v>1.0288067513287622</v>
      </c>
      <c r="P748" s="291">
        <f t="shared" ref="P748" si="1059">SUM(N742:N748)/7</f>
        <v>39119.142857142855</v>
      </c>
      <c r="Q748" s="295">
        <f t="shared" ref="Q748" si="1060">P748*100000/213000000</f>
        <v>18.365794768611668</v>
      </c>
      <c r="R748" s="294">
        <f t="shared" ref="R748" si="1061">100*B748/K748</f>
        <v>2.2209162258675388</v>
      </c>
      <c r="S748" s="294">
        <f t="shared" ref="S748" si="1062">R748/R747</f>
        <v>0.99886316796100072</v>
      </c>
      <c r="U748" s="431">
        <v>350</v>
      </c>
      <c r="W748" s="431">
        <v>319</v>
      </c>
      <c r="Y748" s="369">
        <f t="shared" si="608"/>
        <v>0.30838826291079813</v>
      </c>
      <c r="AA748" s="337">
        <f t="shared" si="609"/>
        <v>308.38826291079812</v>
      </c>
      <c r="AC748" s="299">
        <f t="shared" si="610"/>
        <v>13885.632394366197</v>
      </c>
      <c r="AE748" s="433">
        <v>28163904</v>
      </c>
      <c r="AG748" s="433">
        <v>752410</v>
      </c>
      <c r="AI748" s="433" t="s">
        <v>52</v>
      </c>
      <c r="AK748" s="433">
        <v>656798</v>
      </c>
      <c r="AM748" s="433">
        <v>29573112</v>
      </c>
      <c r="AO748" s="395">
        <f t="shared" ref="AO748" si="1063">AM748-AM747</f>
        <v>45472</v>
      </c>
      <c r="AP748" s="291">
        <f t="shared" si="866"/>
        <v>-7</v>
      </c>
      <c r="AQ748" s="291">
        <f t="shared" ref="AQ748" si="1064">N748-AO748</f>
        <v>5242</v>
      </c>
      <c r="AS748" s="291">
        <v>174982911</v>
      </c>
      <c r="AT748" s="407"/>
      <c r="AU748" s="295">
        <f t="shared" ref="AU748" si="1065">100*AS748/213000000</f>
        <v>82.151601408450702</v>
      </c>
      <c r="AW748" s="291">
        <f t="shared" ref="AW748" si="1066">AS748-AS747</f>
        <v>199156</v>
      </c>
      <c r="AX748" s="291">
        <f t="shared" ref="AX748" si="1067">SUM(AW742:AW748)/7</f>
        <v>96093.71428571429</v>
      </c>
      <c r="AZ748" s="438">
        <f t="shared" ref="AZ748" si="1068">100*H748/P748</f>
        <v>0.82349160440266744</v>
      </c>
      <c r="BA748" s="434"/>
      <c r="BB748" s="446">
        <v>158897336</v>
      </c>
      <c r="BC748" s="423">
        <f t="shared" ref="BC748" si="1069">BB748*100/213000000</f>
        <v>74.599688262910803</v>
      </c>
      <c r="BD748" s="291">
        <f t="shared" ref="BD748" si="1070">BB748-BB747</f>
        <v>333122</v>
      </c>
      <c r="BE748" s="291">
        <f t="shared" ref="BE748" si="1071">SUM(BD742:BD748)/7</f>
        <v>223248.57142857142</v>
      </c>
      <c r="BF748" s="433"/>
      <c r="BG748" s="377"/>
      <c r="BH748" s="433"/>
      <c r="BI748" s="377"/>
      <c r="BJ748" s="399"/>
    </row>
    <row r="749" spans="1:62" s="296" customFormat="1" ht="15" customHeight="1" x14ac:dyDescent="0.25">
      <c r="A749" s="363">
        <v>19</v>
      </c>
      <c r="B749" s="309">
        <v>657157</v>
      </c>
      <c r="C749" s="292">
        <f t="shared" si="688"/>
        <v>1.0004414896775147</v>
      </c>
      <c r="D749" s="293">
        <f t="shared" ref="D749" si="1072">SUM(C743:C749)/7</f>
        <v>1.0004713251440107</v>
      </c>
      <c r="E749" s="293"/>
      <c r="F749" s="291">
        <f t="shared" ref="F749" si="1073">B749-B748</f>
        <v>290</v>
      </c>
      <c r="G749" s="294">
        <f t="shared" ref="G749" si="1074">F749/F748</f>
        <v>0.76315789473684215</v>
      </c>
      <c r="H749" s="291">
        <f t="shared" ref="H749" si="1075">SUM(F743:F749)/7</f>
        <v>309.14285714285717</v>
      </c>
      <c r="I749" s="295">
        <f t="shared" ref="I749" si="1076">H749/H748</f>
        <v>0.95964523281596448</v>
      </c>
      <c r="K749" s="395">
        <v>29613732</v>
      </c>
      <c r="L749" s="292">
        <f t="shared" ref="L749" si="1077">K749/K748</f>
        <v>1.0012623241431335</v>
      </c>
      <c r="M749" s="297"/>
      <c r="N749" s="291">
        <f t="shared" ref="N749" si="1078">K749-K748</f>
        <v>37335</v>
      </c>
      <c r="O749" s="294">
        <f t="shared" ref="O749" si="1079">N749/N748</f>
        <v>0.73618724612533026</v>
      </c>
      <c r="P749" s="291">
        <f t="shared" ref="P749" si="1080">SUM(N743:N749)/7</f>
        <v>37621.857142857145</v>
      </c>
      <c r="Q749" s="295">
        <f t="shared" ref="Q749" si="1081">P749*100000/213000000</f>
        <v>17.662843729040915</v>
      </c>
      <c r="R749" s="294">
        <f t="shared" ref="R749" si="1082">100*B749/K749</f>
        <v>2.2190955196055668</v>
      </c>
      <c r="S749" s="294">
        <f t="shared" ref="S749" si="1083">R749/R748</f>
        <v>0.99918020038722499</v>
      </c>
      <c r="U749" s="431">
        <v>351</v>
      </c>
      <c r="W749" s="431">
        <v>320</v>
      </c>
      <c r="Y749" s="369">
        <f t="shared" si="608"/>
        <v>0.30852441314553991</v>
      </c>
      <c r="AA749" s="337">
        <f t="shared" si="609"/>
        <v>308.52441314553988</v>
      </c>
      <c r="AC749" s="299">
        <f t="shared" si="610"/>
        <v>13903.160563380281</v>
      </c>
      <c r="AE749" s="433">
        <v>28183864</v>
      </c>
      <c r="AG749" s="433">
        <v>776300</v>
      </c>
      <c r="AI749" s="433" t="s">
        <v>277</v>
      </c>
      <c r="AK749" s="433">
        <v>657102</v>
      </c>
      <c r="AM749" s="433">
        <v>29617266</v>
      </c>
      <c r="AO749" s="395">
        <f t="shared" ref="AO749" si="1084">AM749-AM748</f>
        <v>44154</v>
      </c>
      <c r="AP749" s="291">
        <f t="shared" si="866"/>
        <v>14</v>
      </c>
      <c r="AQ749" s="291">
        <f t="shared" ref="AQ749" si="1085">N749-AO749</f>
        <v>-6819</v>
      </c>
      <c r="AS749" s="291">
        <v>175051655</v>
      </c>
      <c r="AT749" s="407"/>
      <c r="AU749" s="295">
        <f t="shared" ref="AU749" si="1086">100*AS749/213000000</f>
        <v>82.183875586854455</v>
      </c>
      <c r="AW749" s="291">
        <f t="shared" ref="AW749" si="1087">AS749-AS748</f>
        <v>68744</v>
      </c>
      <c r="AX749" s="291">
        <f t="shared" ref="AX749" si="1088">SUM(AW743:AW749)/7</f>
        <v>-39882</v>
      </c>
      <c r="AZ749" s="438">
        <f t="shared" ref="AZ749" si="1089">100*H749/P749</f>
        <v>0.82171078362502048</v>
      </c>
      <c r="BA749" s="434"/>
      <c r="BB749" s="446">
        <v>159019196</v>
      </c>
      <c r="BC749" s="423">
        <f t="shared" ref="BC749" si="1090">BB749*100/213000000</f>
        <v>74.656899530516426</v>
      </c>
      <c r="BD749" s="291">
        <f t="shared" ref="BD749" si="1091">BB749-BB748</f>
        <v>121860</v>
      </c>
      <c r="BE749" s="291">
        <f t="shared" ref="BE749" si="1092">SUM(BD743:BD749)/7</f>
        <v>189677</v>
      </c>
      <c r="BF749" s="433"/>
      <c r="BG749" s="377"/>
      <c r="BH749" s="433"/>
      <c r="BI749" s="377"/>
      <c r="BJ749" s="399"/>
    </row>
    <row r="750" spans="1:62" s="296" customFormat="1" ht="15" customHeight="1" x14ac:dyDescent="0.25">
      <c r="A750" s="362">
        <v>20</v>
      </c>
      <c r="B750" s="290">
        <v>657261</v>
      </c>
      <c r="C750" s="272">
        <f t="shared" si="688"/>
        <v>1.0001582574635894</v>
      </c>
      <c r="D750" s="273">
        <f t="shared" ref="D750" si="1093">SUM(C744:C750)/7</f>
        <v>1.0004620900465908</v>
      </c>
      <c r="E750" s="273"/>
      <c r="F750" s="271">
        <f t="shared" ref="F750" si="1094">B750-B749</f>
        <v>104</v>
      </c>
      <c r="G750" s="274">
        <f t="shared" ref="G750" si="1095">F750/F749</f>
        <v>0.35862068965517241</v>
      </c>
      <c r="H750" s="271">
        <f t="shared" ref="H750" si="1096">SUM(F744:F750)/7</f>
        <v>303.14285714285717</v>
      </c>
      <c r="I750" s="275">
        <f t="shared" ref="I750" si="1097">H750/H749</f>
        <v>0.98059149722735672</v>
      </c>
      <c r="J750" s="276"/>
      <c r="K750" s="396">
        <v>29627305</v>
      </c>
      <c r="L750" s="272">
        <f t="shared" ref="L750" si="1098">K750/K749</f>
        <v>1.000458334667174</v>
      </c>
      <c r="M750" s="277"/>
      <c r="N750" s="271">
        <f t="shared" ref="N750" si="1099">K750-K749</f>
        <v>13573</v>
      </c>
      <c r="O750" s="274">
        <f t="shared" ref="O750" si="1100">N750/N749</f>
        <v>0.36354627025579217</v>
      </c>
      <c r="P750" s="271">
        <f t="shared" ref="P750" si="1101">SUM(N744:N750)/7</f>
        <v>37438.142857142855</v>
      </c>
      <c r="Q750" s="275">
        <f t="shared" ref="Q750" si="1102">P750*100000/213000000</f>
        <v>17.576592890677396</v>
      </c>
      <c r="R750" s="274">
        <f t="shared" ref="R750" si="1103">100*B750/K750</f>
        <v>2.2184299246927792</v>
      </c>
      <c r="S750" s="274">
        <f t="shared" ref="S750" si="1104">R750/R749</f>
        <v>0.999700060269192</v>
      </c>
      <c r="T750" s="276"/>
      <c r="U750" s="430">
        <v>352</v>
      </c>
      <c r="V750" s="276"/>
      <c r="W750" s="430">
        <v>321</v>
      </c>
      <c r="X750" s="276"/>
      <c r="Y750" s="279">
        <f t="shared" si="608"/>
        <v>0.30857323943661974</v>
      </c>
      <c r="Z750" s="276"/>
      <c r="AA750" s="282">
        <f t="shared" si="609"/>
        <v>308.5732394366197</v>
      </c>
      <c r="AB750" s="276"/>
      <c r="AC750" s="281">
        <f t="shared" si="610"/>
        <v>13909.532863849765</v>
      </c>
      <c r="AD750" s="276"/>
      <c r="AE750" s="283">
        <v>28187353</v>
      </c>
      <c r="AF750" s="276"/>
      <c r="AG750" s="283">
        <v>785926</v>
      </c>
      <c r="AH750" s="276"/>
      <c r="AI750" s="283" t="s">
        <v>279</v>
      </c>
      <c r="AJ750" s="276"/>
      <c r="AK750" s="283">
        <v>657205</v>
      </c>
      <c r="AL750" s="276"/>
      <c r="AM750" s="283">
        <v>29630484</v>
      </c>
      <c r="AN750" s="276"/>
      <c r="AO750" s="396">
        <f t="shared" ref="AO750" si="1105">AM750-AM749</f>
        <v>13218</v>
      </c>
      <c r="AP750" s="271">
        <f t="shared" si="866"/>
        <v>-1</v>
      </c>
      <c r="AQ750" s="271">
        <f t="shared" ref="AQ750" si="1106">N750-AO750</f>
        <v>355</v>
      </c>
      <c r="AR750" s="276"/>
      <c r="AS750" s="271">
        <v>175065547</v>
      </c>
      <c r="AT750" s="410"/>
      <c r="AU750" s="275">
        <f t="shared" ref="AU750" si="1107">100*AS750/213000000</f>
        <v>82.190397652582163</v>
      </c>
      <c r="AV750" s="276"/>
      <c r="AW750" s="271">
        <f t="shared" ref="AW750" si="1108">AS750-AS749</f>
        <v>13892</v>
      </c>
      <c r="AX750" s="271">
        <f t="shared" ref="AX750" si="1109">SUM(AW744:AW750)/7</f>
        <v>-44050.285714285717</v>
      </c>
      <c r="AY750" s="276"/>
      <c r="AZ750" s="437">
        <f t="shared" ref="AZ750" si="1110">100*H750/P750</f>
        <v>0.80971659919028349</v>
      </c>
      <c r="BA750" s="436"/>
      <c r="BB750" s="447">
        <v>159317991</v>
      </c>
      <c r="BC750" s="421">
        <f t="shared" ref="BC750" si="1111">BB750*100/213000000</f>
        <v>74.797178873239432</v>
      </c>
      <c r="BD750" s="271">
        <f t="shared" ref="BD750" si="1112">BB750-BB749</f>
        <v>298795</v>
      </c>
      <c r="BE750" s="271">
        <f t="shared" ref="BE750" si="1113">SUM(BD744:BD750)/7</f>
        <v>240546.14285714287</v>
      </c>
      <c r="BF750" s="433"/>
      <c r="BG750" s="377"/>
      <c r="BH750" s="433"/>
      <c r="BI750" s="377"/>
      <c r="BJ750" s="399"/>
    </row>
    <row r="751" spans="1:62" s="296" customFormat="1" ht="15" customHeight="1" x14ac:dyDescent="0.25">
      <c r="A751" s="432">
        <v>21</v>
      </c>
      <c r="B751" s="309">
        <v>657363</v>
      </c>
      <c r="C751" s="292">
        <f t="shared" si="688"/>
        <v>1.0001551894909328</v>
      </c>
      <c r="D751" s="293">
        <f t="shared" ref="D751" si="1114">SUM(C745:C751)/7</f>
        <v>1.0004434834581741</v>
      </c>
      <c r="E751" s="293"/>
      <c r="F751" s="291">
        <f t="shared" ref="F751" si="1115">B751-B750</f>
        <v>102</v>
      </c>
      <c r="G751" s="294">
        <f t="shared" ref="G751" si="1116">F751/F750</f>
        <v>0.98076923076923073</v>
      </c>
      <c r="H751" s="291">
        <f t="shared" ref="H751" si="1117">SUM(F745:F751)/7</f>
        <v>291</v>
      </c>
      <c r="I751" s="295">
        <f t="shared" ref="I751" si="1118">H751/H750</f>
        <v>0.95994344957587174</v>
      </c>
      <c r="K751" s="395">
        <v>29641848</v>
      </c>
      <c r="L751" s="292">
        <f t="shared" ref="L751" si="1119">K751/K750</f>
        <v>1.0004908647614084</v>
      </c>
      <c r="M751" s="297"/>
      <c r="N751" s="291">
        <f t="shared" ref="N751" si="1120">K751-K750</f>
        <v>14543</v>
      </c>
      <c r="O751" s="294">
        <f t="shared" ref="O751" si="1121">N751/N750</f>
        <v>1.0714654092684004</v>
      </c>
      <c r="P751" s="291">
        <f t="shared" ref="P751" si="1122">SUM(N745:N751)/7</f>
        <v>37093.142857142855</v>
      </c>
      <c r="Q751" s="295">
        <f t="shared" ref="Q751" si="1123">P751*100000/213000000</f>
        <v>17.414621059691481</v>
      </c>
      <c r="R751" s="294">
        <f t="shared" ref="R751" si="1124">100*B751/K751</f>
        <v>2.2176856179817128</v>
      </c>
      <c r="S751" s="294">
        <f t="shared" ref="S751" si="1125">R751/R750</f>
        <v>0.9996644894198452</v>
      </c>
      <c r="U751" s="431">
        <v>353</v>
      </c>
      <c r="W751" s="431">
        <v>322</v>
      </c>
      <c r="Y751" s="369">
        <f t="shared" si="608"/>
        <v>0.30862112676056336</v>
      </c>
      <c r="AA751" s="337">
        <f t="shared" si="609"/>
        <v>308.62112676056336</v>
      </c>
      <c r="AC751" s="299">
        <f t="shared" si="610"/>
        <v>13916.360563380282</v>
      </c>
      <c r="AE751" s="433">
        <v>28214095</v>
      </c>
      <c r="AG751" s="433">
        <v>770197</v>
      </c>
      <c r="AI751" s="433" t="s">
        <v>145</v>
      </c>
      <c r="AK751" s="433">
        <v>657302</v>
      </c>
      <c r="AM751" s="433">
        <v>29641594</v>
      </c>
      <c r="AO751" s="395">
        <f t="shared" ref="AO751" si="1126">AM751-AM750</f>
        <v>11110</v>
      </c>
      <c r="AP751" s="291">
        <f t="shared" si="866"/>
        <v>-5</v>
      </c>
      <c r="AQ751" s="291">
        <f t="shared" ref="AQ751" si="1127">N751-AO751</f>
        <v>3433</v>
      </c>
      <c r="AS751" s="291">
        <v>175080335</v>
      </c>
      <c r="AT751" s="407"/>
      <c r="AU751" s="295">
        <f t="shared" ref="AU751" si="1128">100*AS751/213000000</f>
        <v>82.197340375586847</v>
      </c>
      <c r="AW751" s="291">
        <f t="shared" ref="AW751" si="1129">AS751-AS750</f>
        <v>14788</v>
      </c>
      <c r="AX751" s="291">
        <f t="shared" ref="AX751" si="1130">SUM(AW745:AW751)/7</f>
        <v>38073.285714285717</v>
      </c>
      <c r="AZ751" s="438">
        <f t="shared" ref="AZ751:AZ752" si="1131">100*H751/P751</f>
        <v>0.7845115770338762</v>
      </c>
      <c r="BA751" s="434"/>
      <c r="BB751" s="446">
        <v>159207220</v>
      </c>
      <c r="BC751" s="423">
        <f t="shared" ref="BC751" si="1132">BB751*100/213000000</f>
        <v>74.745173708920191</v>
      </c>
      <c r="BD751" s="291">
        <f t="shared" ref="BD751" si="1133">BB751-BB750</f>
        <v>-110771</v>
      </c>
      <c r="BE751" s="291">
        <f t="shared" ref="BE751" si="1134">SUM(BD745:BD751)/7</f>
        <v>176646</v>
      </c>
      <c r="BF751" s="433"/>
      <c r="BG751" s="377"/>
      <c r="BH751" s="433"/>
      <c r="BI751" s="377"/>
      <c r="BJ751" s="399"/>
    </row>
    <row r="752" spans="1:62" s="296" customFormat="1" ht="15" customHeight="1" x14ac:dyDescent="0.25">
      <c r="A752" s="432">
        <v>22</v>
      </c>
      <c r="B752" s="309">
        <v>657773</v>
      </c>
      <c r="C752" s="292">
        <f t="shared" si="688"/>
        <v>1.0006237041026038</v>
      </c>
      <c r="D752" s="293">
        <f t="shared" ref="D752" si="1135">SUM(C746:C752)/7</f>
        <v>1.0004621719789024</v>
      </c>
      <c r="E752" s="293"/>
      <c r="F752" s="291">
        <f t="shared" ref="F752" si="1136">B752-B751</f>
        <v>410</v>
      </c>
      <c r="G752" s="294">
        <f t="shared" ref="G752" si="1137">F752/F751</f>
        <v>4.0196078431372548</v>
      </c>
      <c r="H752" s="291">
        <f t="shared" ref="H752" si="1138">SUM(F746:F752)/7</f>
        <v>303.42857142857144</v>
      </c>
      <c r="I752" s="295">
        <f t="shared" ref="I752" si="1139">H752/H751</f>
        <v>1.0427098674521356</v>
      </c>
      <c r="K752" s="395">
        <v>29683686</v>
      </c>
      <c r="L752" s="292">
        <f t="shared" ref="L752" si="1140">K752/K751</f>
        <v>1.0014114504601737</v>
      </c>
      <c r="M752" s="297"/>
      <c r="N752" s="291">
        <f t="shared" ref="N752" si="1141">K752-K751</f>
        <v>41838</v>
      </c>
      <c r="O752" s="294">
        <f t="shared" ref="O752" si="1142">N752/N751</f>
        <v>2.8768479680946162</v>
      </c>
      <c r="P752" s="291">
        <f t="shared" ref="P752" si="1143">SUM(N746:N752)/7</f>
        <v>35916</v>
      </c>
      <c r="Q752" s="295">
        <f t="shared" ref="Q752" si="1144">P752*100000/213000000</f>
        <v>16.861971830985915</v>
      </c>
      <c r="R752" s="294">
        <f t="shared" ref="R752" si="1145">100*B752/K752</f>
        <v>2.2159411065054386</v>
      </c>
      <c r="S752" s="294">
        <f t="shared" ref="S752" si="1146">R752/R751</f>
        <v>0.99921336394025861</v>
      </c>
      <c r="U752" s="431">
        <v>354</v>
      </c>
      <c r="W752" s="431">
        <v>323</v>
      </c>
      <c r="Y752" s="369">
        <f t="shared" si="608"/>
        <v>0.30881361502347415</v>
      </c>
      <c r="AA752" s="337">
        <f t="shared" si="609"/>
        <v>308.8136150234742</v>
      </c>
      <c r="AC752" s="299">
        <f t="shared" si="610"/>
        <v>13936.002816901408</v>
      </c>
      <c r="AE752" s="433">
        <v>28286808</v>
      </c>
      <c r="AG752" s="433">
        <v>738111</v>
      </c>
      <c r="AI752" s="433" t="s">
        <v>280</v>
      </c>
      <c r="AK752" s="433">
        <v>657696</v>
      </c>
      <c r="AM752" s="433">
        <v>29682615</v>
      </c>
      <c r="AO752" s="395">
        <f t="shared" ref="AO752" si="1147">AM752-AM751</f>
        <v>41021</v>
      </c>
      <c r="AP752" s="291">
        <f t="shared" si="866"/>
        <v>-16</v>
      </c>
      <c r="AQ752" s="291">
        <f t="shared" ref="AQ752" si="1148">N752-AO752</f>
        <v>817</v>
      </c>
      <c r="AS752" s="291">
        <v>175139013</v>
      </c>
      <c r="AT752" s="407"/>
      <c r="AU752" s="295">
        <f t="shared" ref="AU752" si="1149">100*AS752/213000000</f>
        <v>82.224888732394362</v>
      </c>
      <c r="AW752" s="291">
        <f t="shared" ref="AW752" si="1150">AS752-AS751</f>
        <v>58678</v>
      </c>
      <c r="AX752" s="291">
        <f t="shared" ref="AX752" si="1151">SUM(AW746:AW752)/7</f>
        <v>71278.857142857145</v>
      </c>
      <c r="AZ752" s="438">
        <f t="shared" si="1131"/>
        <v>0.84482840914514823</v>
      </c>
      <c r="BA752" s="434"/>
      <c r="BB752" s="446">
        <v>159347479</v>
      </c>
      <c r="BC752" s="423">
        <f t="shared" ref="BC752" si="1152">BB752*100/213000000</f>
        <v>74.811023004694832</v>
      </c>
      <c r="BD752" s="291">
        <f t="shared" ref="BD752:BD754" si="1153">BB752-BB751</f>
        <v>140259</v>
      </c>
      <c r="BE752" s="291">
        <f t="shared" ref="BE752:BE754" si="1154">SUM(BD746:BD752)/7</f>
        <v>175717.71428571429</v>
      </c>
      <c r="BF752" s="433"/>
      <c r="BG752" s="377"/>
      <c r="BH752" s="433"/>
      <c r="BI752" s="377"/>
      <c r="BJ752" s="399"/>
    </row>
    <row r="753" spans="1:62" s="296" customFormat="1" ht="15" customHeight="1" x14ac:dyDescent="0.25">
      <c r="A753" s="432">
        <v>23</v>
      </c>
      <c r="B753" s="309">
        <v>658067</v>
      </c>
      <c r="C753" s="292">
        <f t="shared" si="688"/>
        <v>1.0004469627059791</v>
      </c>
      <c r="D753" s="293">
        <f t="shared" ref="D753" si="1155">SUM(C747:C753)/7</f>
        <v>1.000448891931458</v>
      </c>
      <c r="E753" s="293"/>
      <c r="F753" s="291">
        <f t="shared" ref="F753" si="1156">B753-B752</f>
        <v>294</v>
      </c>
      <c r="G753" s="294">
        <f t="shared" ref="G753" si="1157">F753/F752</f>
        <v>0.71707317073170729</v>
      </c>
      <c r="H753" s="291">
        <f t="shared" ref="H753" si="1158">SUM(F747:F753)/7</f>
        <v>294.85714285714283</v>
      </c>
      <c r="I753" s="295">
        <f t="shared" ref="I753" si="1159">H753/H752</f>
        <v>0.97175141242937835</v>
      </c>
      <c r="K753" s="395">
        <v>29729157</v>
      </c>
      <c r="L753" s="292">
        <f t="shared" ref="L753" si="1160">K753/K752</f>
        <v>1.0015318515362277</v>
      </c>
      <c r="M753" s="297"/>
      <c r="N753" s="291">
        <f t="shared" ref="N753" si="1161">K753-K752</f>
        <v>45471</v>
      </c>
      <c r="O753" s="294">
        <f t="shared" ref="O753" si="1162">N753/N752</f>
        <v>1.0868349347483148</v>
      </c>
      <c r="P753" s="291">
        <f t="shared" ref="P753" si="1163">SUM(N747:N753)/7</f>
        <v>36109.714285714283</v>
      </c>
      <c r="Q753" s="295">
        <f t="shared" ref="Q753" si="1164">P753*100000/213000000</f>
        <v>16.952917505030179</v>
      </c>
      <c r="R753" s="294">
        <f t="shared" ref="R753" si="1165">100*B753/K753</f>
        <v>2.2135407337651718</v>
      </c>
      <c r="S753" s="294">
        <f t="shared" ref="S753" si="1166">R753/R752</f>
        <v>0.99891677051649974</v>
      </c>
      <c r="U753" s="431">
        <v>355</v>
      </c>
      <c r="W753" s="431">
        <v>323</v>
      </c>
      <c r="Y753" s="369">
        <f t="shared" si="608"/>
        <v>0.30895164319248825</v>
      </c>
      <c r="AA753" s="337">
        <f t="shared" si="609"/>
        <v>308.95164319248829</v>
      </c>
      <c r="AC753" s="299">
        <f t="shared" si="610"/>
        <v>13957.350704225351</v>
      </c>
      <c r="AE753" s="433">
        <v>28363966</v>
      </c>
      <c r="AG753" s="433">
        <v>708027</v>
      </c>
      <c r="AI753" s="433" t="s">
        <v>281</v>
      </c>
      <c r="AK753" s="433">
        <v>657998</v>
      </c>
      <c r="AM753" s="433">
        <v>29729991</v>
      </c>
      <c r="AO753" s="395">
        <f t="shared" ref="AO753" si="1167">AM753-AM752</f>
        <v>47376</v>
      </c>
      <c r="AP753" s="291">
        <f t="shared" si="866"/>
        <v>8</v>
      </c>
      <c r="AQ753" s="291">
        <f t="shared" ref="AQ753" si="1168">N753-AO753</f>
        <v>-1905</v>
      </c>
      <c r="AS753" s="291">
        <v>175205068</v>
      </c>
      <c r="AT753" s="407"/>
      <c r="AU753" s="295">
        <f t="shared" ref="AU753" si="1169">100*AS753/213000000</f>
        <v>82.255900469483564</v>
      </c>
      <c r="AW753" s="291">
        <f t="shared" ref="AW753" si="1170">AS753-AS752</f>
        <v>66055</v>
      </c>
      <c r="AX753" s="291">
        <f t="shared" ref="AX753" si="1171">SUM(AW747:AW753)/7</f>
        <v>68527.428571428565</v>
      </c>
      <c r="AZ753" s="438">
        <f t="shared" ref="AZ753" si="1172">100*H753/P753</f>
        <v>0.81655905810862128</v>
      </c>
      <c r="BA753" s="434"/>
      <c r="BB753" s="446">
        <v>159506948</v>
      </c>
      <c r="BC753" s="423">
        <f t="shared" ref="BC753:BC754" si="1173">BB753*100/213000000</f>
        <v>74.885891079812211</v>
      </c>
      <c r="BD753" s="291">
        <f t="shared" si="1153"/>
        <v>159469</v>
      </c>
      <c r="BE753" s="291">
        <f t="shared" si="1154"/>
        <v>165603.85714285713</v>
      </c>
      <c r="BF753" s="433"/>
      <c r="BG753" s="377"/>
      <c r="BH753" s="433"/>
      <c r="BI753" s="377"/>
      <c r="BJ753" s="399"/>
    </row>
    <row r="754" spans="1:62" s="296" customFormat="1" ht="15" customHeight="1" x14ac:dyDescent="0.25">
      <c r="A754" s="432">
        <v>24</v>
      </c>
      <c r="B754" s="309">
        <v>658367</v>
      </c>
      <c r="C754" s="292">
        <f t="shared" si="688"/>
        <v>1.0004558806322152</v>
      </c>
      <c r="D754" s="293">
        <f t="shared" ref="D754" si="1174">SUM(C748:C754)/7</f>
        <v>1.0004086175212095</v>
      </c>
      <c r="E754" s="293"/>
      <c r="F754" s="291">
        <f t="shared" ref="F754" si="1175">B754-B753</f>
        <v>300</v>
      </c>
      <c r="G754" s="294">
        <f t="shared" ref="G754" si="1176">F754/F753</f>
        <v>1.0204081632653061</v>
      </c>
      <c r="H754" s="291">
        <f t="shared" ref="H754" si="1177">SUM(F748:F754)/7</f>
        <v>268.57142857142856</v>
      </c>
      <c r="I754" s="295">
        <f t="shared" ref="I754" si="1178">H754/H753</f>
        <v>0.91085271317829464</v>
      </c>
      <c r="K754" s="395">
        <v>29764701</v>
      </c>
      <c r="L754" s="292">
        <f t="shared" ref="L754" si="1179">K754/K753</f>
        <v>1.0011955939416648</v>
      </c>
      <c r="M754" s="297"/>
      <c r="N754" s="291">
        <f t="shared" ref="N754" si="1180">K754-K753</f>
        <v>35544</v>
      </c>
      <c r="O754" s="294">
        <f t="shared" ref="O754" si="1181">N754/N753</f>
        <v>0.78168503001913303</v>
      </c>
      <c r="P754" s="291">
        <f t="shared" ref="P754" si="1182">SUM(N748:N754)/7</f>
        <v>34145.428571428572</v>
      </c>
      <c r="Q754" s="295">
        <f t="shared" ref="Q754" si="1183">P754*100000/213000000</f>
        <v>16.030717639168344</v>
      </c>
      <c r="R754" s="294">
        <f t="shared" ref="R754" si="1184">100*B754/K754</f>
        <v>2.2119053035338738</v>
      </c>
      <c r="S754" s="294">
        <f t="shared" ref="S754" si="1185">R754/R753</f>
        <v>0.9992611700311852</v>
      </c>
      <c r="U754" s="431">
        <v>356</v>
      </c>
      <c r="W754" s="431">
        <v>324</v>
      </c>
      <c r="Y754" s="369">
        <f t="shared" si="608"/>
        <v>0.3090924882629108</v>
      </c>
      <c r="AA754" s="337">
        <f t="shared" si="609"/>
        <v>309.09248826291082</v>
      </c>
      <c r="AC754" s="299">
        <f t="shared" si="610"/>
        <v>13974.038028169014</v>
      </c>
      <c r="AE754" s="433">
        <v>28407457</v>
      </c>
      <c r="AG754" s="433">
        <v>701914</v>
      </c>
      <c r="AI754" s="433" t="s">
        <v>282</v>
      </c>
      <c r="AK754" s="433">
        <v>658310</v>
      </c>
      <c r="AM754" s="433">
        <v>29767681</v>
      </c>
      <c r="AO754" s="395">
        <f t="shared" ref="AO754" si="1186">AM754-AM753</f>
        <v>37690</v>
      </c>
      <c r="AP754" s="291">
        <f t="shared" si="866"/>
        <v>12</v>
      </c>
      <c r="AQ754" s="291">
        <f t="shared" ref="AQ754" si="1187">N754-AO754</f>
        <v>-2146</v>
      </c>
      <c r="AS754" s="291">
        <v>175318247</v>
      </c>
      <c r="AT754" s="407"/>
      <c r="AU754" s="295">
        <f t="shared" ref="AU754" si="1188">100*AS754/213000000</f>
        <v>82.309036150234746</v>
      </c>
      <c r="AW754" s="291">
        <f t="shared" ref="AW754" si="1189">AS754-AS753</f>
        <v>113179</v>
      </c>
      <c r="AX754" s="291">
        <f t="shared" ref="AX754" si="1190">SUM(AW748:AW754)/7</f>
        <v>76356</v>
      </c>
      <c r="AZ754" s="438">
        <f t="shared" ref="AZ754" si="1191">100*H754/P754</f>
        <v>0.78655164046222448</v>
      </c>
      <c r="BA754" s="434"/>
      <c r="BB754" s="446">
        <v>159634287</v>
      </c>
      <c r="BC754" s="423">
        <f t="shared" si="1173"/>
        <v>74.94567464788733</v>
      </c>
      <c r="BD754" s="291">
        <f t="shared" si="1153"/>
        <v>127339</v>
      </c>
      <c r="BE754" s="291">
        <f t="shared" si="1154"/>
        <v>152867.57142857142</v>
      </c>
      <c r="BF754" s="433"/>
      <c r="BG754" s="377"/>
      <c r="BH754" s="433"/>
      <c r="BI754" s="377"/>
      <c r="BJ754" s="399"/>
    </row>
    <row r="755" spans="1:62" s="296" customFormat="1" ht="15" customHeight="1" x14ac:dyDescent="0.25">
      <c r="A755" s="432">
        <v>25</v>
      </c>
      <c r="B755" s="309">
        <v>658626</v>
      </c>
      <c r="C755" s="292">
        <f t="shared" si="688"/>
        <v>1.0003933976034642</v>
      </c>
      <c r="D755" s="293">
        <f t="shared" ref="D755" si="1192">SUM(C749:C755)/7</f>
        <v>1.0003821259537571</v>
      </c>
      <c r="E755" s="293"/>
      <c r="F755" s="291">
        <f t="shared" ref="F755" si="1193">B755-B754</f>
        <v>259</v>
      </c>
      <c r="G755" s="294">
        <f t="shared" ref="G755" si="1194">F755/F754</f>
        <v>0.86333333333333329</v>
      </c>
      <c r="H755" s="291">
        <f t="shared" ref="H755" si="1195">SUM(F749:F755)/7</f>
        <v>251.28571428571428</v>
      </c>
      <c r="I755" s="295">
        <f t="shared" ref="I755" si="1196">H755/H754</f>
        <v>0.93563829787234043</v>
      </c>
      <c r="K755" s="395">
        <v>29800877</v>
      </c>
      <c r="L755" s="292">
        <f t="shared" ref="L755" si="1197">K755/K754</f>
        <v>1.0012153994088502</v>
      </c>
      <c r="M755" s="297"/>
      <c r="N755" s="291">
        <f t="shared" ref="N755" si="1198">K755-K754</f>
        <v>36176</v>
      </c>
      <c r="O755" s="294">
        <f t="shared" ref="O755" si="1199">N755/N754</f>
        <v>1.0177807787530948</v>
      </c>
      <c r="P755" s="291">
        <f t="shared" ref="P755" si="1200">SUM(N749:N755)/7</f>
        <v>32068.571428571428</v>
      </c>
      <c r="Q755" s="295">
        <f t="shared" ref="Q755" si="1201">P755*100000/213000000</f>
        <v>15.055667337357479</v>
      </c>
      <c r="R755" s="294">
        <f t="shared" ref="R755" si="1202">100*B755/K755</f>
        <v>2.2100893205257015</v>
      </c>
      <c r="S755" s="294">
        <f t="shared" ref="S755" si="1203">R755/R754</f>
        <v>0.99917899604233917</v>
      </c>
      <c r="U755" s="431">
        <v>356</v>
      </c>
      <c r="W755" s="431">
        <v>324</v>
      </c>
      <c r="Y755" s="369">
        <f t="shared" si="608"/>
        <v>0.30921408450704224</v>
      </c>
      <c r="AA755" s="337">
        <f t="shared" si="609"/>
        <v>309.21408450704223</v>
      </c>
      <c r="AC755" s="299">
        <f t="shared" si="610"/>
        <v>13991.022065727699</v>
      </c>
      <c r="AE755" s="433">
        <v>28433713</v>
      </c>
      <c r="AG755" s="433">
        <v>709978</v>
      </c>
      <c r="AI755" s="433" t="s">
        <v>52</v>
      </c>
      <c r="AK755" s="433">
        <v>658566</v>
      </c>
      <c r="AM755" s="433">
        <v>29802257</v>
      </c>
      <c r="AO755" s="395">
        <f t="shared" ref="AO755" si="1204">AM755-AM754</f>
        <v>34576</v>
      </c>
      <c r="AP755" s="291">
        <f t="shared" si="866"/>
        <v>-3</v>
      </c>
      <c r="AQ755" s="291">
        <f t="shared" ref="AQ755" si="1205">N755-AO755</f>
        <v>1600</v>
      </c>
      <c r="AS755" s="291">
        <v>175391904</v>
      </c>
      <c r="AT755" s="407"/>
      <c r="AU755" s="295">
        <f t="shared" ref="AU755" si="1206">100*AS755/213000000</f>
        <v>82.343616901408453</v>
      </c>
      <c r="AW755" s="291">
        <f t="shared" ref="AW755" si="1207">AS755-AS754</f>
        <v>73657</v>
      </c>
      <c r="AX755" s="291">
        <f t="shared" ref="AX755" si="1208">SUM(AW749:AW755)/7</f>
        <v>58427.571428571428</v>
      </c>
      <c r="AZ755" s="438">
        <f t="shared" ref="AZ755" si="1209">100*H755/P755</f>
        <v>0.7835887384176764</v>
      </c>
      <c r="BA755" s="434"/>
      <c r="BB755" s="446">
        <v>159786755</v>
      </c>
      <c r="BC755" s="423">
        <f t="shared" ref="BC755" si="1210">BB755*100/213000000</f>
        <v>75.017255868544595</v>
      </c>
      <c r="BD755" s="291">
        <f t="shared" ref="BD755" si="1211">BB755-BB754</f>
        <v>152468</v>
      </c>
      <c r="BE755" s="291">
        <f t="shared" ref="BE755" si="1212">SUM(BD749:BD755)/7</f>
        <v>127059.85714285714</v>
      </c>
      <c r="BF755" s="433"/>
      <c r="BG755" s="377"/>
      <c r="BH755" s="433"/>
      <c r="BI755" s="377"/>
      <c r="BJ755" s="399"/>
    </row>
    <row r="756" spans="1:62" s="296" customFormat="1" ht="15" customHeight="1" x14ac:dyDescent="0.25">
      <c r="A756" s="363">
        <v>26</v>
      </c>
      <c r="B756" s="309">
        <v>658812</v>
      </c>
      <c r="C756" s="292">
        <f t="shared" si="688"/>
        <v>1.0002824060999718</v>
      </c>
      <c r="D756" s="293">
        <f t="shared" ref="D756" si="1213">SUM(C750:C756)/7</f>
        <v>1.0003593997283937</v>
      </c>
      <c r="E756" s="293"/>
      <c r="F756" s="291">
        <f t="shared" ref="F756" si="1214">B756-B755</f>
        <v>186</v>
      </c>
      <c r="G756" s="294">
        <f t="shared" ref="G756" si="1215">F756/F755</f>
        <v>0.71814671814671815</v>
      </c>
      <c r="H756" s="291">
        <f t="shared" ref="H756" si="1216">SUM(F750:F756)/7</f>
        <v>236.42857142857142</v>
      </c>
      <c r="I756" s="295">
        <f t="shared" ref="I756" si="1217">H756/H755</f>
        <v>0.94087549744172827</v>
      </c>
      <c r="K756" s="395">
        <v>29828495</v>
      </c>
      <c r="L756" s="292">
        <f t="shared" ref="L756" si="1218">K756/K755</f>
        <v>1.000926751249636</v>
      </c>
      <c r="M756" s="297"/>
      <c r="N756" s="291">
        <f t="shared" ref="N756" si="1219">K756-K755</f>
        <v>27618</v>
      </c>
      <c r="O756" s="294">
        <f t="shared" ref="O756" si="1220">N756/N755</f>
        <v>0.76343432109685982</v>
      </c>
      <c r="P756" s="291">
        <f t="shared" ref="P756" si="1221">SUM(N750:N756)/7</f>
        <v>30680.428571428572</v>
      </c>
      <c r="Q756" s="295">
        <f t="shared" ref="Q756" si="1222">P756*100000/213000000</f>
        <v>14.403957075788062</v>
      </c>
      <c r="R756" s="294">
        <f t="shared" ref="R756" si="1223">100*B756/K756</f>
        <v>2.2086665787194426</v>
      </c>
      <c r="S756" s="294">
        <f t="shared" ref="S756" si="1224">R756/R755</f>
        <v>0.99935625144511331</v>
      </c>
      <c r="U756" s="431">
        <v>357</v>
      </c>
      <c r="W756" s="431">
        <v>325</v>
      </c>
      <c r="Y756" s="369">
        <f t="shared" si="608"/>
        <v>0.30930140845070425</v>
      </c>
      <c r="AA756" s="337">
        <f t="shared" si="609"/>
        <v>309.30140845070423</v>
      </c>
      <c r="AC756" s="299">
        <f t="shared" si="610"/>
        <v>14003.988262910798</v>
      </c>
      <c r="AE756" s="433">
        <v>28464436</v>
      </c>
      <c r="AG756" s="433" t="s">
        <v>33</v>
      </c>
      <c r="AI756" s="433" t="s">
        <v>33</v>
      </c>
      <c r="AK756" s="433">
        <v>658762</v>
      </c>
      <c r="AM756" s="433">
        <v>29832179</v>
      </c>
      <c r="AO756" s="395">
        <f t="shared" ref="AO756" si="1225">AM756-AM755</f>
        <v>29922</v>
      </c>
      <c r="AP756" s="291">
        <f t="shared" si="866"/>
        <v>10</v>
      </c>
      <c r="AQ756" s="291">
        <f t="shared" ref="AQ756" si="1226">N756-AO756</f>
        <v>-2304</v>
      </c>
      <c r="AS756" s="291">
        <v>175425759</v>
      </c>
      <c r="AT756" s="407"/>
      <c r="AU756" s="295">
        <f t="shared" ref="AU756" si="1227">100*AS756/213000000</f>
        <v>82.35951126760564</v>
      </c>
      <c r="AW756" s="291">
        <f t="shared" ref="AW756" si="1228">AS756-AS755</f>
        <v>33855</v>
      </c>
      <c r="AX756" s="291">
        <f t="shared" ref="AX756" si="1229">SUM(AW750:AW756)/7</f>
        <v>53443.428571428572</v>
      </c>
      <c r="AZ756" s="438">
        <f t="shared" ref="AZ756" si="1230">100*H756/P756</f>
        <v>0.77061691259667631</v>
      </c>
      <c r="BA756" s="434"/>
      <c r="BB756" s="446">
        <v>159881187</v>
      </c>
      <c r="BC756" s="423">
        <f t="shared" ref="BC756" si="1231">BB756*100/213000000</f>
        <v>75.06159014084507</v>
      </c>
      <c r="BD756" s="291">
        <f t="shared" ref="BD756" si="1232">BB756-BB755</f>
        <v>94432</v>
      </c>
      <c r="BE756" s="291">
        <f t="shared" ref="BE756" si="1233">SUM(BD750:BD756)/7</f>
        <v>123141.57142857143</v>
      </c>
      <c r="BF756" s="433"/>
      <c r="BG756" s="377"/>
      <c r="BH756" s="433"/>
      <c r="BI756" s="377"/>
      <c r="BJ756" s="399"/>
    </row>
    <row r="757" spans="1:62" s="296" customFormat="1" ht="15" customHeight="1" x14ac:dyDescent="0.25">
      <c r="A757" s="362">
        <v>27</v>
      </c>
      <c r="B757" s="290">
        <v>658926</v>
      </c>
      <c r="C757" s="272">
        <f t="shared" si="688"/>
        <v>1.0001730387424637</v>
      </c>
      <c r="D757" s="273">
        <f t="shared" ref="D757" si="1234">SUM(C751:C757)/7</f>
        <v>1.0003615113396616</v>
      </c>
      <c r="E757" s="273"/>
      <c r="F757" s="271">
        <f t="shared" ref="F757" si="1235">B757-B756</f>
        <v>114</v>
      </c>
      <c r="G757" s="274">
        <f t="shared" ref="G757" si="1236">F757/F756</f>
        <v>0.61290322580645162</v>
      </c>
      <c r="H757" s="271">
        <f t="shared" ref="H757" si="1237">SUM(F751:F757)/7</f>
        <v>237.85714285714286</v>
      </c>
      <c r="I757" s="275">
        <f t="shared" ref="I757" si="1238">H757/H756</f>
        <v>1.0060422960725077</v>
      </c>
      <c r="J757" s="276"/>
      <c r="K757" s="396">
        <v>29839168</v>
      </c>
      <c r="L757" s="272">
        <f t="shared" ref="L757" si="1239">K757/K756</f>
        <v>1.0003578122194901</v>
      </c>
      <c r="M757" s="277"/>
      <c r="N757" s="271">
        <f t="shared" ref="N757" si="1240">K757-K756</f>
        <v>10673</v>
      </c>
      <c r="O757" s="274">
        <f t="shared" ref="O757" si="1241">N757/N756</f>
        <v>0.38645086537765228</v>
      </c>
      <c r="P757" s="271">
        <f t="shared" ref="P757" si="1242">SUM(N751:N757)/7</f>
        <v>30266.142857142859</v>
      </c>
      <c r="Q757" s="275">
        <f t="shared" ref="Q757" si="1243">P757*100000/213000000</f>
        <v>14.209456740442656</v>
      </c>
      <c r="R757" s="274">
        <f t="shared" ref="R757" si="1244">100*B757/K757</f>
        <v>2.2082586216881115</v>
      </c>
      <c r="S757" s="274">
        <f t="shared" ref="S757" si="1245">R757/R756</f>
        <v>0.99981529261353352</v>
      </c>
      <c r="T757" s="276"/>
      <c r="U757" s="430">
        <v>358</v>
      </c>
      <c r="V757" s="276"/>
      <c r="W757" s="430">
        <v>326</v>
      </c>
      <c r="X757" s="276"/>
      <c r="Y757" s="279">
        <f t="shared" si="608"/>
        <v>0.3093549295774648</v>
      </c>
      <c r="Z757" s="276"/>
      <c r="AA757" s="282">
        <f t="shared" si="609"/>
        <v>309.35492957746482</v>
      </c>
      <c r="AB757" s="276"/>
      <c r="AC757" s="281">
        <f t="shared" si="610"/>
        <v>14008.999061032864</v>
      </c>
      <c r="AD757" s="276"/>
      <c r="AE757" s="283" t="s">
        <v>33</v>
      </c>
      <c r="AF757" s="276"/>
      <c r="AG757" s="283" t="s">
        <v>33</v>
      </c>
      <c r="AH757" s="276"/>
      <c r="AI757" s="283" t="s">
        <v>33</v>
      </c>
      <c r="AJ757" s="276"/>
      <c r="AK757" s="283">
        <v>658879</v>
      </c>
      <c r="AL757" s="276"/>
      <c r="AM757" s="283">
        <v>29842418</v>
      </c>
      <c r="AN757" s="276"/>
      <c r="AO757" s="396">
        <f t="shared" ref="AO757" si="1246">AM757-AM756</f>
        <v>10239</v>
      </c>
      <c r="AP757" s="271">
        <f t="shared" si="866"/>
        <v>3</v>
      </c>
      <c r="AQ757" s="271">
        <f t="shared" ref="AQ757" si="1247">N757-AO757</f>
        <v>434</v>
      </c>
      <c r="AR757" s="276"/>
      <c r="AS757" s="271">
        <v>175454539</v>
      </c>
      <c r="AT757" s="410"/>
      <c r="AU757" s="275">
        <f t="shared" ref="AU757" si="1248">100*AS757/213000000</f>
        <v>82.373023004694829</v>
      </c>
      <c r="AV757" s="276"/>
      <c r="AW757" s="271">
        <f t="shared" ref="AW757" si="1249">AS757-AS756</f>
        <v>28780</v>
      </c>
      <c r="AX757" s="271">
        <f t="shared" ref="AX757" si="1250">SUM(AW751:AW757)/7</f>
        <v>55570.285714285717</v>
      </c>
      <c r="AY757" s="276"/>
      <c r="AZ757" s="437">
        <f t="shared" ref="AZ757" si="1251">100*H757/P757</f>
        <v>0.7858852182778493</v>
      </c>
      <c r="BA757" s="436"/>
      <c r="BB757" s="447">
        <v>159922593</v>
      </c>
      <c r="BC757" s="421">
        <f t="shared" ref="BC757" si="1252">BB757*100/213000000</f>
        <v>75.08102957746479</v>
      </c>
      <c r="BD757" s="271">
        <f t="shared" ref="BD757" si="1253">BB757-BB756</f>
        <v>41406</v>
      </c>
      <c r="BE757" s="271">
        <f t="shared" ref="BE757" si="1254">SUM(BD751:BD757)/7</f>
        <v>86371.71428571429</v>
      </c>
      <c r="BF757" s="433"/>
      <c r="BG757" s="377"/>
      <c r="BH757" s="433"/>
      <c r="BI757" s="377"/>
      <c r="BJ757" s="399"/>
    </row>
    <row r="758" spans="1:62" s="296" customFormat="1" ht="15" customHeight="1" x14ac:dyDescent="0.25">
      <c r="A758" s="432">
        <v>28</v>
      </c>
      <c r="B758" s="309">
        <v>659012</v>
      </c>
      <c r="C758" s="292">
        <f t="shared" si="688"/>
        <v>1.0001305154144775</v>
      </c>
      <c r="D758" s="293">
        <f t="shared" ref="D758" si="1255">SUM(C752:C758)/7</f>
        <v>1.0003579864715966</v>
      </c>
      <c r="E758" s="293"/>
      <c r="F758" s="291">
        <f t="shared" ref="F758" si="1256">B758-B757</f>
        <v>86</v>
      </c>
      <c r="G758" s="294">
        <f t="shared" ref="G758" si="1257">F758/F757</f>
        <v>0.75438596491228072</v>
      </c>
      <c r="H758" s="291">
        <f t="shared" ref="H758" si="1258">SUM(F752:F758)/7</f>
        <v>235.57142857142858</v>
      </c>
      <c r="I758" s="295">
        <f t="shared" ref="I758" si="1259">H758/H757</f>
        <v>0.99039039039039045</v>
      </c>
      <c r="K758" s="395">
        <v>29849877</v>
      </c>
      <c r="L758" s="292">
        <f t="shared" ref="L758" si="1260">K758/K757</f>
        <v>1.0003588907036549</v>
      </c>
      <c r="M758" s="297"/>
      <c r="N758" s="291">
        <f t="shared" ref="N758" si="1261">K758-K757</f>
        <v>10709</v>
      </c>
      <c r="O758" s="294">
        <f t="shared" ref="O758" si="1262">N758/N757</f>
        <v>1.0033729972828633</v>
      </c>
      <c r="P758" s="291">
        <f t="shared" ref="P758" si="1263">SUM(N752:N758)/7</f>
        <v>29718.428571428572</v>
      </c>
      <c r="Q758" s="295">
        <f t="shared" ref="Q758" si="1264">P758*100000/213000000</f>
        <v>13.952313883299798</v>
      </c>
      <c r="R758" s="294">
        <f t="shared" ref="R758" si="1265">100*B758/K758</f>
        <v>2.2077544909146525</v>
      </c>
      <c r="S758" s="294">
        <f t="shared" ref="S758" si="1266">R758/R757</f>
        <v>0.99977170664318582</v>
      </c>
      <c r="U758" s="431">
        <v>359</v>
      </c>
      <c r="W758" s="431">
        <v>327</v>
      </c>
      <c r="Y758" s="369">
        <f t="shared" si="608"/>
        <v>0.30939530516431923</v>
      </c>
      <c r="AA758" s="337">
        <f t="shared" si="609"/>
        <v>309.39530516431927</v>
      </c>
      <c r="AC758" s="299">
        <f t="shared" si="610"/>
        <v>14014.02676056338</v>
      </c>
      <c r="AE758" s="433">
        <v>28550311</v>
      </c>
      <c r="AG758" s="433">
        <v>643074</v>
      </c>
      <c r="AI758" s="433" t="s">
        <v>33</v>
      </c>
      <c r="AK758" s="433">
        <v>658956</v>
      </c>
      <c r="AM758" s="433">
        <v>29852341</v>
      </c>
      <c r="AO758" s="395">
        <f t="shared" ref="AO758" si="1267">AM758-AM757</f>
        <v>9923</v>
      </c>
      <c r="AP758" s="291">
        <f t="shared" si="866"/>
        <v>-9</v>
      </c>
      <c r="AQ758" s="291">
        <f t="shared" ref="AQ758" si="1268">N758-AO758</f>
        <v>786</v>
      </c>
      <c r="AS758" s="291">
        <v>175572554</v>
      </c>
      <c r="AT758" s="407" t="s">
        <v>190</v>
      </c>
      <c r="AU758" s="295">
        <f t="shared" ref="AU758:AU759" si="1269">100*AS758/213000000</f>
        <v>82.428429107981216</v>
      </c>
      <c r="AW758" s="291">
        <f t="shared" ref="AW758:AW759" si="1270">AS758-AS757</f>
        <v>118015</v>
      </c>
      <c r="AX758" s="291">
        <f t="shared" ref="AX758:AX759" si="1271">SUM(AW752:AW758)/7</f>
        <v>70317</v>
      </c>
      <c r="AZ758" s="438">
        <f t="shared" ref="AZ758" si="1272">100*H758/P758</f>
        <v>0.79267794394050828</v>
      </c>
      <c r="BA758" s="434"/>
      <c r="BB758" s="446">
        <v>160074934</v>
      </c>
      <c r="BC758" s="423">
        <f t="shared" ref="BC758" si="1273">BB758*100/213000000</f>
        <v>75.152551173708915</v>
      </c>
      <c r="BD758" s="291">
        <f t="shared" ref="BD758" si="1274">BB758-BB757</f>
        <v>152341</v>
      </c>
      <c r="BE758" s="291">
        <f t="shared" ref="BE758" si="1275">SUM(BD752:BD758)/7</f>
        <v>123959.14285714286</v>
      </c>
      <c r="BF758" s="433"/>
      <c r="BG758" s="377"/>
      <c r="BH758" s="433"/>
      <c r="BI758" s="377"/>
      <c r="BJ758" s="399"/>
    </row>
    <row r="759" spans="1:62" s="296" customFormat="1" ht="15" customHeight="1" x14ac:dyDescent="0.25">
      <c r="A759" s="432">
        <v>29</v>
      </c>
      <c r="B759" s="309">
        <v>659294</v>
      </c>
      <c r="C759" s="292">
        <f t="shared" si="688"/>
        <v>1.0004279133005165</v>
      </c>
      <c r="D759" s="293">
        <f t="shared" ref="D759" si="1276">SUM(C753:C759)/7</f>
        <v>1.0003300163570126</v>
      </c>
      <c r="E759" s="293"/>
      <c r="F759" s="291">
        <f t="shared" ref="F759" si="1277">B759-B758</f>
        <v>282</v>
      </c>
      <c r="G759" s="294">
        <f t="shared" ref="G759" si="1278">F759/F758</f>
        <v>3.2790697674418605</v>
      </c>
      <c r="H759" s="291">
        <f t="shared" ref="H759" si="1279">SUM(F753:F759)/7</f>
        <v>217.28571428571428</v>
      </c>
      <c r="I759" s="295">
        <f t="shared" ref="I759:I765" si="1280">H759/H758</f>
        <v>0.92237719830200116</v>
      </c>
      <c r="K759" s="395">
        <v>29881977</v>
      </c>
      <c r="L759" s="292">
        <f t="shared" ref="L759" si="1281">K759/K758</f>
        <v>1.0010753813156417</v>
      </c>
      <c r="M759" s="297"/>
      <c r="N759" s="291">
        <f t="shared" ref="N759" si="1282">K759-K758</f>
        <v>32100</v>
      </c>
      <c r="O759" s="294">
        <f t="shared" ref="O759" si="1283">N759/N758</f>
        <v>2.9974787561863852</v>
      </c>
      <c r="P759" s="291">
        <f t="shared" ref="P759" si="1284">SUM(N753:N759)/7</f>
        <v>28327.285714285714</v>
      </c>
      <c r="Q759" s="295">
        <f t="shared" ref="Q759" si="1285">P759*100000/213000000</f>
        <v>13.299195171026156</v>
      </c>
      <c r="R759" s="294">
        <f t="shared" ref="R759" si="1286">100*B759/K759</f>
        <v>2.206326576049503</v>
      </c>
      <c r="S759" s="294">
        <f t="shared" ref="S759" si="1287">R759/R758</f>
        <v>0.99935322751192412</v>
      </c>
      <c r="U759" s="431">
        <v>360</v>
      </c>
      <c r="W759" s="431">
        <v>328</v>
      </c>
      <c r="Y759" s="369">
        <f t="shared" si="608"/>
        <v>0.30952769953051645</v>
      </c>
      <c r="AA759" s="337">
        <f t="shared" si="609"/>
        <v>309.52769953051643</v>
      </c>
      <c r="AC759" s="299">
        <f t="shared" si="610"/>
        <v>14029.097183098591</v>
      </c>
      <c r="AE759" s="433">
        <v>28618511</v>
      </c>
      <c r="AG759" s="433">
        <v>604645</v>
      </c>
      <c r="AI759" s="433" t="s">
        <v>96</v>
      </c>
      <c r="AK759" s="433">
        <v>659241</v>
      </c>
      <c r="AM759" s="433">
        <v>29882397</v>
      </c>
      <c r="AO759" s="395">
        <f t="shared" ref="AO759" si="1288">AM759-AM758</f>
        <v>30056</v>
      </c>
      <c r="AP759" s="291">
        <f t="shared" si="866"/>
        <v>3</v>
      </c>
      <c r="AQ759" s="291">
        <f t="shared" ref="AQ759" si="1289">N759-AO759</f>
        <v>2044</v>
      </c>
      <c r="AS759" s="291">
        <v>175690569</v>
      </c>
      <c r="AT759" s="407"/>
      <c r="AU759" s="295">
        <f t="shared" si="1269"/>
        <v>82.483835211267603</v>
      </c>
      <c r="AW759" s="291">
        <f t="shared" si="1270"/>
        <v>118015</v>
      </c>
      <c r="AX759" s="291">
        <f t="shared" si="1271"/>
        <v>78793.71428571429</v>
      </c>
      <c r="AZ759" s="438">
        <f t="shared" ref="AZ759" si="1290">100*H759/P759</f>
        <v>0.76705448053618164</v>
      </c>
      <c r="BA759" s="434"/>
      <c r="BB759" s="446">
        <v>160317989</v>
      </c>
      <c r="BC759" s="423">
        <f t="shared" ref="BC759" si="1291">BB759*100/213000000</f>
        <v>75.266661502347418</v>
      </c>
      <c r="BD759" s="291">
        <f t="shared" ref="BD759" si="1292">BB759-BB758</f>
        <v>243055</v>
      </c>
      <c r="BE759" s="291">
        <f t="shared" ref="BE759" si="1293">SUM(BD753:BD759)/7</f>
        <v>138644.28571428571</v>
      </c>
      <c r="BF759" s="433"/>
      <c r="BG759" s="377"/>
      <c r="BH759" s="433"/>
      <c r="BI759" s="377"/>
      <c r="BJ759" s="399"/>
    </row>
    <row r="760" spans="1:62" s="296" customFormat="1" ht="15" customHeight="1" x14ac:dyDescent="0.25">
      <c r="A760" s="432">
        <v>30</v>
      </c>
      <c r="B760" s="309">
        <v>659570</v>
      </c>
      <c r="C760" s="292">
        <f t="shared" si="688"/>
        <v>1.000418629625023</v>
      </c>
      <c r="D760" s="293">
        <f t="shared" ref="D760" si="1294">SUM(C754:C760)/7</f>
        <v>1.0003259687740189</v>
      </c>
      <c r="E760" s="293"/>
      <c r="F760" s="291">
        <f t="shared" ref="F760" si="1295">B760-B759</f>
        <v>276</v>
      </c>
      <c r="G760" s="294">
        <f t="shared" ref="G760" si="1296">F760/F759</f>
        <v>0.97872340425531912</v>
      </c>
      <c r="H760" s="291">
        <f t="shared" ref="H760" si="1297">SUM(F754:F760)/7</f>
        <v>214.71428571428572</v>
      </c>
      <c r="I760" s="295">
        <f t="shared" si="1280"/>
        <v>0.98816568047337283</v>
      </c>
      <c r="K760" s="395">
        <v>29912417</v>
      </c>
      <c r="L760" s="292">
        <f t="shared" ref="L760" si="1298">K760/K759</f>
        <v>1.0010186742329665</v>
      </c>
      <c r="M760" s="297"/>
      <c r="N760" s="291">
        <f t="shared" ref="N760" si="1299">K760-K759</f>
        <v>30440</v>
      </c>
      <c r="O760" s="294">
        <f t="shared" ref="O760" si="1300">N760/N759</f>
        <v>0.94828660436137069</v>
      </c>
      <c r="P760" s="291">
        <f t="shared" ref="P760" si="1301">SUM(N754:N760)/7</f>
        <v>26180</v>
      </c>
      <c r="Q760" s="295">
        <f t="shared" ref="Q760" si="1302">P760*100000/213000000</f>
        <v>12.291079812206572</v>
      </c>
      <c r="R760" s="294">
        <f t="shared" ref="R760" si="1303">100*B760/K760</f>
        <v>2.2050040289288559</v>
      </c>
      <c r="S760" s="294">
        <f t="shared" ref="S760" si="1304">R760/R759</f>
        <v>0.99940056602000638</v>
      </c>
      <c r="U760" s="431">
        <v>361</v>
      </c>
      <c r="W760" s="431">
        <v>329</v>
      </c>
      <c r="Y760" s="369">
        <f t="shared" si="608"/>
        <v>0.30965727699530515</v>
      </c>
      <c r="AA760" s="337">
        <f t="shared" si="609"/>
        <v>309.65727699530515</v>
      </c>
      <c r="AC760" s="299">
        <f t="shared" si="610"/>
        <v>14043.388262910797</v>
      </c>
      <c r="AE760" s="433">
        <v>28679560</v>
      </c>
      <c r="AG760" s="433">
        <v>577270</v>
      </c>
      <c r="AI760" s="433" t="s">
        <v>42</v>
      </c>
      <c r="AK760" s="433">
        <v>659504</v>
      </c>
      <c r="AM760" s="433">
        <v>29916334</v>
      </c>
      <c r="AO760" s="395">
        <f t="shared" ref="AO760" si="1305">AM760-AM759</f>
        <v>33937</v>
      </c>
      <c r="AP760" s="291">
        <f t="shared" si="866"/>
        <v>-13</v>
      </c>
      <c r="AQ760" s="291">
        <f t="shared" ref="AQ760" si="1306">N760-AO760</f>
        <v>-3497</v>
      </c>
      <c r="AS760" s="291">
        <v>175700134</v>
      </c>
      <c r="AT760" s="407"/>
      <c r="AU760" s="295">
        <f t="shared" ref="AU760" si="1307">100*AS760/213000000</f>
        <v>82.488325821596248</v>
      </c>
      <c r="AW760" s="291">
        <f t="shared" ref="AW760" si="1308">AS760-AS759</f>
        <v>9565</v>
      </c>
      <c r="AX760" s="291">
        <f t="shared" ref="AX760" si="1309">SUM(AW754:AW760)/7</f>
        <v>70723.71428571429</v>
      </c>
      <c r="AZ760" s="438">
        <f t="shared" ref="AZ760:AZ761" si="1310">100*H760/P760</f>
        <v>0.82014624031430761</v>
      </c>
      <c r="BA760" s="434"/>
      <c r="BB760" s="446">
        <v>160507838</v>
      </c>
      <c r="BC760" s="423">
        <f t="shared" ref="BC760" si="1311">BB760*100/213000000</f>
        <v>75.355792488262907</v>
      </c>
      <c r="BD760" s="291">
        <f t="shared" ref="BD760" si="1312">BB760-BB759</f>
        <v>189849</v>
      </c>
      <c r="BE760" s="291">
        <f t="shared" ref="BE760" si="1313">SUM(BD754:BD760)/7</f>
        <v>142984.28571428571</v>
      </c>
      <c r="BF760" s="433"/>
      <c r="BG760" s="377"/>
      <c r="BH760" s="433"/>
      <c r="BI760" s="377"/>
      <c r="BJ760" s="399"/>
    </row>
    <row r="761" spans="1:62" s="296" customFormat="1" ht="15" customHeight="1" x14ac:dyDescent="0.25">
      <c r="A761" s="432">
        <v>31</v>
      </c>
      <c r="B761" s="309">
        <v>659860</v>
      </c>
      <c r="C761" s="292">
        <f t="shared" si="688"/>
        <v>1.000439680397835</v>
      </c>
      <c r="D761" s="293">
        <f t="shared" ref="D761" si="1314">SUM(C755:C761)/7</f>
        <v>1.0003236544548215</v>
      </c>
      <c r="E761" s="293"/>
      <c r="F761" s="291">
        <f t="shared" ref="F761" si="1315">B761-B760</f>
        <v>290</v>
      </c>
      <c r="G761" s="294">
        <f t="shared" ref="G761:G765" si="1316">F761/F760</f>
        <v>1.0507246376811594</v>
      </c>
      <c r="H761" s="291">
        <f t="shared" ref="H761:H765" si="1317">SUM(F755:F761)/7</f>
        <v>213.28571428571428</v>
      </c>
      <c r="I761" s="295">
        <f t="shared" si="1280"/>
        <v>0.99334664005322681</v>
      </c>
      <c r="J761" s="448" t="s">
        <v>33</v>
      </c>
      <c r="K761" s="395">
        <v>29946070</v>
      </c>
      <c r="L761" s="292">
        <f t="shared" ref="L761" si="1318">K761/K760</f>
        <v>1.0011250511785792</v>
      </c>
      <c r="M761" s="297"/>
      <c r="N761" s="291">
        <f t="shared" ref="N761" si="1319">K761-K760</f>
        <v>33653</v>
      </c>
      <c r="O761" s="294">
        <f t="shared" ref="O761" si="1320">N761/N760</f>
        <v>1.1055519053876479</v>
      </c>
      <c r="P761" s="291">
        <f t="shared" ref="P761" si="1321">SUM(N755:N761)/7</f>
        <v>25909.857142857141</v>
      </c>
      <c r="Q761" s="295">
        <f t="shared" ref="Q761" si="1322">P761*100000/213000000</f>
        <v>12.164252179745137</v>
      </c>
      <c r="R761" s="294">
        <f t="shared" ref="R761" si="1323">100*B761/K761</f>
        <v>2.2034944819136535</v>
      </c>
      <c r="S761" s="294">
        <f t="shared" ref="S761" si="1324">R761/R760</f>
        <v>0.99931539942993408</v>
      </c>
      <c r="U761" s="431">
        <v>362</v>
      </c>
      <c r="W761" s="431">
        <v>330</v>
      </c>
      <c r="Y761" s="369">
        <f t="shared" si="608"/>
        <v>0.30979342723004694</v>
      </c>
      <c r="AA761" s="337">
        <f t="shared" si="609"/>
        <v>309.79342723004697</v>
      </c>
      <c r="AC761" s="299">
        <f t="shared" si="610"/>
        <v>14059.187793427231</v>
      </c>
      <c r="AE761" s="433">
        <v>28718580</v>
      </c>
      <c r="AG761" s="433">
        <v>569558</v>
      </c>
      <c r="AI761" s="433" t="s">
        <v>64</v>
      </c>
      <c r="AK761" s="433">
        <v>659757</v>
      </c>
      <c r="AM761" s="433">
        <v>29947895</v>
      </c>
      <c r="AO761" s="395">
        <f t="shared" ref="AO761" si="1325">AM761-AM760</f>
        <v>31561</v>
      </c>
      <c r="AP761" s="291">
        <f t="shared" si="866"/>
        <v>-37</v>
      </c>
      <c r="AQ761" s="291">
        <f t="shared" ref="AQ761" si="1326">N761-AO761</f>
        <v>2092</v>
      </c>
      <c r="AS761" s="291">
        <v>175751296</v>
      </c>
      <c r="AT761" s="407"/>
      <c r="AU761" s="295">
        <f t="shared" ref="AU761" si="1327">100*AS761/213000000</f>
        <v>82.512345539906107</v>
      </c>
      <c r="AW761" s="291">
        <f t="shared" ref="AW761" si="1328">AS761-AS760</f>
        <v>51162</v>
      </c>
      <c r="AX761" s="291">
        <f t="shared" ref="AX761" si="1329">SUM(AW755:AW761)/7</f>
        <v>61864.142857142855</v>
      </c>
      <c r="AZ761" s="438">
        <f t="shared" si="1310"/>
        <v>0.82318367526975389</v>
      </c>
      <c r="BA761" s="434"/>
      <c r="BB761" s="446">
        <v>160659971</v>
      </c>
      <c r="BC761" s="423">
        <f t="shared" ref="BC761" si="1330">BB761*100/213000000</f>
        <v>75.427216431924876</v>
      </c>
      <c r="BD761" s="291">
        <f t="shared" ref="BD761" si="1331">BB761-BB760</f>
        <v>152133</v>
      </c>
      <c r="BE761" s="291">
        <f t="shared" ref="BE761" si="1332">SUM(BD755:BD761)/7</f>
        <v>146526.28571428571</v>
      </c>
      <c r="BF761" s="433"/>
      <c r="BG761" s="377"/>
      <c r="BH761" s="433"/>
      <c r="BI761" s="377"/>
      <c r="BJ761" s="399"/>
    </row>
    <row r="762" spans="1:62" s="296" customFormat="1" ht="15" customHeight="1" x14ac:dyDescent="0.25">
      <c r="A762" s="432">
        <v>104</v>
      </c>
      <c r="B762" s="309">
        <v>660065</v>
      </c>
      <c r="C762" s="292">
        <f t="shared" si="688"/>
        <v>1.0003106719607189</v>
      </c>
      <c r="D762" s="293">
        <f t="shared" ref="D762:D765" si="1333">SUM(C756:C762)/7</f>
        <v>1.0003118365058581</v>
      </c>
      <c r="E762" s="293"/>
      <c r="F762" s="291">
        <f t="shared" ref="F762:F765" si="1334">B762-B761</f>
        <v>205</v>
      </c>
      <c r="G762" s="294">
        <f t="shared" si="1316"/>
        <v>0.7068965517241379</v>
      </c>
      <c r="H762" s="291">
        <f t="shared" si="1317"/>
        <v>205.57142857142858</v>
      </c>
      <c r="I762" s="295">
        <f t="shared" si="1280"/>
        <v>0.96383121232417956</v>
      </c>
      <c r="K762" s="395">
        <v>29972606</v>
      </c>
      <c r="L762" s="292">
        <f t="shared" ref="L762" si="1335">K762/K761</f>
        <v>1.0008861262930329</v>
      </c>
      <c r="M762" s="297"/>
      <c r="N762" s="291">
        <f t="shared" ref="N762" si="1336">K762-K761</f>
        <v>26536</v>
      </c>
      <c r="O762" s="294">
        <f t="shared" ref="O762" si="1337">N762/N761</f>
        <v>0.78851811131251304</v>
      </c>
      <c r="P762" s="291">
        <f t="shared" ref="P762" si="1338">SUM(N756:N762)/7</f>
        <v>24532.714285714286</v>
      </c>
      <c r="Q762" s="295">
        <f t="shared" ref="Q762" si="1339">P762*100000/213000000</f>
        <v>11.517706237424548</v>
      </c>
      <c r="R762" s="294">
        <f t="shared" ref="R762" si="1340">100*B762/K762</f>
        <v>2.202227594090417</v>
      </c>
      <c r="S762" s="294">
        <f t="shared" ref="S762" si="1341">R762/R761</f>
        <v>0.99942505514144231</v>
      </c>
      <c r="U762" s="431">
        <v>363</v>
      </c>
      <c r="W762" s="431">
        <v>330</v>
      </c>
      <c r="Y762" s="369">
        <f t="shared" si="608"/>
        <v>0.30988967136150236</v>
      </c>
      <c r="AA762" s="337">
        <f t="shared" si="609"/>
        <v>309.88967136150234</v>
      </c>
      <c r="AC762" s="299">
        <f t="shared" si="610"/>
        <v>14071.646009389671</v>
      </c>
      <c r="AE762" s="433">
        <v>28739687</v>
      </c>
      <c r="AG762" s="433">
        <v>575476</v>
      </c>
      <c r="AI762" s="433" t="s">
        <v>283</v>
      </c>
      <c r="AK762" s="433">
        <v>660002</v>
      </c>
      <c r="AM762" s="433">
        <v>29975165</v>
      </c>
      <c r="AO762" s="395">
        <f t="shared" ref="AO762" si="1342">AM762-AM761</f>
        <v>27270</v>
      </c>
      <c r="AP762" s="291">
        <f t="shared" si="866"/>
        <v>40</v>
      </c>
      <c r="AQ762" s="291">
        <f t="shared" ref="AQ762" si="1343">N762-AO762</f>
        <v>-734</v>
      </c>
      <c r="AS762" s="291">
        <v>175799065</v>
      </c>
      <c r="AT762" s="407"/>
      <c r="AU762" s="295">
        <f t="shared" ref="AU762" si="1344">100*AS762/213000000</f>
        <v>82.534772300469484</v>
      </c>
      <c r="AW762" s="291">
        <f t="shared" ref="AW762" si="1345">AS762-AS761</f>
        <v>47769</v>
      </c>
      <c r="AX762" s="291">
        <f t="shared" ref="AX762" si="1346">SUM(AW756:AW762)/7</f>
        <v>58165.857142857145</v>
      </c>
      <c r="AZ762" s="438">
        <f t="shared" ref="AZ762" si="1347">100*H762/P762</f>
        <v>0.83794816251186466</v>
      </c>
      <c r="BA762" s="434"/>
      <c r="BB762" s="446">
        <v>160817172</v>
      </c>
      <c r="BC762" s="423">
        <f t="shared" ref="BC762" si="1348">BB762*100/213000000</f>
        <v>75.501019718309863</v>
      </c>
      <c r="BD762" s="291">
        <f t="shared" ref="BD762" si="1349">BB762-BB761</f>
        <v>157201</v>
      </c>
      <c r="BE762" s="291">
        <f t="shared" ref="BE762" si="1350">SUM(BD756:BD762)/7</f>
        <v>147202.42857142858</v>
      </c>
      <c r="BF762" s="433"/>
      <c r="BG762" s="377"/>
      <c r="BH762" s="433"/>
      <c r="BI762" s="377"/>
      <c r="BJ762" s="399"/>
    </row>
    <row r="763" spans="1:62" s="296" customFormat="1" ht="15" customHeight="1" x14ac:dyDescent="0.25">
      <c r="A763" s="363">
        <v>204</v>
      </c>
      <c r="B763" s="309">
        <v>660192</v>
      </c>
      <c r="C763" s="292">
        <f t="shared" si="688"/>
        <v>1.0001924052934181</v>
      </c>
      <c r="D763" s="293">
        <f t="shared" si="1333"/>
        <v>1.000298979247779</v>
      </c>
      <c r="E763" s="293"/>
      <c r="F763" s="291">
        <f t="shared" si="1334"/>
        <v>127</v>
      </c>
      <c r="G763" s="294">
        <f t="shared" si="1316"/>
        <v>0.61951219512195121</v>
      </c>
      <c r="H763" s="291">
        <f t="shared" si="1317"/>
        <v>197.14285714285714</v>
      </c>
      <c r="I763" s="295">
        <f t="shared" si="1280"/>
        <v>0.95899930507296727</v>
      </c>
      <c r="K763" s="395">
        <v>29995638</v>
      </c>
      <c r="L763" s="292">
        <f t="shared" ref="L763" si="1351">K763/K762</f>
        <v>1.0007684350169619</v>
      </c>
      <c r="M763" s="297"/>
      <c r="N763" s="291">
        <f t="shared" ref="N763" si="1352">K763-K762</f>
        <v>23032</v>
      </c>
      <c r="O763" s="294">
        <f t="shared" ref="O763" si="1353">N763/N762</f>
        <v>0.86795296955079893</v>
      </c>
      <c r="P763" s="291">
        <f t="shared" ref="P763" si="1354">SUM(N757:N763)/7</f>
        <v>23877.571428571428</v>
      </c>
      <c r="Q763" s="295">
        <f t="shared" ref="Q763" si="1355">P763*100000/213000000</f>
        <v>11.210127431254191</v>
      </c>
      <c r="R763" s="294">
        <f t="shared" ref="R763" si="1356">100*B763/K763</f>
        <v>2.2009600195868479</v>
      </c>
      <c r="S763" s="294">
        <f t="shared" ref="S763" si="1357">R763/R762</f>
        <v>0.99942441257798664</v>
      </c>
      <c r="U763" s="431">
        <v>364</v>
      </c>
      <c r="W763" s="431">
        <v>331</v>
      </c>
      <c r="Y763" s="369">
        <f t="shared" si="608"/>
        <v>0.30994929577464791</v>
      </c>
      <c r="AA763" s="337">
        <f t="shared" si="609"/>
        <v>309.94929577464791</v>
      </c>
      <c r="AC763" s="299">
        <f t="shared" si="610"/>
        <v>14082.459154929578</v>
      </c>
      <c r="AE763" s="433">
        <v>28758676</v>
      </c>
      <c r="AG763" s="433">
        <v>573443</v>
      </c>
      <c r="AI763" s="433" t="s">
        <v>56</v>
      </c>
      <c r="AK763" s="433">
        <v>660108</v>
      </c>
      <c r="AM763" s="433">
        <v>29992227</v>
      </c>
      <c r="AO763" s="395">
        <f t="shared" ref="AO763" si="1358">AM763-AM762</f>
        <v>17062</v>
      </c>
      <c r="AP763" s="291">
        <f t="shared" si="866"/>
        <v>-21</v>
      </c>
      <c r="AQ763" s="291">
        <f t="shared" ref="AQ763" si="1359">N763-AO763</f>
        <v>5970</v>
      </c>
      <c r="AS763" s="291">
        <v>175884895</v>
      </c>
      <c r="AT763" s="407"/>
      <c r="AU763" s="295">
        <f t="shared" ref="AU763" si="1360">100*AS763/213000000</f>
        <v>82.575068075117372</v>
      </c>
      <c r="AW763" s="291">
        <f t="shared" ref="AW763" si="1361">AS763-AS762</f>
        <v>85830</v>
      </c>
      <c r="AX763" s="291">
        <f t="shared" ref="AX763" si="1362">SUM(AW757:AW763)/7</f>
        <v>65590.857142857145</v>
      </c>
      <c r="AZ763" s="438">
        <f t="shared" ref="AZ763" si="1363">100*H763/P763</f>
        <v>0.82564031996553855</v>
      </c>
      <c r="BA763" s="434"/>
      <c r="BB763" s="446">
        <v>160917174</v>
      </c>
      <c r="BC763" s="423">
        <f t="shared" ref="BC763" si="1364">BB763*100/213000000</f>
        <v>75.547969014084501</v>
      </c>
      <c r="BD763" s="291">
        <f t="shared" ref="BD763" si="1365">BB763-BB762</f>
        <v>100002</v>
      </c>
      <c r="BE763" s="291">
        <f t="shared" ref="BE763" si="1366">SUM(BD757:BD763)/7</f>
        <v>147998.14285714287</v>
      </c>
      <c r="BF763" s="433"/>
      <c r="BG763" s="377"/>
      <c r="BH763" s="433"/>
      <c r="BI763" s="377"/>
      <c r="BJ763" s="399"/>
    </row>
    <row r="764" spans="1:62" s="296" customFormat="1" ht="15" customHeight="1" x14ac:dyDescent="0.25">
      <c r="A764" s="362">
        <v>304</v>
      </c>
      <c r="B764" s="290">
        <v>660269</v>
      </c>
      <c r="C764" s="272">
        <f t="shared" si="688"/>
        <v>1.0001166327371431</v>
      </c>
      <c r="D764" s="273">
        <f t="shared" si="1333"/>
        <v>1.000290921247019</v>
      </c>
      <c r="E764" s="273"/>
      <c r="F764" s="271">
        <f t="shared" si="1334"/>
        <v>77</v>
      </c>
      <c r="G764" s="274">
        <f t="shared" si="1316"/>
        <v>0.60629921259842523</v>
      </c>
      <c r="H764" s="271">
        <f t="shared" si="1317"/>
        <v>191.85714285714286</v>
      </c>
      <c r="I764" s="275">
        <f t="shared" si="1280"/>
        <v>0.97318840579710153</v>
      </c>
      <c r="J764" s="276"/>
      <c r="K764" s="396">
        <v>29999816</v>
      </c>
      <c r="L764" s="272">
        <f t="shared" ref="L764" si="1367">K764/K763</f>
        <v>1.0001392869189847</v>
      </c>
      <c r="M764" s="277"/>
      <c r="N764" s="271">
        <f t="shared" ref="N764" si="1368">K764-K763</f>
        <v>4178</v>
      </c>
      <c r="O764" s="274">
        <f t="shared" ref="O764" si="1369">N764/N763</f>
        <v>0.18139979159430358</v>
      </c>
      <c r="P764" s="271">
        <f t="shared" ref="P764" si="1370">SUM(N758:N764)/7</f>
        <v>22949.714285714286</v>
      </c>
      <c r="Q764" s="275">
        <f t="shared" ref="Q764" si="1371">P764*100000/213000000</f>
        <v>10.774513749161638</v>
      </c>
      <c r="R764" s="274">
        <f t="shared" ref="R764" si="1372">100*B764/K764</f>
        <v>2.2009101655823491</v>
      </c>
      <c r="S764" s="274">
        <f t="shared" ref="S764" si="1373">R764/R763</f>
        <v>0.99997734897315027</v>
      </c>
      <c r="T764" s="276"/>
      <c r="U764" s="430">
        <v>365</v>
      </c>
      <c r="V764" s="276"/>
      <c r="W764" s="430">
        <v>332</v>
      </c>
      <c r="X764" s="276"/>
      <c r="Y764" s="279">
        <f t="shared" si="608"/>
        <v>0.30998544600938965</v>
      </c>
      <c r="Z764" s="276"/>
      <c r="AA764" s="282">
        <f t="shared" si="609"/>
        <v>309.98544600938965</v>
      </c>
      <c r="AB764" s="276"/>
      <c r="AC764" s="281">
        <f t="shared" si="610"/>
        <v>14084.420657276994</v>
      </c>
      <c r="AD764" s="276"/>
      <c r="AE764" s="283">
        <v>28784928</v>
      </c>
      <c r="AF764" s="276"/>
      <c r="AG764" s="283">
        <v>554362</v>
      </c>
      <c r="AH764" s="276"/>
      <c r="AI764" s="283" t="s">
        <v>62</v>
      </c>
      <c r="AJ764" s="276"/>
      <c r="AK764" s="283">
        <v>660147</v>
      </c>
      <c r="AL764" s="276"/>
      <c r="AM764" s="283">
        <v>29999437</v>
      </c>
      <c r="AN764" s="276"/>
      <c r="AO764" s="396">
        <f t="shared" ref="AO764" si="1374">AM764-AM763</f>
        <v>7210</v>
      </c>
      <c r="AP764" s="271">
        <f t="shared" si="866"/>
        <v>-38</v>
      </c>
      <c r="AQ764" s="271">
        <f t="shared" ref="AQ764" si="1375">N764-AO764</f>
        <v>-3032</v>
      </c>
      <c r="AR764" s="276"/>
      <c r="AS764" s="271">
        <v>175893139</v>
      </c>
      <c r="AT764" s="410"/>
      <c r="AU764" s="275">
        <f t="shared" ref="AU764" si="1376">100*AS764/213000000</f>
        <v>82.578938497652587</v>
      </c>
      <c r="AV764" s="276"/>
      <c r="AW764" s="271">
        <f t="shared" ref="AW764" si="1377">AS764-AS763</f>
        <v>8244</v>
      </c>
      <c r="AX764" s="271">
        <f t="shared" ref="AX764" si="1378">SUM(AW758:AW764)/7</f>
        <v>62657.142857142855</v>
      </c>
      <c r="AY764" s="276"/>
      <c r="AZ764" s="437">
        <f t="shared" ref="AZ764" si="1379">100*H764/P764</f>
        <v>0.83598924356356752</v>
      </c>
      <c r="BA764" s="436"/>
      <c r="BB764" s="447">
        <v>160945452</v>
      </c>
      <c r="BC764" s="421">
        <f t="shared" ref="BC764" si="1380">BB764*100/213000000</f>
        <v>75.56124507042253</v>
      </c>
      <c r="BD764" s="271">
        <f t="shared" ref="BD764" si="1381">BB764-BB763</f>
        <v>28278</v>
      </c>
      <c r="BE764" s="271">
        <f t="shared" ref="BE764" si="1382">SUM(BD758:BD764)/7</f>
        <v>146122.71428571429</v>
      </c>
      <c r="BF764" s="433"/>
      <c r="BG764" s="377"/>
      <c r="BH764" s="433"/>
      <c r="BI764" s="377"/>
      <c r="BJ764" s="399"/>
    </row>
    <row r="765" spans="1:62" s="296" customFormat="1" ht="15" customHeight="1" x14ac:dyDescent="0.25">
      <c r="A765" s="432">
        <v>404</v>
      </c>
      <c r="B765" s="309">
        <v>660381</v>
      </c>
      <c r="C765" s="292">
        <f t="shared" si="688"/>
        <v>1.0001696278335042</v>
      </c>
      <c r="D765" s="293">
        <f t="shared" si="1333"/>
        <v>1.0002965087354512</v>
      </c>
      <c r="E765" s="293"/>
      <c r="F765" s="291">
        <f t="shared" si="1334"/>
        <v>112</v>
      </c>
      <c r="G765" s="294">
        <f t="shared" si="1316"/>
        <v>1.4545454545454546</v>
      </c>
      <c r="H765" s="291">
        <f t="shared" si="1317"/>
        <v>195.57142857142858</v>
      </c>
      <c r="I765" s="295">
        <f t="shared" si="1280"/>
        <v>1.0193596425912137</v>
      </c>
      <c r="K765" s="395">
        <v>30002348</v>
      </c>
      <c r="L765" s="292">
        <f t="shared" ref="L765" si="1383">K765/K764</f>
        <v>1.0000844005176566</v>
      </c>
      <c r="M765" s="297"/>
      <c r="N765" s="291">
        <f t="shared" ref="N765" si="1384">K765-K764</f>
        <v>2532</v>
      </c>
      <c r="O765" s="294">
        <f t="shared" ref="O765" si="1385">N765/N764</f>
        <v>0.60603159406414553</v>
      </c>
      <c r="P765" s="291">
        <f t="shared" ref="P765" si="1386">SUM(N759:N765)/7</f>
        <v>21781.571428571428</v>
      </c>
      <c r="Q765" s="295">
        <f t="shared" ref="Q765" si="1387">P765*100000/213000000</f>
        <v>10.226089872568746</v>
      </c>
      <c r="R765" s="294">
        <f t="shared" ref="R765" si="1388">100*B765/K765</f>
        <v>2.2010977274178676</v>
      </c>
      <c r="S765" s="294">
        <f t="shared" ref="S765" si="1389">R765/R764</f>
        <v>1.0000852201232251</v>
      </c>
      <c r="U765" s="431">
        <v>366</v>
      </c>
      <c r="W765" s="431">
        <v>333</v>
      </c>
      <c r="Y765" s="369">
        <f t="shared" si="608"/>
        <v>0.3100380281690141</v>
      </c>
      <c r="AA765" s="337">
        <f t="shared" si="609"/>
        <v>310.03802816901407</v>
      </c>
      <c r="AC765" s="299">
        <f t="shared" si="610"/>
        <v>14085.609389671361</v>
      </c>
      <c r="AE765" s="433">
        <v>28834486</v>
      </c>
      <c r="AG765" s="433">
        <v>518000</v>
      </c>
      <c r="AI765" s="433" t="s">
        <v>62</v>
      </c>
      <c r="AK765" s="433">
        <v>660312</v>
      </c>
      <c r="AM765" s="433">
        <v>30012798</v>
      </c>
      <c r="AO765" s="395">
        <f t="shared" ref="AO765" si="1390">AM765-AM764</f>
        <v>13361</v>
      </c>
      <c r="AP765" s="291">
        <f t="shared" si="866"/>
        <v>53</v>
      </c>
      <c r="AQ765" s="291">
        <f t="shared" ref="AQ765" si="1391">N765-AO765</f>
        <v>-10829</v>
      </c>
      <c r="AS765" s="291">
        <v>175981756</v>
      </c>
      <c r="AT765" s="407"/>
      <c r="AU765" s="295">
        <f t="shared" ref="AU765" si="1392">100*AS765/213000000</f>
        <v>82.620542723004689</v>
      </c>
      <c r="AW765" s="291">
        <f t="shared" ref="AW765" si="1393">AS765-AS764</f>
        <v>88617</v>
      </c>
      <c r="AX765" s="291">
        <f t="shared" ref="AX765" si="1394">SUM(AW759:AW765)/7</f>
        <v>58457.428571428572</v>
      </c>
      <c r="AZ765" s="438">
        <f t="shared" ref="AZ765" si="1395">100*H765/P765</f>
        <v>0.89787566160122267</v>
      </c>
      <c r="BA765" s="434"/>
      <c r="BB765" s="446">
        <v>161194339</v>
      </c>
      <c r="BC765" s="423">
        <f t="shared" ref="BC765" si="1396">BB765*100/213000000</f>
        <v>75.678093427230053</v>
      </c>
      <c r="BD765" s="291">
        <f t="shared" ref="BD765" si="1397">BB765-BB764</f>
        <v>248887</v>
      </c>
      <c r="BE765" s="291">
        <f t="shared" ref="BE765" si="1398">SUM(BD759:BD765)/7</f>
        <v>159915</v>
      </c>
      <c r="BF765" s="433"/>
      <c r="BG765" s="377"/>
      <c r="BH765" s="433"/>
      <c r="BI765" s="377"/>
      <c r="BJ765" s="399"/>
    </row>
    <row r="766" spans="1:62" s="296" customFormat="1" ht="15" customHeight="1" x14ac:dyDescent="0.25">
      <c r="A766" s="432">
        <v>5</v>
      </c>
      <c r="B766" s="309">
        <v>660586</v>
      </c>
      <c r="C766" s="292">
        <f t="shared" ref="C766" si="1399">B766/B765</f>
        <v>1.0003104268596461</v>
      </c>
      <c r="D766" s="293">
        <f t="shared" ref="D766" si="1400">SUM(C760:C766)/7</f>
        <v>1.0002797249581841</v>
      </c>
      <c r="E766" s="293"/>
      <c r="F766" s="291">
        <f t="shared" ref="F766" si="1401">B766-B765</f>
        <v>205</v>
      </c>
      <c r="G766" s="294">
        <f t="shared" ref="G766" si="1402">F766/F765</f>
        <v>1.8303571428571428</v>
      </c>
      <c r="H766" s="291">
        <f t="shared" ref="H766" si="1403">SUM(F760:F766)/7</f>
        <v>184.57142857142858</v>
      </c>
      <c r="I766" s="295">
        <f t="shared" ref="I766" si="1404">H766/H765</f>
        <v>0.94375456537618696</v>
      </c>
      <c r="K766" s="395">
        <v>30037813</v>
      </c>
      <c r="L766" s="292">
        <f t="shared" ref="L766" si="1405">K766/K765</f>
        <v>1.0011820741496633</v>
      </c>
      <c r="M766" s="297"/>
      <c r="N766" s="291">
        <f t="shared" ref="N766" si="1406">K766-K765</f>
        <v>35465</v>
      </c>
      <c r="O766" s="294">
        <f t="shared" ref="O766" si="1407">N766/N765</f>
        <v>14.006714060031596</v>
      </c>
      <c r="P766" s="291">
        <f t="shared" ref="P766" si="1408">SUM(N760:N766)/7</f>
        <v>22262.285714285714</v>
      </c>
      <c r="Q766" s="295">
        <f t="shared" ref="Q766" si="1409">P766*100000/213000000</f>
        <v>10.45177733065057</v>
      </c>
      <c r="R766" s="294">
        <f t="shared" ref="R766" si="1410">100*B766/K766</f>
        <v>2.1991814117758839</v>
      </c>
      <c r="S766" s="294">
        <f t="shared" ref="S766" si="1411">R766/R765</f>
        <v>0.99912938184519784</v>
      </c>
      <c r="U766" s="431">
        <v>367</v>
      </c>
      <c r="W766" s="431">
        <v>334</v>
      </c>
      <c r="Y766" s="369">
        <f t="shared" si="608"/>
        <v>0.31013427230046947</v>
      </c>
      <c r="AA766" s="337">
        <f t="shared" si="609"/>
        <v>310.13427230046949</v>
      </c>
      <c r="AC766" s="299">
        <f t="shared" si="610"/>
        <v>14102.259624413146</v>
      </c>
      <c r="AE766" s="433">
        <v>28892353</v>
      </c>
      <c r="AG766" s="433">
        <v>487248</v>
      </c>
      <c r="AI766" s="433" t="s">
        <v>64</v>
      </c>
      <c r="AK766" s="433">
        <v>660528</v>
      </c>
      <c r="AM766" s="433">
        <v>30040129</v>
      </c>
      <c r="AO766" s="395">
        <f t="shared" ref="AO766" si="1412">AM766-AM765</f>
        <v>27331</v>
      </c>
      <c r="AP766" s="291">
        <f t="shared" si="866"/>
        <v>11</v>
      </c>
      <c r="AQ766" s="291">
        <f t="shared" ref="AQ766" si="1413">N766-AO766</f>
        <v>8134</v>
      </c>
      <c r="AS766" s="291">
        <v>176062094</v>
      </c>
      <c r="AT766" s="407"/>
      <c r="AU766" s="295">
        <f t="shared" ref="AU766" si="1414">100*AS766/213000000</f>
        <v>82.658260093896715</v>
      </c>
      <c r="AW766" s="291">
        <f t="shared" ref="AW766" si="1415">AS766-AS765</f>
        <v>80338</v>
      </c>
      <c r="AX766" s="291">
        <f t="shared" ref="AX766" si="1416">SUM(AW760:AW766)/7</f>
        <v>53075</v>
      </c>
      <c r="AZ766" s="438">
        <f t="shared" ref="AZ766" si="1417">100*H766/P766</f>
        <v>0.82907672168176805</v>
      </c>
      <c r="BA766" s="434"/>
      <c r="BB766" s="446">
        <v>161382404</v>
      </c>
      <c r="BC766" s="423">
        <f t="shared" ref="BC766" si="1418">BB766*100/213000000</f>
        <v>75.766386854460094</v>
      </c>
      <c r="BD766" s="291">
        <f t="shared" ref="BD766" si="1419">BB766-BB765</f>
        <v>188065</v>
      </c>
      <c r="BE766" s="291">
        <f t="shared" ref="BE766" si="1420">SUM(BD760:BD766)/7</f>
        <v>152059.28571428571</v>
      </c>
      <c r="BF766" s="433"/>
      <c r="BG766" s="377"/>
      <c r="BH766" s="433"/>
      <c r="BI766" s="377"/>
      <c r="BJ766" s="399"/>
    </row>
    <row r="767" spans="1:62" s="296" customFormat="1" ht="15" customHeight="1" x14ac:dyDescent="0.25">
      <c r="A767" s="432">
        <v>6</v>
      </c>
      <c r="B767" s="309">
        <v>660782</v>
      </c>
      <c r="C767" s="292">
        <f t="shared" ref="C767" si="1421">B767/B766</f>
        <v>1.0002967062577772</v>
      </c>
      <c r="D767" s="293">
        <f t="shared" ref="D767" si="1422">SUM(C761:C767)/7</f>
        <v>1.0002623073342918</v>
      </c>
      <c r="E767" s="293"/>
      <c r="F767" s="291">
        <f t="shared" ref="F767" si="1423">B767-B766</f>
        <v>196</v>
      </c>
      <c r="G767" s="294">
        <f t="shared" ref="G767" si="1424">F767/F766</f>
        <v>0.95609756097560972</v>
      </c>
      <c r="H767" s="291">
        <f t="shared" ref="H767" si="1425">SUM(F761:F767)/7</f>
        <v>173.14285714285714</v>
      </c>
      <c r="I767" s="295">
        <f t="shared" ref="I767" si="1426">H767/H766</f>
        <v>0.9380804953560371</v>
      </c>
      <c r="K767" s="395">
        <v>30066264</v>
      </c>
      <c r="L767" s="292">
        <f t="shared" ref="L767" si="1427">K767/K766</f>
        <v>1.0009471728184738</v>
      </c>
      <c r="M767" s="297"/>
      <c r="N767" s="291">
        <f t="shared" ref="N767" si="1428">K767-K766</f>
        <v>28451</v>
      </c>
      <c r="O767" s="294">
        <f t="shared" ref="O767" si="1429">N767/N766</f>
        <v>0.80222754828704357</v>
      </c>
      <c r="P767" s="291">
        <f t="shared" ref="P767" si="1430">SUM(N761:N767)/7</f>
        <v>21978.142857142859</v>
      </c>
      <c r="Q767" s="295">
        <f t="shared" ref="Q767" si="1431">P767*100000/213000000</f>
        <v>10.318376928236084</v>
      </c>
      <c r="R767" s="294">
        <f t="shared" ref="R767" si="1432">100*B767/K767</f>
        <v>2.197752271449489</v>
      </c>
      <c r="S767" s="294">
        <f t="shared" ref="S767" si="1433">R767/R766</f>
        <v>0.99935014896054397</v>
      </c>
      <c r="U767" s="431">
        <v>368</v>
      </c>
      <c r="W767" s="431">
        <v>335</v>
      </c>
      <c r="Y767" s="369">
        <f t="shared" si="608"/>
        <v>0.3102262910798122</v>
      </c>
      <c r="AA767" s="337">
        <f t="shared" si="609"/>
        <v>310.2262910798122</v>
      </c>
      <c r="AC767" s="299">
        <f t="shared" si="610"/>
        <v>14115.61690140845</v>
      </c>
      <c r="AE767" s="433">
        <v>28942887</v>
      </c>
      <c r="AG767" s="433">
        <v>463639</v>
      </c>
      <c r="AI767" s="433" t="s">
        <v>284</v>
      </c>
      <c r="AK767" s="433">
        <v>660723</v>
      </c>
      <c r="AM767" s="433">
        <v>30067249</v>
      </c>
      <c r="AO767" s="395">
        <f t="shared" ref="AO767" si="1434">AM767-AM766</f>
        <v>27120</v>
      </c>
      <c r="AP767" s="291">
        <f t="shared" si="866"/>
        <v>-1</v>
      </c>
      <c r="AQ767" s="291">
        <f t="shared" ref="AQ767" si="1435">N767-AO767</f>
        <v>1331</v>
      </c>
      <c r="AS767" s="291">
        <v>176082272.5</v>
      </c>
      <c r="AT767" s="407" t="s">
        <v>190</v>
      </c>
      <c r="AU767" s="295">
        <f t="shared" ref="AU767" si="1436">100*AS767/213000000</f>
        <v>82.667733568075121</v>
      </c>
      <c r="AW767" s="291">
        <f t="shared" ref="AW767" si="1437">AS767-AS766</f>
        <v>20178.5</v>
      </c>
      <c r="AX767" s="291">
        <f t="shared" ref="AX767" si="1438">SUM(AW761:AW767)/7</f>
        <v>54591.214285714283</v>
      </c>
      <c r="AZ767" s="438">
        <f t="shared" ref="AZ767" si="1439">100*H767/P767</f>
        <v>0.78779566712383076</v>
      </c>
      <c r="BA767" s="434"/>
      <c r="BB767" s="446">
        <v>161626084</v>
      </c>
      <c r="BC767" s="423">
        <f t="shared" ref="BC767" si="1440">BB767*100/213000000</f>
        <v>75.880790610328646</v>
      </c>
      <c r="BD767" s="291">
        <f t="shared" ref="BD767" si="1441">BB767-BB766</f>
        <v>243680</v>
      </c>
      <c r="BE767" s="291">
        <f t="shared" ref="BE767" si="1442">SUM(BD761:BD767)/7</f>
        <v>159749.42857142858</v>
      </c>
      <c r="BF767" s="433"/>
      <c r="BG767" s="377"/>
      <c r="BH767" s="433"/>
      <c r="BI767" s="377"/>
      <c r="BJ767" s="399"/>
    </row>
    <row r="768" spans="1:62" s="296" customFormat="1" ht="15" customHeight="1" x14ac:dyDescent="0.25">
      <c r="A768" s="432">
        <v>7</v>
      </c>
      <c r="B768" s="309">
        <v>661035</v>
      </c>
      <c r="C768" s="292">
        <f t="shared" ref="C768" si="1443">B768/B767</f>
        <v>1.0003828796789258</v>
      </c>
      <c r="D768" s="293">
        <f t="shared" ref="D768" si="1444">SUM(C762:C768)/7</f>
        <v>1.0002541929458761</v>
      </c>
      <c r="E768" s="293"/>
      <c r="F768" s="291">
        <f t="shared" ref="F768" si="1445">B768-B767</f>
        <v>253</v>
      </c>
      <c r="G768" s="294">
        <f t="shared" ref="G768" si="1446">F768/F767</f>
        <v>1.2908163265306123</v>
      </c>
      <c r="H768" s="291">
        <f t="shared" ref="H768" si="1447">SUM(F762:F768)/7</f>
        <v>167.85714285714286</v>
      </c>
      <c r="I768" s="295">
        <f t="shared" ref="I768" si="1448">H768/H767</f>
        <v>0.96947194719471952</v>
      </c>
      <c r="K768" s="395">
        <v>30094388</v>
      </c>
      <c r="L768" s="292">
        <f t="shared" ref="L768" si="1449">K768/K767</f>
        <v>1.0009354005539233</v>
      </c>
      <c r="M768" s="297"/>
      <c r="N768" s="291">
        <f t="shared" ref="N768" si="1450">K768-K767</f>
        <v>28124</v>
      </c>
      <c r="O768" s="294">
        <f t="shared" ref="O768" si="1451">N768/N767</f>
        <v>0.9885065551298724</v>
      </c>
      <c r="P768" s="291">
        <f t="shared" ref="P768" si="1452">SUM(N762:N768)/7</f>
        <v>21188.285714285714</v>
      </c>
      <c r="Q768" s="295">
        <f t="shared" ref="Q768" si="1453">P768*100000/213000000</f>
        <v>9.947551978537895</v>
      </c>
      <c r="R768" s="294">
        <f t="shared" ref="R768" si="1454">100*B768/K768</f>
        <v>2.1965391022405907</v>
      </c>
      <c r="S768" s="294">
        <f t="shared" ref="S768" si="1455">R768/R767</f>
        <v>0.99944799547034557</v>
      </c>
      <c r="U768" s="431">
        <v>369</v>
      </c>
      <c r="W768" s="431">
        <v>336</v>
      </c>
      <c r="Y768" s="369">
        <f t="shared" si="608"/>
        <v>0.31034507042253523</v>
      </c>
      <c r="AA768" s="337">
        <f t="shared" si="609"/>
        <v>310.34507042253523</v>
      </c>
      <c r="AC768" s="299">
        <f t="shared" si="610"/>
        <v>14128.820657276996</v>
      </c>
      <c r="AE768" s="433">
        <v>28976397</v>
      </c>
      <c r="AG768" s="433">
        <v>456381</v>
      </c>
      <c r="AI768" s="433" t="s">
        <v>62</v>
      </c>
      <c r="AK768" s="433">
        <v>660973</v>
      </c>
      <c r="AM768" s="433">
        <v>30093751</v>
      </c>
      <c r="AO768" s="395">
        <f t="shared" ref="AO768:AO769" si="1456">AM768-AM767</f>
        <v>26502</v>
      </c>
      <c r="AP768" s="291">
        <f t="shared" si="866"/>
        <v>-3</v>
      </c>
      <c r="AQ768" s="291">
        <f t="shared" ref="AQ768:AQ769" si="1457">N768-AO768</f>
        <v>1622</v>
      </c>
      <c r="AS768" s="291">
        <v>176102451</v>
      </c>
      <c r="AT768" s="407"/>
      <c r="AU768" s="295">
        <f t="shared" ref="AU768" si="1458">100*AS768/213000000</f>
        <v>82.677207042253528</v>
      </c>
      <c r="AW768" s="291">
        <f t="shared" ref="AW768" si="1459">AS768-AS767</f>
        <v>20178.5</v>
      </c>
      <c r="AX768" s="291">
        <f t="shared" ref="AX768" si="1460">SUM(AW762:AW768)/7</f>
        <v>50165</v>
      </c>
      <c r="AZ768" s="438">
        <f t="shared" ref="AZ768" si="1461">100*H768/P768</f>
        <v>0.79221672352647698</v>
      </c>
      <c r="BA768" s="434"/>
      <c r="BB768" s="446">
        <v>161815236</v>
      </c>
      <c r="BC768" s="423">
        <f t="shared" ref="BC768" si="1462">BB768*100/213000000</f>
        <v>75.969594366197185</v>
      </c>
      <c r="BD768" s="291">
        <f t="shared" ref="BD768" si="1463">BB768-BB767</f>
        <v>189152</v>
      </c>
      <c r="BE768" s="291">
        <f t="shared" ref="BE768" si="1464">SUM(BD762:BD768)/7</f>
        <v>165037.85714285713</v>
      </c>
      <c r="BF768" s="433"/>
      <c r="BG768" s="377"/>
      <c r="BH768" s="433"/>
      <c r="BI768" s="377"/>
      <c r="BJ768" s="399"/>
    </row>
    <row r="769" spans="1:62" s="296" customFormat="1" ht="15" customHeight="1" x14ac:dyDescent="0.25">
      <c r="A769" s="432">
        <v>8</v>
      </c>
      <c r="B769" s="309">
        <v>661182</v>
      </c>
      <c r="C769" s="292">
        <f t="shared" ref="C769" si="1465">B769/B768</f>
        <v>1.0002223785427398</v>
      </c>
      <c r="D769" s="293">
        <f t="shared" ref="D769" si="1466">SUM(C763:C769)/7</f>
        <v>1.0002415796004505</v>
      </c>
      <c r="E769" s="293"/>
      <c r="F769" s="291">
        <f t="shared" ref="F769" si="1467">B769-B768</f>
        <v>147</v>
      </c>
      <c r="G769" s="294">
        <f t="shared" ref="G769" si="1468">F769/F768</f>
        <v>0.5810276679841897</v>
      </c>
      <c r="H769" s="291">
        <f t="shared" ref="H769" si="1469">SUM(F763:F769)/7</f>
        <v>159.57142857142858</v>
      </c>
      <c r="I769" s="295">
        <f t="shared" ref="I769" si="1470">H769/H768</f>
        <v>0.95063829787234044</v>
      </c>
      <c r="K769" s="395">
        <v>30122712</v>
      </c>
      <c r="L769" s="292">
        <f t="shared" ref="L769" si="1471">K769/K768</f>
        <v>1.0009411721547552</v>
      </c>
      <c r="M769" s="297"/>
      <c r="N769" s="291">
        <f t="shared" ref="N769" si="1472">K769-K768</f>
        <v>28324</v>
      </c>
      <c r="O769" s="294">
        <f t="shared" ref="O769" si="1473">N769/N768</f>
        <v>1.0071113639596074</v>
      </c>
      <c r="P769" s="291">
        <f t="shared" ref="P769" si="1474">SUM(N763:N769)/7</f>
        <v>21443.714285714286</v>
      </c>
      <c r="Q769" s="295">
        <f t="shared" ref="Q769" si="1475">P769*100000/213000000</f>
        <v>10.067471495640509</v>
      </c>
      <c r="R769" s="294">
        <f t="shared" ref="R769" si="1476">100*B769/K769</f>
        <v>2.1949617285455574</v>
      </c>
      <c r="S769" s="294">
        <f t="shared" ref="S769" si="1477">R769/R768</f>
        <v>0.99928188226040493</v>
      </c>
      <c r="U769" s="431">
        <v>370</v>
      </c>
      <c r="W769" s="431">
        <v>336</v>
      </c>
      <c r="Y769" s="369">
        <f t="shared" si="608"/>
        <v>0.31041408450704228</v>
      </c>
      <c r="AA769" s="337">
        <f t="shared" si="609"/>
        <v>310.41408450704228</v>
      </c>
      <c r="AC769" s="299">
        <f t="shared" si="610"/>
        <v>14142.118309859155</v>
      </c>
      <c r="AE769" s="451">
        <v>28997334</v>
      </c>
      <c r="AF769" s="399" t="s">
        <v>190</v>
      </c>
      <c r="AG769" s="433">
        <v>461041</v>
      </c>
      <c r="AH769" s="399" t="s">
        <v>190</v>
      </c>
      <c r="AI769" s="433" t="s">
        <v>33</v>
      </c>
      <c r="AK769" s="433">
        <v>661122</v>
      </c>
      <c r="AM769" s="433">
        <v>30123963</v>
      </c>
      <c r="AO769" s="395">
        <f t="shared" si="1456"/>
        <v>30212</v>
      </c>
      <c r="AP769" s="291">
        <f t="shared" si="866"/>
        <v>2</v>
      </c>
      <c r="AQ769" s="291">
        <f t="shared" si="1457"/>
        <v>-1888</v>
      </c>
      <c r="AS769" s="291">
        <v>176138996</v>
      </c>
      <c r="AT769" s="407"/>
      <c r="AU769" s="295">
        <f t="shared" ref="AU769" si="1478">100*AS769/213000000</f>
        <v>82.69436431924882</v>
      </c>
      <c r="AW769" s="291">
        <f t="shared" ref="AW769" si="1479">AS769-AS768</f>
        <v>36545</v>
      </c>
      <c r="AX769" s="291">
        <f t="shared" ref="AX769" si="1480">SUM(AW763:AW769)/7</f>
        <v>48561.571428571428</v>
      </c>
      <c r="AZ769" s="438">
        <f t="shared" ref="AZ769" si="1481">100*H769/P769</f>
        <v>0.74414080716293829</v>
      </c>
      <c r="BA769" s="434"/>
      <c r="BB769" s="446">
        <v>161930031</v>
      </c>
      <c r="BC769" s="423">
        <f t="shared" ref="BC769" si="1482">BB769*100/213000000</f>
        <v>76.02348873239437</v>
      </c>
      <c r="BD769" s="291">
        <f t="shared" ref="BD769" si="1483">BB769-BB768</f>
        <v>114795</v>
      </c>
      <c r="BE769" s="291">
        <f t="shared" ref="BE769" si="1484">SUM(BD763:BD769)/7</f>
        <v>158979.85714285713</v>
      </c>
      <c r="BF769" s="452" t="s">
        <v>287</v>
      </c>
      <c r="BG769" s="453" t="s">
        <v>289</v>
      </c>
      <c r="BH769" s="433"/>
      <c r="BI769" s="377"/>
      <c r="BJ769" s="399"/>
    </row>
    <row r="770" spans="1:62" s="296" customFormat="1" ht="15" customHeight="1" x14ac:dyDescent="0.25">
      <c r="A770" s="363">
        <v>9</v>
      </c>
      <c r="B770" s="309">
        <v>661270</v>
      </c>
      <c r="C770" s="292">
        <f t="shared" ref="C770" si="1485">B770/B769</f>
        <v>1.0001330949723375</v>
      </c>
      <c r="D770" s="293">
        <f t="shared" ref="D770" si="1486">SUM(C764:C770)/7</f>
        <v>1.0002331066974388</v>
      </c>
      <c r="E770" s="293"/>
      <c r="F770" s="291">
        <f t="shared" ref="F770" si="1487">B770-B769</f>
        <v>88</v>
      </c>
      <c r="G770" s="294">
        <f t="shared" ref="G770" si="1488">F770/F769</f>
        <v>0.59863945578231292</v>
      </c>
      <c r="H770" s="291">
        <f t="shared" ref="H770" si="1489">SUM(F764:F770)/7</f>
        <v>154</v>
      </c>
      <c r="I770" s="295">
        <f t="shared" ref="I770" si="1490">H770/H769</f>
        <v>0.96508504923903304</v>
      </c>
      <c r="K770" s="395">
        <v>30141470</v>
      </c>
      <c r="L770" s="292">
        <f t="shared" ref="L770" si="1491">K770/K769</f>
        <v>1.0006227194948449</v>
      </c>
      <c r="M770" s="297"/>
      <c r="N770" s="291">
        <f t="shared" ref="N770" si="1492">K770-K769</f>
        <v>18758</v>
      </c>
      <c r="O770" s="294">
        <f t="shared" ref="O770" si="1493">N770/N769</f>
        <v>0.66226521677729133</v>
      </c>
      <c r="P770" s="291">
        <f t="shared" ref="P770" si="1494">SUM(N764:N770)/7</f>
        <v>20833.142857142859</v>
      </c>
      <c r="Q770" s="295">
        <f t="shared" ref="Q770" si="1495">P770*100000/213000000</f>
        <v>9.7808182427900743</v>
      </c>
      <c r="R770" s="294">
        <f t="shared" ref="R770" si="1496">100*B770/K770</f>
        <v>2.1938876902818607</v>
      </c>
      <c r="S770" s="294">
        <f t="shared" ref="S770" si="1497">R770/R769</f>
        <v>0.99951068018647948</v>
      </c>
      <c r="U770" s="431">
        <v>371</v>
      </c>
      <c r="W770" s="431">
        <v>337</v>
      </c>
      <c r="Y770" s="369">
        <f t="shared" si="608"/>
        <v>0.31045539906103287</v>
      </c>
      <c r="AA770" s="337">
        <f t="shared" si="609"/>
        <v>310.45539906103284</v>
      </c>
      <c r="AC770" s="299">
        <f t="shared" si="610"/>
        <v>14150.924882629108</v>
      </c>
      <c r="AE770" s="433">
        <v>29018271</v>
      </c>
      <c r="AG770" s="433">
        <v>465701</v>
      </c>
      <c r="AI770" s="433" t="s">
        <v>286</v>
      </c>
      <c r="AK770" s="433">
        <v>661220</v>
      </c>
      <c r="AM770" s="433">
        <v>30145192</v>
      </c>
      <c r="AO770" s="395">
        <f t="shared" ref="AO770" si="1498">AM770-AM769</f>
        <v>21229</v>
      </c>
      <c r="AP770" s="291">
        <f t="shared" si="866"/>
        <v>10</v>
      </c>
      <c r="AQ770" s="291">
        <f t="shared" ref="AQ770" si="1499">N770-AO770</f>
        <v>-2471</v>
      </c>
      <c r="AS770" s="291">
        <v>176165098</v>
      </c>
      <c r="AT770" s="407"/>
      <c r="AU770" s="295">
        <f t="shared" ref="AU770" si="1500">100*AS770/213000000</f>
        <v>82.706618779342719</v>
      </c>
      <c r="AW770" s="291">
        <f t="shared" ref="AW770" si="1501">AS770-AS769</f>
        <v>26102</v>
      </c>
      <c r="AX770" s="291">
        <f t="shared" ref="AX770" si="1502">SUM(AW764:AW770)/7</f>
        <v>40029</v>
      </c>
      <c r="AZ770" s="438">
        <f t="shared" ref="AZ770:AZ771" si="1503">100*H770/P770</f>
        <v>0.73920675846179162</v>
      </c>
      <c r="BA770" s="434"/>
      <c r="BB770" s="446">
        <v>161986130</v>
      </c>
      <c r="BC770" s="423">
        <f t="shared" ref="BC770" si="1504">BB770*100/213000000</f>
        <v>76.04982629107981</v>
      </c>
      <c r="BD770" s="291">
        <f t="shared" ref="BD770" si="1505">BB770-BB769</f>
        <v>56099</v>
      </c>
      <c r="BE770" s="291">
        <f t="shared" ref="BE770" si="1506">SUM(BD764:BD770)/7</f>
        <v>152708</v>
      </c>
      <c r="BF770" s="452" t="s">
        <v>288</v>
      </c>
      <c r="BG770" s="453" t="s">
        <v>290</v>
      </c>
      <c r="BH770" s="433"/>
      <c r="BI770" s="377"/>
      <c r="BJ770" s="399"/>
    </row>
    <row r="771" spans="1:62" s="296" customFormat="1" ht="15" customHeight="1" x14ac:dyDescent="0.25">
      <c r="A771" s="362">
        <v>10</v>
      </c>
      <c r="B771" s="290">
        <v>661309</v>
      </c>
      <c r="C771" s="272">
        <f t="shared" ref="C771" si="1507">B771/B770</f>
        <v>1.000058977422233</v>
      </c>
      <c r="D771" s="273">
        <f t="shared" ref="D771" si="1508">SUM(C765:C771)/7</f>
        <v>1.0002248702238803</v>
      </c>
      <c r="E771" s="273"/>
      <c r="F771" s="271">
        <f t="shared" ref="F771" si="1509">B771-B770</f>
        <v>39</v>
      </c>
      <c r="G771" s="274">
        <f t="shared" ref="G771" si="1510">F771/F770</f>
        <v>0.44318181818181818</v>
      </c>
      <c r="H771" s="271">
        <f t="shared" ref="H771" si="1511">SUM(F765:F771)/7</f>
        <v>148.57142857142858</v>
      </c>
      <c r="I771" s="275">
        <f t="shared" ref="I771" si="1512">H771/H770</f>
        <v>0.96474953617810766</v>
      </c>
      <c r="J771" s="276"/>
      <c r="K771" s="396">
        <v>30148181</v>
      </c>
      <c r="L771" s="272">
        <f t="shared" ref="L771" si="1513">K771/K770</f>
        <v>1.0002226500565501</v>
      </c>
      <c r="M771" s="277"/>
      <c r="N771" s="271">
        <f t="shared" ref="N771" si="1514">K771-K770</f>
        <v>6711</v>
      </c>
      <c r="O771" s="274">
        <f t="shared" ref="O771" si="1515">N771/N770</f>
        <v>0.35776735259622561</v>
      </c>
      <c r="P771" s="271">
        <f t="shared" ref="P771" si="1516">SUM(N765:N771)/7</f>
        <v>21195</v>
      </c>
      <c r="Q771" s="275">
        <f t="shared" ref="Q771" si="1517">P771*100000/213000000</f>
        <v>9.9507042253521121</v>
      </c>
      <c r="R771" s="274">
        <f t="shared" ref="R771" si="1518">100*B771/K771</f>
        <v>2.1935286908354437</v>
      </c>
      <c r="S771" s="274">
        <f t="shared" ref="S771" si="1519">R771/R770</f>
        <v>0.9998363637992923</v>
      </c>
      <c r="T771" s="276"/>
      <c r="U771" s="430">
        <v>372</v>
      </c>
      <c r="V771" s="276"/>
      <c r="W771" s="430">
        <v>338</v>
      </c>
      <c r="X771" s="276"/>
      <c r="Y771" s="279">
        <f t="shared" si="608"/>
        <v>0.31047370892018777</v>
      </c>
      <c r="Z771" s="276"/>
      <c r="AA771" s="282">
        <f t="shared" si="609"/>
        <v>310.47370892018779</v>
      </c>
      <c r="AB771" s="276"/>
      <c r="AC771" s="281">
        <f t="shared" si="610"/>
        <v>14154.07558685446</v>
      </c>
      <c r="AD771" s="276"/>
      <c r="AE771" s="283">
        <v>29038896</v>
      </c>
      <c r="AF771" s="276"/>
      <c r="AG771" s="283">
        <v>452248</v>
      </c>
      <c r="AH771" s="276"/>
      <c r="AI771" s="283" t="s">
        <v>291</v>
      </c>
      <c r="AJ771" s="276"/>
      <c r="AK771" s="283">
        <v>661258</v>
      </c>
      <c r="AL771" s="276"/>
      <c r="AM771" s="283">
        <v>30152402</v>
      </c>
      <c r="AN771" s="276"/>
      <c r="AO771" s="396">
        <f t="shared" ref="AO771" si="1520">AM771-AM770</f>
        <v>7210</v>
      </c>
      <c r="AP771" s="271">
        <f t="shared" si="866"/>
        <v>-1</v>
      </c>
      <c r="AQ771" s="271">
        <f t="shared" ref="AQ771" si="1521">N771-AO771</f>
        <v>-499</v>
      </c>
      <c r="AR771" s="276"/>
      <c r="AS771" s="271">
        <v>176206552</v>
      </c>
      <c r="AT771" s="410"/>
      <c r="AU771" s="275">
        <f>100*AS771/213000000</f>
        <v>82.726080751173711</v>
      </c>
      <c r="AV771" s="276"/>
      <c r="AW771" s="271">
        <f t="shared" ref="AW771" si="1522">AS771-AS770</f>
        <v>41454</v>
      </c>
      <c r="AX771" s="271">
        <f t="shared" ref="AX771" si="1523">SUM(AW765:AW771)/7</f>
        <v>44773.285714285717</v>
      </c>
      <c r="AY771" s="276"/>
      <c r="AZ771" s="437">
        <f t="shared" si="1503"/>
        <v>0.70097394938159274</v>
      </c>
      <c r="BA771" s="436"/>
      <c r="BB771" s="447">
        <v>162050648</v>
      </c>
      <c r="BC771" s="421">
        <f t="shared" ref="BC771" si="1524">BB771*100/213000000</f>
        <v>76.080116431924878</v>
      </c>
      <c r="BD771" s="271">
        <f t="shared" ref="BD771" si="1525">BB771-BB770</f>
        <v>64518</v>
      </c>
      <c r="BE771" s="271">
        <f t="shared" ref="BE771" si="1526">SUM(BD765:BD771)/7</f>
        <v>157885.14285714287</v>
      </c>
      <c r="BF771" s="283">
        <v>81277790</v>
      </c>
      <c r="BG771" s="389">
        <f>BF771/213000000*100</f>
        <v>38.15858685446009</v>
      </c>
      <c r="BH771" s="433"/>
      <c r="BI771" s="377"/>
      <c r="BJ771" s="399"/>
    </row>
    <row r="772" spans="1:62" s="296" customFormat="1" ht="15" customHeight="1" x14ac:dyDescent="0.25">
      <c r="A772" s="432">
        <v>11</v>
      </c>
      <c r="B772" s="309">
        <v>661389</v>
      </c>
      <c r="C772" s="292">
        <f t="shared" ref="C772" si="1527">B772/B771</f>
        <v>1.0001209721930293</v>
      </c>
      <c r="D772" s="293">
        <f t="shared" ref="D772" si="1528">SUM(C766:C772)/7</f>
        <v>1.0002179194180985</v>
      </c>
      <c r="E772" s="293"/>
      <c r="F772" s="291">
        <f t="shared" ref="F772" si="1529">B772-B771</f>
        <v>80</v>
      </c>
      <c r="G772" s="294">
        <f t="shared" ref="G772" si="1530">F772/F771</f>
        <v>2.0512820512820511</v>
      </c>
      <c r="H772" s="291">
        <f t="shared" ref="H772" si="1531">SUM(F766:F772)/7</f>
        <v>144</v>
      </c>
      <c r="I772" s="295">
        <f t="shared" ref="I772" si="1532">H772/H771</f>
        <v>0.96923076923076912</v>
      </c>
      <c r="K772" s="395">
        <v>30158707</v>
      </c>
      <c r="L772" s="292">
        <f t="shared" ref="L772" si="1533">K772/K771</f>
        <v>1.0003491421256892</v>
      </c>
      <c r="M772" s="297"/>
      <c r="N772" s="291">
        <f t="shared" ref="N772" si="1534">K772-K771</f>
        <v>10526</v>
      </c>
      <c r="O772" s="294">
        <f t="shared" ref="O772" si="1535">N772/N771</f>
        <v>1.5684696766502757</v>
      </c>
      <c r="P772" s="291">
        <f t="shared" ref="P772" si="1536">SUM(N766:N772)/7</f>
        <v>22337</v>
      </c>
      <c r="Q772" s="295">
        <f t="shared" ref="Q772" si="1537">P772*100000/213000000</f>
        <v>10.486854460093896</v>
      </c>
      <c r="R772" s="294">
        <f t="shared" ref="R772" si="1538">100*B772/K772</f>
        <v>2.1930283682254679</v>
      </c>
      <c r="S772" s="294">
        <f t="shared" ref="S772" si="1539">R772/R771</f>
        <v>0.99977190970327123</v>
      </c>
      <c r="U772" s="431">
        <v>373</v>
      </c>
      <c r="W772" s="431">
        <v>339</v>
      </c>
      <c r="Y772" s="369">
        <f t="shared" si="608"/>
        <v>0.3105112676056338</v>
      </c>
      <c r="AA772" s="337">
        <f t="shared" si="609"/>
        <v>310.5112676056338</v>
      </c>
      <c r="AC772" s="299">
        <f t="shared" si="610"/>
        <v>14159.017370892019</v>
      </c>
      <c r="AE772" s="433">
        <v>29076974</v>
      </c>
      <c r="AG772" s="433">
        <v>422904</v>
      </c>
      <c r="AI772" s="433" t="s">
        <v>56</v>
      </c>
      <c r="AK772" s="433">
        <v>661327</v>
      </c>
      <c r="AM772" s="433">
        <v>30161205</v>
      </c>
      <c r="AO772" s="395">
        <f t="shared" ref="AO772" si="1540">AM772-AM771</f>
        <v>8803</v>
      </c>
      <c r="AP772" s="291">
        <f t="shared" si="866"/>
        <v>-11</v>
      </c>
      <c r="AQ772" s="291">
        <f t="shared" ref="AQ772" si="1541">N772-AO772</f>
        <v>1723</v>
      </c>
      <c r="AS772" s="291">
        <v>176274196</v>
      </c>
      <c r="AT772" s="407"/>
      <c r="AU772" s="295">
        <f t="shared" ref="AU772" si="1542">100*AS772/213000000</f>
        <v>82.757838497652585</v>
      </c>
      <c r="AW772" s="291">
        <f t="shared" ref="AW772" si="1543">AS772-AS771</f>
        <v>67644</v>
      </c>
      <c r="AX772" s="291">
        <f t="shared" ref="AX772" si="1544">SUM(AW766:AW772)/7</f>
        <v>41777.142857142855</v>
      </c>
      <c r="AZ772" s="438">
        <f t="shared" ref="AZ772" si="1545">100*H772/P772</f>
        <v>0.64467027801405741</v>
      </c>
      <c r="BA772" s="434"/>
      <c r="BB772" s="446">
        <v>162126555</v>
      </c>
      <c r="BC772" s="423">
        <f t="shared" ref="BC772" si="1546">BB772*100/213000000</f>
        <v>76.115753521126763</v>
      </c>
      <c r="BD772" s="291">
        <f t="shared" ref="BD772" si="1547">BB772-BB771</f>
        <v>75907</v>
      </c>
      <c r="BE772" s="291">
        <f t="shared" ref="BE772" si="1548">SUM(BD766:BD772)/7</f>
        <v>133173.71428571429</v>
      </c>
      <c r="BF772" s="433">
        <v>81822036</v>
      </c>
      <c r="BG772" s="377">
        <f>BF772/213000000*100</f>
        <v>38.414101408450705</v>
      </c>
      <c r="BH772" s="433"/>
      <c r="BI772" s="377"/>
      <c r="BJ772" s="399"/>
    </row>
    <row r="773" spans="1:62" s="296" customFormat="1" ht="15" customHeight="1" x14ac:dyDescent="0.25">
      <c r="A773" s="432">
        <v>12</v>
      </c>
      <c r="B773" s="309">
        <v>661552</v>
      </c>
      <c r="C773" s="292">
        <f t="shared" ref="C773" si="1549">B773/B772</f>
        <v>1.0002464510295757</v>
      </c>
      <c r="D773" s="293">
        <f t="shared" ref="D773" si="1550">SUM(C767:C773)/7</f>
        <v>1.0002087800138024</v>
      </c>
      <c r="E773" s="293"/>
      <c r="F773" s="291">
        <f t="shared" ref="F773" si="1551">B773-B772</f>
        <v>163</v>
      </c>
      <c r="G773" s="294">
        <f t="shared" ref="G773" si="1552">F773/F772</f>
        <v>2.0375000000000001</v>
      </c>
      <c r="H773" s="291">
        <f t="shared" ref="H773" si="1553">SUM(F767:F773)/7</f>
        <v>138</v>
      </c>
      <c r="I773" s="295">
        <f t="shared" ref="I773" si="1554">H773/H772</f>
        <v>0.95833333333333337</v>
      </c>
      <c r="K773" s="395">
        <v>30180491</v>
      </c>
      <c r="L773" s="292">
        <f t="shared" ref="L773" si="1555">K773/K772</f>
        <v>1.0007223121336071</v>
      </c>
      <c r="M773" s="297"/>
      <c r="N773" s="291">
        <f t="shared" ref="N773" si="1556">K773-K772</f>
        <v>21784</v>
      </c>
      <c r="O773" s="294">
        <f t="shared" ref="O773" si="1557">N773/N772</f>
        <v>2.069542086262588</v>
      </c>
      <c r="P773" s="291">
        <f t="shared" ref="P773" si="1558">SUM(N767:N773)/7</f>
        <v>20382.571428571428</v>
      </c>
      <c r="Q773" s="295">
        <f t="shared" ref="Q773" si="1559">P773*100000/213000000</f>
        <v>9.5692823608316555</v>
      </c>
      <c r="R773" s="294">
        <f t="shared" ref="R773" si="1560">100*B773/K773</f>
        <v>2.1919855445691723</v>
      </c>
      <c r="S773" s="294">
        <f t="shared" ref="S773" si="1561">R773/R772</f>
        <v>0.99952448236812397</v>
      </c>
      <c r="U773" s="431">
        <v>374</v>
      </c>
      <c r="W773" s="431">
        <v>340</v>
      </c>
      <c r="Y773" s="369">
        <f t="shared" si="608"/>
        <v>0.31058779342723003</v>
      </c>
      <c r="AA773" s="337">
        <f t="shared" si="609"/>
        <v>310.58779342723005</v>
      </c>
      <c r="AC773" s="299">
        <f t="shared" si="610"/>
        <v>14169.244600938968</v>
      </c>
      <c r="AE773" s="433">
        <v>29126303</v>
      </c>
      <c r="AG773" s="433">
        <v>396133</v>
      </c>
      <c r="AI773" s="433" t="s">
        <v>292</v>
      </c>
      <c r="AK773" s="433">
        <v>661493</v>
      </c>
      <c r="AM773" s="433">
        <v>30183929</v>
      </c>
      <c r="AO773" s="395">
        <f t="shared" ref="AO773" si="1562">AM773-AM772</f>
        <v>22724</v>
      </c>
      <c r="AP773" s="291">
        <f t="shared" si="866"/>
        <v>3</v>
      </c>
      <c r="AQ773" s="291">
        <f t="shared" ref="AQ773" si="1563">N773-AO773</f>
        <v>-940</v>
      </c>
      <c r="AS773" s="291">
        <v>176338392</v>
      </c>
      <c r="AT773" s="407"/>
      <c r="AU773" s="295">
        <f t="shared" ref="AU773" si="1564">100*AS773/213000000</f>
        <v>82.787977464788739</v>
      </c>
      <c r="AW773" s="291">
        <f t="shared" ref="AW773" si="1565">AS773-AS772</f>
        <v>64196</v>
      </c>
      <c r="AX773" s="291">
        <f t="shared" ref="AX773" si="1566">SUM(AW767:AW773)/7</f>
        <v>39471.142857142855</v>
      </c>
      <c r="AZ773" s="438">
        <f t="shared" ref="AZ773" si="1567">100*H773/P773</f>
        <v>0.67704901947041596</v>
      </c>
      <c r="BA773" s="434"/>
      <c r="BB773" s="446">
        <v>162270361</v>
      </c>
      <c r="BC773" s="423">
        <f t="shared" ref="BC773" si="1568">BB773*100/213000000</f>
        <v>76.183268075117368</v>
      </c>
      <c r="BD773" s="291">
        <f t="shared" ref="BD773" si="1569">BB773-BB772</f>
        <v>143806</v>
      </c>
      <c r="BE773" s="291">
        <f t="shared" ref="BE773" si="1570">SUM(BD767:BD773)/7</f>
        <v>126851</v>
      </c>
      <c r="BF773" s="433">
        <v>82348041</v>
      </c>
      <c r="BG773" s="377">
        <f>BF773/213000000*100</f>
        <v>38.66105211267606</v>
      </c>
      <c r="BH773" s="433"/>
      <c r="BI773" s="377"/>
      <c r="BJ773" s="399"/>
    </row>
    <row r="774" spans="1:62" s="296" customFormat="1" ht="15" customHeight="1" x14ac:dyDescent="0.25">
      <c r="A774" s="432">
        <v>13</v>
      </c>
      <c r="B774" s="309">
        <v>661710</v>
      </c>
      <c r="C774" s="292">
        <f t="shared" ref="C774" si="1571">B774/B773</f>
        <v>1.0002388323215712</v>
      </c>
      <c r="D774" s="293">
        <f t="shared" ref="D774" si="1572">SUM(C768:C774)/7</f>
        <v>1.0002005123086304</v>
      </c>
      <c r="E774" s="293"/>
      <c r="F774" s="291">
        <f t="shared" ref="F774" si="1573">B774-B773</f>
        <v>158</v>
      </c>
      <c r="G774" s="294">
        <f t="shared" ref="G774" si="1574">F774/F773</f>
        <v>0.96932515337423308</v>
      </c>
      <c r="H774" s="291">
        <f t="shared" ref="H774" si="1575">SUM(F768:F774)/7</f>
        <v>132.57142857142858</v>
      </c>
      <c r="I774" s="295">
        <f t="shared" ref="I774" si="1576">H774/H773</f>
        <v>0.9606625258799173</v>
      </c>
      <c r="K774" s="395">
        <v>30209276</v>
      </c>
      <c r="L774" s="292">
        <f t="shared" ref="L774" si="1577">K774/K773</f>
        <v>1.0009537618191831</v>
      </c>
      <c r="M774" s="297"/>
      <c r="N774" s="291">
        <f t="shared" ref="N774" si="1578">K774-K773</f>
        <v>28785</v>
      </c>
      <c r="O774" s="294">
        <f t="shared" ref="O774" si="1579">N774/N773</f>
        <v>1.3213826661770107</v>
      </c>
      <c r="P774" s="291">
        <f t="shared" ref="P774" si="1580">SUM(N768:N774)/7</f>
        <v>20430.285714285714</v>
      </c>
      <c r="Q774" s="295">
        <f t="shared" ref="Q774" si="1581">P774*100000/213000000</f>
        <v>9.5916834339369554</v>
      </c>
      <c r="R774" s="294">
        <f t="shared" ref="R774" si="1582">100*B774/K774</f>
        <v>2.1904199226754062</v>
      </c>
      <c r="S774" s="294">
        <f t="shared" ref="S774" si="1583">R774/R773</f>
        <v>0.99928575172512202</v>
      </c>
      <c r="U774" s="431">
        <v>375</v>
      </c>
      <c r="W774" s="431">
        <v>341</v>
      </c>
      <c r="Y774" s="369">
        <f t="shared" si="608"/>
        <v>0.31066197183098593</v>
      </c>
      <c r="AA774" s="337">
        <f t="shared" si="609"/>
        <v>310.66197183098592</v>
      </c>
      <c r="AC774" s="299">
        <f t="shared" si="610"/>
        <v>14182.75868544601</v>
      </c>
      <c r="AE774" s="433">
        <v>29167518</v>
      </c>
      <c r="AG774" s="433">
        <v>381679</v>
      </c>
      <c r="AI774" s="433" t="s">
        <v>94</v>
      </c>
      <c r="AK774" s="433">
        <v>661656</v>
      </c>
      <c r="AM774" s="433">
        <v>30210853</v>
      </c>
      <c r="AO774" s="395">
        <f t="shared" ref="AO774" si="1584">AM774-AM773</f>
        <v>26924</v>
      </c>
      <c r="AP774" s="291">
        <f t="shared" si="866"/>
        <v>5</v>
      </c>
      <c r="AQ774" s="291">
        <f t="shared" ref="AQ774" si="1585">N774-AO774</f>
        <v>1861</v>
      </c>
      <c r="AS774" s="291">
        <v>176378932</v>
      </c>
      <c r="AT774" s="407"/>
      <c r="AU774" s="295">
        <f t="shared" ref="AU774" si="1586">100*AS774/213000000</f>
        <v>82.807010328638498</v>
      </c>
      <c r="AW774" s="291">
        <f t="shared" ref="AW774" si="1587">AS774-AS773</f>
        <v>40540</v>
      </c>
      <c r="AX774" s="291">
        <f t="shared" ref="AX774" si="1588">SUM(AW768:AW774)/7</f>
        <v>42379.928571428572</v>
      </c>
      <c r="AZ774" s="438">
        <f t="shared" ref="AZ774" si="1589">100*H774/P774</f>
        <v>0.64889659608983874</v>
      </c>
      <c r="BA774" s="434"/>
      <c r="BB774" s="446">
        <v>162407340</v>
      </c>
      <c r="BC774" s="423">
        <f t="shared" ref="BC774" si="1590">BB774*100/213000000</f>
        <v>76.247577464788733</v>
      </c>
      <c r="BD774" s="291">
        <f t="shared" ref="BD774" si="1591">BB774-BB773</f>
        <v>136979</v>
      </c>
      <c r="BE774" s="291">
        <f t="shared" ref="BE774" si="1592">SUM(BD768:BD774)/7</f>
        <v>111608</v>
      </c>
      <c r="BF774" s="433">
        <v>82769630</v>
      </c>
      <c r="BG774" s="377">
        <f>BF774/213000000*100</f>
        <v>38.858981220657277</v>
      </c>
      <c r="BH774" s="433"/>
      <c r="BI774" s="377"/>
      <c r="BJ774" s="399"/>
    </row>
    <row r="775" spans="1:62" s="296" customFormat="1" ht="15" customHeight="1" x14ac:dyDescent="0.25">
      <c r="A775" s="432">
        <v>14</v>
      </c>
      <c r="B775" s="309">
        <v>661856</v>
      </c>
      <c r="C775" s="292">
        <f t="shared" ref="C775" si="1593">B775/B774</f>
        <v>1.0002206404618337</v>
      </c>
      <c r="D775" s="293">
        <f t="shared" ref="D775" si="1594">SUM(C769:C775)/7</f>
        <v>1.0001773352776173</v>
      </c>
      <c r="E775" s="293"/>
      <c r="F775" s="291">
        <f t="shared" ref="F775" si="1595">B775-B774</f>
        <v>146</v>
      </c>
      <c r="G775" s="294">
        <f t="shared" ref="G775" si="1596">F775/F774</f>
        <v>0.92405063291139244</v>
      </c>
      <c r="H775" s="291">
        <f t="shared" ref="H775" si="1597">SUM(F769:F775)/7</f>
        <v>117.28571428571429</v>
      </c>
      <c r="I775" s="295">
        <f t="shared" ref="I775" si="1598">H775/H774</f>
        <v>0.88469827586206895</v>
      </c>
      <c r="K775" s="395">
        <v>30229443</v>
      </c>
      <c r="L775" s="292">
        <f t="shared" ref="L775" si="1599">K775/K774</f>
        <v>1.0006675764093123</v>
      </c>
      <c r="M775" s="297"/>
      <c r="N775" s="291">
        <f t="shared" ref="N775" si="1600">K775-K774</f>
        <v>20167</v>
      </c>
      <c r="O775" s="294">
        <f t="shared" ref="O775" si="1601">N775/N774</f>
        <v>0.7006079555323953</v>
      </c>
      <c r="P775" s="291">
        <f t="shared" ref="P775" si="1602">SUM(N769:N775)/7</f>
        <v>19293.571428571428</v>
      </c>
      <c r="Q775" s="295">
        <f t="shared" ref="Q775" si="1603">P775*100000/213000000</f>
        <v>9.0580147551978527</v>
      </c>
      <c r="R775" s="294">
        <f t="shared" ref="R775" si="1604">100*B775/K775</f>
        <v>2.189441598378111</v>
      </c>
      <c r="S775" s="294">
        <f t="shared" ref="S775" si="1605">R775/R774</f>
        <v>0.99955336221736868</v>
      </c>
      <c r="U775" s="431">
        <v>376</v>
      </c>
      <c r="W775" s="431">
        <v>342</v>
      </c>
      <c r="Y775" s="369">
        <f t="shared" si="608"/>
        <v>0.3107305164319249</v>
      </c>
      <c r="AA775" s="337">
        <f t="shared" si="609"/>
        <v>310.73051643192485</v>
      </c>
      <c r="AC775" s="299">
        <f t="shared" si="610"/>
        <v>14192.226760563381</v>
      </c>
      <c r="AE775" s="433">
        <v>29191158</v>
      </c>
      <c r="AG775" s="433">
        <v>381070</v>
      </c>
      <c r="AI775" s="433" t="s">
        <v>206</v>
      </c>
      <c r="AK775" s="433">
        <v>661796</v>
      </c>
      <c r="AM775" s="433">
        <v>30234024</v>
      </c>
      <c r="AO775" s="395">
        <f t="shared" ref="AO775" si="1606">AM775-AM774</f>
        <v>23171</v>
      </c>
      <c r="AP775" s="291">
        <f t="shared" si="866"/>
        <v>-6</v>
      </c>
      <c r="AQ775" s="291">
        <f t="shared" ref="AQ775" si="1607">N775-AO775</f>
        <v>-3004</v>
      </c>
      <c r="AS775" s="291">
        <v>176424885</v>
      </c>
      <c r="AT775" s="407"/>
      <c r="AU775" s="295">
        <f t="shared" ref="AU775" si="1608">100*AS775/213000000</f>
        <v>82.828584507042251</v>
      </c>
      <c r="AW775" s="291">
        <f t="shared" ref="AW775" si="1609">AS775-AS774</f>
        <v>45953</v>
      </c>
      <c r="AX775" s="291">
        <f t="shared" ref="AX775" si="1610">SUM(AW769:AW775)/7</f>
        <v>46062</v>
      </c>
      <c r="AZ775" s="438">
        <f t="shared" ref="AZ775" si="1611">100*H775/P775</f>
        <v>0.60790048498759774</v>
      </c>
      <c r="BA775" s="434"/>
      <c r="BB775" s="446">
        <v>162579869</v>
      </c>
      <c r="BC775" s="423">
        <f t="shared" ref="BC775" si="1612">BB775*100/213000000</f>
        <v>76.32857699530517</v>
      </c>
      <c r="BD775" s="291">
        <f t="shared" ref="BD775:BD785" si="1613">BB775-BB774</f>
        <v>172529</v>
      </c>
      <c r="BE775" s="291">
        <f t="shared" ref="BE775:BE785" si="1614">SUM(BD769:BD775)/7</f>
        <v>109233.28571428571</v>
      </c>
      <c r="BF775" s="433">
        <v>83024537</v>
      </c>
      <c r="BG775" s="377">
        <f>BF775/213000000*100</f>
        <v>38.9786558685446</v>
      </c>
      <c r="BH775" s="433"/>
      <c r="BI775" s="377"/>
      <c r="BJ775" s="399"/>
    </row>
    <row r="776" spans="1:62" s="296" customFormat="1" ht="15" customHeight="1" x14ac:dyDescent="0.25">
      <c r="A776" s="432">
        <v>15</v>
      </c>
      <c r="B776" s="309">
        <v>661960</v>
      </c>
      <c r="C776" s="292">
        <f t="shared" ref="C776" si="1615">B776/B775</f>
        <v>1.0001571338780642</v>
      </c>
      <c r="D776" s="293">
        <f t="shared" ref="D776" si="1616">SUM(C770:C776)/7</f>
        <v>1.0001680146112348</v>
      </c>
      <c r="E776" s="293"/>
      <c r="F776" s="291">
        <f t="shared" ref="F776" si="1617">B776-B775</f>
        <v>104</v>
      </c>
      <c r="G776" s="294">
        <f t="shared" ref="G776" si="1618">F776/F775</f>
        <v>0.71232876712328763</v>
      </c>
      <c r="H776" s="291">
        <f t="shared" ref="H776" si="1619">SUM(F770:F776)/7</f>
        <v>111.14285714285714</v>
      </c>
      <c r="I776" s="295">
        <f t="shared" ref="I776" si="1620">H776/H775</f>
        <v>0.94762484774665035</v>
      </c>
      <c r="K776" s="395">
        <v>30242790</v>
      </c>
      <c r="L776" s="292">
        <f t="shared" ref="L776" si="1621">K776/K775</f>
        <v>1.0004415231865171</v>
      </c>
      <c r="M776" s="297"/>
      <c r="N776" s="291">
        <f t="shared" ref="N776" si="1622">K776-K775</f>
        <v>13347</v>
      </c>
      <c r="O776" s="294">
        <f t="shared" ref="O776" si="1623">N776/N775</f>
        <v>0.66182377150790894</v>
      </c>
      <c r="P776" s="291">
        <f t="shared" ref="P776" si="1624">SUM(N770:N776)/7</f>
        <v>17154</v>
      </c>
      <c r="Q776" s="295">
        <f t="shared" ref="Q776" si="1625">P776*100000/213000000</f>
        <v>8.0535211267605629</v>
      </c>
      <c r="R776" s="294">
        <f t="shared" ref="R776" si="1626">100*B776/K776</f>
        <v>2.1888192193908034</v>
      </c>
      <c r="S776" s="294">
        <f t="shared" ref="S776" si="1627">R776/R775</f>
        <v>0.99971573620060539</v>
      </c>
      <c r="U776" s="431">
        <v>376</v>
      </c>
      <c r="W776" s="431">
        <v>342</v>
      </c>
      <c r="Y776" s="369">
        <f t="shared" si="608"/>
        <v>0.31077934272300467</v>
      </c>
      <c r="AA776" s="337">
        <f t="shared" si="609"/>
        <v>310.77934272300467</v>
      </c>
      <c r="AC776" s="299">
        <f t="shared" si="610"/>
        <v>14198.492957746479</v>
      </c>
      <c r="AE776" s="433">
        <v>29199903</v>
      </c>
      <c r="AG776" s="433">
        <v>385492</v>
      </c>
      <c r="AI776" s="433" t="s">
        <v>68</v>
      </c>
      <c r="AK776" s="433">
        <v>661907</v>
      </c>
      <c r="AM776" s="433">
        <v>30247302</v>
      </c>
      <c r="AO776" s="395">
        <f t="shared" ref="AO776:AO777" si="1628">AM776-AM775</f>
        <v>13278</v>
      </c>
      <c r="AP776" s="291">
        <f t="shared" si="866"/>
        <v>7</v>
      </c>
      <c r="AQ776" s="291">
        <f t="shared" ref="AQ776:AQ777" si="1629">N776-AO776</f>
        <v>69</v>
      </c>
      <c r="AS776" s="291">
        <v>176463320</v>
      </c>
      <c r="AT776" s="407"/>
      <c r="AU776" s="295">
        <f t="shared" ref="AU776" si="1630">100*AS776/213000000</f>
        <v>82.846629107981215</v>
      </c>
      <c r="AW776" s="291">
        <f t="shared" ref="AW776" si="1631">AS776-AS775</f>
        <v>38435</v>
      </c>
      <c r="AX776" s="291">
        <f t="shared" ref="AX776" si="1632">SUM(AW770:AW776)/7</f>
        <v>46332</v>
      </c>
      <c r="AZ776" s="438">
        <f t="shared" ref="AZ776" si="1633">100*H776/P776</f>
        <v>0.64791219040956705</v>
      </c>
      <c r="BA776" s="434"/>
      <c r="BB776" s="446"/>
      <c r="BC776" s="423"/>
      <c r="BD776" s="291"/>
      <c r="BE776" s="291"/>
      <c r="BF776" s="433" t="s">
        <v>33</v>
      </c>
      <c r="BG776" s="377"/>
      <c r="BH776" s="433"/>
      <c r="BI776" s="377"/>
      <c r="BJ776" s="399"/>
    </row>
    <row r="777" spans="1:62" s="296" customFormat="1" ht="15" customHeight="1" x14ac:dyDescent="0.25">
      <c r="A777" s="363">
        <v>16</v>
      </c>
      <c r="B777" s="309">
        <v>661993</v>
      </c>
      <c r="C777" s="292">
        <f t="shared" ref="C777" si="1634">B777/B776</f>
        <v>1.0000498519548009</v>
      </c>
      <c r="D777" s="293">
        <f t="shared" ref="D777" si="1635">SUM(C771:C777)/7</f>
        <v>1.0001561227515867</v>
      </c>
      <c r="E777" s="293"/>
      <c r="F777" s="291">
        <f t="shared" ref="F777" si="1636">B777-B776</f>
        <v>33</v>
      </c>
      <c r="G777" s="294">
        <f t="shared" ref="G777" si="1637">F777/F776</f>
        <v>0.31730769230769229</v>
      </c>
      <c r="H777" s="291">
        <f t="shared" ref="H777" si="1638">SUM(F771:F777)/7</f>
        <v>103.28571428571429</v>
      </c>
      <c r="I777" s="295">
        <f t="shared" ref="I777" si="1639">H777/H776</f>
        <v>0.92930591259640116</v>
      </c>
      <c r="K777" s="395">
        <v>30245839</v>
      </c>
      <c r="L777" s="292">
        <f t="shared" ref="L777" si="1640">K777/K776</f>
        <v>1.0001008174179697</v>
      </c>
      <c r="M777" s="297"/>
      <c r="N777" s="291">
        <f t="shared" ref="N777" si="1641">K777-K776</f>
        <v>3049</v>
      </c>
      <c r="O777" s="294">
        <f t="shared" ref="O777" si="1642">N777/N776</f>
        <v>0.22844084813066606</v>
      </c>
      <c r="P777" s="291">
        <f t="shared" ref="P777" si="1643">SUM(N771:N777)/7</f>
        <v>14909.857142857143</v>
      </c>
      <c r="Q777" s="295">
        <f t="shared" ref="Q777" si="1644">P777*100000/213000000</f>
        <v>6.9999329309188472</v>
      </c>
      <c r="R777" s="294">
        <f t="shared" ref="R777" si="1645">100*B777/K777</f>
        <v>2.1887076764509659</v>
      </c>
      <c r="S777" s="294">
        <f t="shared" ref="S777" si="1646">R777/R776</f>
        <v>0.99994903967451976</v>
      </c>
      <c r="U777" s="431">
        <v>377</v>
      </c>
      <c r="W777" s="431">
        <v>343</v>
      </c>
      <c r="Y777" s="369">
        <f t="shared" si="608"/>
        <v>0.31079483568075117</v>
      </c>
      <c r="AA777" s="337">
        <f t="shared" si="609"/>
        <v>310.79483568075119</v>
      </c>
      <c r="AC777" s="299">
        <f t="shared" si="610"/>
        <v>14199.92441314554</v>
      </c>
      <c r="AE777" s="433">
        <v>29206243</v>
      </c>
      <c r="AG777" s="433">
        <v>381896</v>
      </c>
      <c r="AI777" s="433" t="s">
        <v>215</v>
      </c>
      <c r="AK777" s="433">
        <v>661938</v>
      </c>
      <c r="AM777" s="433">
        <v>30250077</v>
      </c>
      <c r="AO777" s="395">
        <f t="shared" si="1628"/>
        <v>2775</v>
      </c>
      <c r="AP777" s="291">
        <f t="shared" si="866"/>
        <v>-2</v>
      </c>
      <c r="AQ777" s="291">
        <f t="shared" si="1629"/>
        <v>274</v>
      </c>
      <c r="AS777" s="291">
        <v>176575099.442</v>
      </c>
      <c r="AT777" s="407" t="s">
        <v>190</v>
      </c>
      <c r="AU777" s="295">
        <f t="shared" ref="AU777" si="1647">100*AS777/213000000</f>
        <v>82.899107719248832</v>
      </c>
      <c r="AW777" s="291">
        <f t="shared" ref="AW777" si="1648">AS777-AS776</f>
        <v>111779.44200000167</v>
      </c>
      <c r="AX777" s="291">
        <f t="shared" ref="AX777" si="1649">SUM(AW771:AW777)/7</f>
        <v>58571.634571428811</v>
      </c>
      <c r="AZ777" s="438">
        <f t="shared" ref="AZ777" si="1650">100*H777/P777</f>
        <v>0.69273443263804391</v>
      </c>
      <c r="BA777" s="434"/>
      <c r="BB777" s="446"/>
      <c r="BC777" s="423"/>
      <c r="BD777" s="291"/>
      <c r="BE777" s="291"/>
      <c r="BF777" s="433" t="s">
        <v>33</v>
      </c>
      <c r="BG777" s="377"/>
      <c r="BH777" s="433"/>
      <c r="BI777" s="377"/>
      <c r="BJ777" s="399"/>
    </row>
    <row r="778" spans="1:62" s="296" customFormat="1" ht="15" customHeight="1" x14ac:dyDescent="0.25">
      <c r="A778" s="362">
        <v>17</v>
      </c>
      <c r="B778" s="290">
        <v>662011</v>
      </c>
      <c r="C778" s="272">
        <f t="shared" ref="C778" si="1651">B778/B777</f>
        <v>1.0000271906198404</v>
      </c>
      <c r="D778" s="273">
        <f t="shared" ref="D778" si="1652">SUM(C772:C778)/7</f>
        <v>1.0001515817798163</v>
      </c>
      <c r="E778" s="273"/>
      <c r="F778" s="271">
        <f t="shared" ref="F778" si="1653">B778-B777</f>
        <v>18</v>
      </c>
      <c r="G778" s="274">
        <f t="shared" ref="G778" si="1654">F778/F777</f>
        <v>0.54545454545454541</v>
      </c>
      <c r="H778" s="271">
        <f t="shared" ref="H778" si="1655">SUM(F772:F778)/7</f>
        <v>100.28571428571429</v>
      </c>
      <c r="I778" s="275">
        <f t="shared" ref="I778" si="1656">H778/H777</f>
        <v>0.97095435684647302</v>
      </c>
      <c r="J778" s="276"/>
      <c r="K778" s="396">
        <v>30248082</v>
      </c>
      <c r="L778" s="272">
        <f t="shared" ref="L778" si="1657">K778/K777</f>
        <v>1.0000741589611715</v>
      </c>
      <c r="M778" s="277"/>
      <c r="N778" s="271">
        <f t="shared" ref="N778" si="1658">K778-K777</f>
        <v>2243</v>
      </c>
      <c r="O778" s="274">
        <f t="shared" ref="O778" si="1659">N778/N777</f>
        <v>0.73565103312561497</v>
      </c>
      <c r="P778" s="271">
        <f t="shared" ref="P778" si="1660">SUM(N772:N778)/7</f>
        <v>14271.571428571429</v>
      </c>
      <c r="Q778" s="275">
        <f t="shared" ref="Q778" si="1661">P778*100000/213000000</f>
        <v>6.7002682763246151</v>
      </c>
      <c r="R778" s="274">
        <f t="shared" ref="R778" si="1662">100*B778/K778</f>
        <v>2.1886048841047177</v>
      </c>
      <c r="S778" s="274">
        <f t="shared" ref="S778" si="1663">R778/R777</f>
        <v>0.99995303514153389</v>
      </c>
      <c r="T778" s="276"/>
      <c r="U778" s="430">
        <v>378</v>
      </c>
      <c r="V778" s="276"/>
      <c r="W778" s="430">
        <v>344</v>
      </c>
      <c r="X778" s="276"/>
      <c r="Y778" s="279">
        <f t="shared" si="608"/>
        <v>0.31080328638497651</v>
      </c>
      <c r="Z778" s="276"/>
      <c r="AA778" s="282">
        <f t="shared" si="609"/>
        <v>310.8032863849765</v>
      </c>
      <c r="AB778" s="276"/>
      <c r="AC778" s="281">
        <f t="shared" si="610"/>
        <v>14200.977464788732</v>
      </c>
      <c r="AD778" s="276"/>
      <c r="AE778" s="283">
        <v>29227051</v>
      </c>
      <c r="AF778" s="276"/>
      <c r="AG778" s="283">
        <v>363607</v>
      </c>
      <c r="AH778" s="276"/>
      <c r="AI778" s="283" t="s">
        <v>293</v>
      </c>
      <c r="AJ778" s="276"/>
      <c r="AK778" s="283">
        <v>661960</v>
      </c>
      <c r="AL778" s="276"/>
      <c r="AM778" s="283">
        <v>30252618</v>
      </c>
      <c r="AN778" s="276"/>
      <c r="AO778" s="396">
        <f t="shared" ref="AO778" si="1664">AM778-AM777</f>
        <v>2541</v>
      </c>
      <c r="AP778" s="271">
        <f t="shared" si="866"/>
        <v>4</v>
      </c>
      <c r="AQ778" s="271">
        <f t="shared" ref="AQ778" si="1665">N778-AO778</f>
        <v>-298</v>
      </c>
      <c r="AR778" s="276"/>
      <c r="AS778" s="271">
        <v>176775521.692</v>
      </c>
      <c r="AT778" s="410" t="s">
        <v>190</v>
      </c>
      <c r="AU778" s="275">
        <f t="shared" ref="AU778" si="1666">100*AS778/213000000</f>
        <v>82.99320267230047</v>
      </c>
      <c r="AV778" s="276"/>
      <c r="AW778" s="271">
        <f t="shared" ref="AW778" si="1667">AS778-AS777</f>
        <v>200422.25</v>
      </c>
      <c r="AX778" s="271">
        <f t="shared" ref="AX778" si="1668">SUM(AW772:AW778)/7</f>
        <v>81281.384571428804</v>
      </c>
      <c r="AY778" s="276"/>
      <c r="AZ778" s="437">
        <f t="shared" ref="AZ778:AZ780" si="1669">100*H778/P778</f>
        <v>0.70269566871202493</v>
      </c>
      <c r="BA778" s="436"/>
      <c r="BB778" s="447"/>
      <c r="BC778" s="421"/>
      <c r="BD778" s="271"/>
      <c r="BE778" s="271"/>
      <c r="BF778" s="283" t="s">
        <v>33</v>
      </c>
      <c r="BG778" s="389"/>
      <c r="BH778" s="433"/>
      <c r="BI778" s="377"/>
      <c r="BJ778" s="399"/>
    </row>
    <row r="779" spans="1:62" s="296" customFormat="1" ht="15" customHeight="1" x14ac:dyDescent="0.25">
      <c r="A779" s="432">
        <v>18</v>
      </c>
      <c r="B779" s="309">
        <v>662076</v>
      </c>
      <c r="C779" s="292">
        <f t="shared" ref="C779" si="1670">B779/B778</f>
        <v>1.0000981856796942</v>
      </c>
      <c r="D779" s="293">
        <f t="shared" ref="D779" si="1671">SUM(C773:C779)/7</f>
        <v>1.0001483265636257</v>
      </c>
      <c r="E779" s="293"/>
      <c r="F779" s="291">
        <f t="shared" ref="F779" si="1672">B779-B778</f>
        <v>65</v>
      </c>
      <c r="G779" s="294">
        <f t="shared" ref="G779" si="1673">F779/F778</f>
        <v>3.6111111111111112</v>
      </c>
      <c r="H779" s="291">
        <f t="shared" ref="H779" si="1674">SUM(F773:F779)/7</f>
        <v>98.142857142857139</v>
      </c>
      <c r="I779" s="295">
        <f t="shared" ref="I779" si="1675">H779/H778</f>
        <v>0.97863247863247849</v>
      </c>
      <c r="K779" s="395">
        <v>30258475</v>
      </c>
      <c r="L779" s="292">
        <f t="shared" ref="L779" si="1676">K779/K778</f>
        <v>1.0003435920333725</v>
      </c>
      <c r="M779" s="297"/>
      <c r="N779" s="291">
        <f t="shared" ref="N779" si="1677">K779-K778</f>
        <v>10393</v>
      </c>
      <c r="O779" s="294">
        <f t="shared" ref="O779" si="1678">N779/N778</f>
        <v>4.6335265269728039</v>
      </c>
      <c r="P779" s="291">
        <f t="shared" ref="P779" si="1679">SUM(N773:N779)/7</f>
        <v>14252.571428571429</v>
      </c>
      <c r="Q779" s="295">
        <f t="shared" ref="Q779" si="1680">P779*100000/213000000</f>
        <v>6.6913480885311873</v>
      </c>
      <c r="R779" s="294">
        <f t="shared" ref="R779" si="1681">100*B779/K779</f>
        <v>2.1880679710395188</v>
      </c>
      <c r="S779" s="294">
        <f t="shared" ref="S779" si="1682">R779/R778</f>
        <v>0.9997546779370281</v>
      </c>
      <c r="U779" s="431">
        <v>379</v>
      </c>
      <c r="W779" s="431">
        <v>345</v>
      </c>
      <c r="Y779" s="369">
        <f t="shared" si="608"/>
        <v>0.31083380281690143</v>
      </c>
      <c r="AA779" s="337">
        <f t="shared" si="609"/>
        <v>310.83380281690143</v>
      </c>
      <c r="AC779" s="299">
        <f t="shared" si="610"/>
        <v>14205.856807511736</v>
      </c>
      <c r="AE779" s="433">
        <v>29262483</v>
      </c>
      <c r="AG779" s="433">
        <v>336579</v>
      </c>
      <c r="AI779" s="433" t="s">
        <v>54</v>
      </c>
      <c r="AK779" s="433">
        <v>662026</v>
      </c>
      <c r="AM779" s="433">
        <v>30261088</v>
      </c>
      <c r="AO779" s="395">
        <f t="shared" ref="AO779" si="1683">AM779-AM778</f>
        <v>8470</v>
      </c>
      <c r="AP779" s="291">
        <f t="shared" si="866"/>
        <v>1</v>
      </c>
      <c r="AQ779" s="291">
        <f t="shared" ref="AQ779" si="1684">N779-AO779</f>
        <v>1923</v>
      </c>
      <c r="AS779" s="291">
        <v>176798994</v>
      </c>
      <c r="AT779" s="407"/>
      <c r="AU779" s="295">
        <f t="shared" ref="AU779" si="1685">100*AS779/213000000</f>
        <v>83.004222535211269</v>
      </c>
      <c r="AW779" s="291">
        <f t="shared" ref="AW779" si="1686">AS779-AS778</f>
        <v>23472.307999998331</v>
      </c>
      <c r="AX779" s="291">
        <f t="shared" ref="AX779" si="1687">SUM(AW773:AW779)/7</f>
        <v>74971.142857142855</v>
      </c>
      <c r="AZ779" s="438">
        <f t="shared" si="1669"/>
        <v>0.68859754630743319</v>
      </c>
      <c r="BA779" s="434"/>
      <c r="BB779" s="446">
        <v>162950559</v>
      </c>
      <c r="BC779" s="423">
        <f t="shared" ref="BC779:BC782" si="1688">BB779*100/213000000</f>
        <v>76.50260985915493</v>
      </c>
      <c r="BD779" s="291"/>
      <c r="BE779" s="291"/>
      <c r="BF779" s="433">
        <v>83784343</v>
      </c>
      <c r="BG779" s="377">
        <f>BF779/213000000*100</f>
        <v>39.335372300469487</v>
      </c>
      <c r="BH779" s="433"/>
      <c r="BI779" s="377"/>
      <c r="BJ779" s="399"/>
    </row>
    <row r="780" spans="1:62" s="296" customFormat="1" ht="15" customHeight="1" x14ac:dyDescent="0.25">
      <c r="A780" s="432">
        <v>19</v>
      </c>
      <c r="B780" s="309">
        <v>662266</v>
      </c>
      <c r="C780" s="292">
        <f t="shared" ref="C780" si="1689">B780/B779</f>
        <v>1.0002869761175455</v>
      </c>
      <c r="D780" s="293">
        <f t="shared" ref="D780" si="1690">SUM(C774:C780)/7</f>
        <v>1.0001541158619069</v>
      </c>
      <c r="E780" s="293"/>
      <c r="F780" s="291">
        <f t="shared" ref="F780" si="1691">B780-B779</f>
        <v>190</v>
      </c>
      <c r="G780" s="294">
        <f t="shared" ref="G780" si="1692">F780/F779</f>
        <v>2.9230769230769229</v>
      </c>
      <c r="H780" s="291">
        <f t="shared" ref="H780" si="1693">SUM(F774:F780)/7</f>
        <v>102</v>
      </c>
      <c r="I780" s="295">
        <f t="shared" ref="I780" si="1694">H780/H779</f>
        <v>1.0393013100436681</v>
      </c>
      <c r="K780" s="395">
        <v>30279321</v>
      </c>
      <c r="L780" s="292">
        <f t="shared" ref="L780" si="1695">K780/K779</f>
        <v>1.0006889309524025</v>
      </c>
      <c r="M780" s="297"/>
      <c r="N780" s="291">
        <f t="shared" ref="N780" si="1696">K780-K779</f>
        <v>20846</v>
      </c>
      <c r="O780" s="294">
        <f t="shared" ref="O780" si="1697">N780/N779</f>
        <v>2.0057731165207353</v>
      </c>
      <c r="P780" s="291">
        <f t="shared" ref="P780" si="1698">SUM(N774:N780)/7</f>
        <v>14118.571428571429</v>
      </c>
      <c r="Q780" s="295">
        <f t="shared" ref="Q780" si="1699">P780*100000/213000000</f>
        <v>6.6284372904091216</v>
      </c>
      <c r="R780" s="294">
        <f t="shared" ref="R780" si="1700">100*B780/K780</f>
        <v>2.187189072040288</v>
      </c>
      <c r="S780" s="294">
        <f t="shared" ref="S780" si="1701">R780/R779</f>
        <v>0.9995983218936233</v>
      </c>
      <c r="U780" s="431">
        <v>380</v>
      </c>
      <c r="W780" s="431">
        <v>346</v>
      </c>
      <c r="Y780" s="369">
        <f t="shared" si="608"/>
        <v>0.31092300469483569</v>
      </c>
      <c r="AA780" s="337">
        <f t="shared" si="609"/>
        <v>310.9230046948357</v>
      </c>
      <c r="AC780" s="299">
        <f t="shared" si="610"/>
        <v>14215.643661971832</v>
      </c>
      <c r="AE780" s="433">
        <v>29298848</v>
      </c>
      <c r="AG780" s="433">
        <v>314220</v>
      </c>
      <c r="AI780" s="433" t="s">
        <v>33</v>
      </c>
      <c r="AK780" s="433">
        <v>662151</v>
      </c>
      <c r="AM780" s="433">
        <v>30275219</v>
      </c>
      <c r="AO780" s="395">
        <f t="shared" ref="AO780" si="1702">AM780-AM779</f>
        <v>14131</v>
      </c>
      <c r="AP780" s="291">
        <f t="shared" si="866"/>
        <v>-65</v>
      </c>
      <c r="AQ780" s="291">
        <f t="shared" ref="AQ780" si="1703">N780-AO780</f>
        <v>6715</v>
      </c>
      <c r="AS780" s="291">
        <v>176905008</v>
      </c>
      <c r="AT780" s="407"/>
      <c r="AU780" s="295">
        <f t="shared" ref="AU780" si="1704">100*AS780/213000000</f>
        <v>83.053994366197188</v>
      </c>
      <c r="AW780" s="291">
        <f t="shared" ref="AW780" si="1705">AS780-AS779</f>
        <v>106014</v>
      </c>
      <c r="AX780" s="291">
        <f t="shared" ref="AX780" si="1706">SUM(AW774:AW780)/7</f>
        <v>80945.142857142855</v>
      </c>
      <c r="AZ780" s="438">
        <f t="shared" si="1669"/>
        <v>0.72245269654963062</v>
      </c>
      <c r="BA780" s="291" t="s">
        <v>190</v>
      </c>
      <c r="BB780" s="446">
        <v>163127742.5</v>
      </c>
      <c r="BC780" s="423">
        <f t="shared" si="1688"/>
        <v>76.585794600938968</v>
      </c>
      <c r="BD780" s="291">
        <f t="shared" si="1613"/>
        <v>177183.5</v>
      </c>
      <c r="BE780" s="291"/>
      <c r="BF780" s="433">
        <v>84138889.5</v>
      </c>
      <c r="BG780" s="377">
        <f>BF780/213000000*100</f>
        <v>39.501826056338032</v>
      </c>
      <c r="BH780" s="433"/>
      <c r="BI780" s="377"/>
      <c r="BJ780" s="399"/>
    </row>
    <row r="781" spans="1:62" s="296" customFormat="1" ht="15" customHeight="1" x14ac:dyDescent="0.25">
      <c r="A781" s="432">
        <v>20</v>
      </c>
      <c r="B781" s="309">
        <v>662470</v>
      </c>
      <c r="C781" s="292">
        <f t="shared" ref="C781" si="1707">B781/B780</f>
        <v>1.0003080333279981</v>
      </c>
      <c r="D781" s="293">
        <f t="shared" ref="D781" si="1708">SUM(C775:C781)/7</f>
        <v>1.0001640017199682</v>
      </c>
      <c r="E781" s="293"/>
      <c r="F781" s="291">
        <f t="shared" ref="F781" si="1709">B781-B780</f>
        <v>204</v>
      </c>
      <c r="G781" s="294">
        <f t="shared" ref="G781" si="1710">F781/F780</f>
        <v>1.0736842105263158</v>
      </c>
      <c r="H781" s="291">
        <f t="shared" ref="H781" si="1711">SUM(F775:F781)/7</f>
        <v>108.57142857142857</v>
      </c>
      <c r="I781" s="295">
        <f t="shared" ref="I781" si="1712">H781/H780</f>
        <v>1.0644257703081232</v>
      </c>
      <c r="K781" s="395">
        <v>30308296</v>
      </c>
      <c r="L781" s="292">
        <f t="shared" ref="L781" si="1713">K781/K780</f>
        <v>1.0009569237038043</v>
      </c>
      <c r="M781" s="297"/>
      <c r="N781" s="291">
        <f t="shared" ref="N781" si="1714">K781-K780</f>
        <v>28975</v>
      </c>
      <c r="O781" s="294">
        <f t="shared" ref="O781" si="1715">N781/N780</f>
        <v>1.3899549074162909</v>
      </c>
      <c r="P781" s="291">
        <f t="shared" ref="P781" si="1716">SUM(N775:N781)/7</f>
        <v>14145.714285714286</v>
      </c>
      <c r="Q781" s="295">
        <f t="shared" ref="Q781" si="1717">P781*100000/213000000</f>
        <v>6.6411804158283028</v>
      </c>
      <c r="R781" s="294">
        <f t="shared" ref="R781" si="1718">100*B781/K781</f>
        <v>2.1857711829130877</v>
      </c>
      <c r="S781" s="294">
        <f t="shared" ref="S781" si="1719">R781/R780</f>
        <v>0.99935172996915278</v>
      </c>
      <c r="U781" s="431">
        <v>381</v>
      </c>
      <c r="W781" s="431">
        <v>347</v>
      </c>
      <c r="Y781" s="369">
        <f t="shared" si="608"/>
        <v>0.31101877934272298</v>
      </c>
      <c r="AA781" s="337">
        <f t="shared" si="609"/>
        <v>311.01877934272301</v>
      </c>
      <c r="AC781" s="299">
        <f t="shared" si="610"/>
        <v>14229.246948356807</v>
      </c>
      <c r="AE781" s="433">
        <v>29340802</v>
      </c>
      <c r="AG781" s="433">
        <v>308753</v>
      </c>
      <c r="AI781" s="433" t="s">
        <v>203</v>
      </c>
      <c r="AK781" s="433">
        <v>662414</v>
      </c>
      <c r="AM781" s="433">
        <v>30311969</v>
      </c>
      <c r="AO781" s="395">
        <f t="shared" ref="AO781" si="1720">AM781-AM780</f>
        <v>36750</v>
      </c>
      <c r="AP781" s="291">
        <f t="shared" si="866"/>
        <v>59</v>
      </c>
      <c r="AQ781" s="291">
        <f t="shared" ref="AQ781" si="1721">N781-AO781</f>
        <v>-7775</v>
      </c>
      <c r="AS781" s="291">
        <v>176994700</v>
      </c>
      <c r="AT781" s="407"/>
      <c r="AU781" s="295">
        <f t="shared" ref="AU781:AU782" si="1722">100*AS781/213000000</f>
        <v>83.096103286384974</v>
      </c>
      <c r="AW781" s="291">
        <f t="shared" ref="AW781" si="1723">AS781-AS780</f>
        <v>89692</v>
      </c>
      <c r="AX781" s="291">
        <f t="shared" ref="AX781" si="1724">SUM(AW775:AW781)/7</f>
        <v>87966.857142857145</v>
      </c>
      <c r="AZ781" s="438">
        <f t="shared" ref="AZ781" si="1725">100*H781/P781</f>
        <v>0.76752171278529591</v>
      </c>
      <c r="BA781" s="291" t="s">
        <v>294</v>
      </c>
      <c r="BB781" s="446">
        <v>163304926</v>
      </c>
      <c r="BC781" s="423">
        <f t="shared" si="1688"/>
        <v>76.668979342723006</v>
      </c>
      <c r="BD781" s="291">
        <f t="shared" si="1613"/>
        <v>177183.5</v>
      </c>
      <c r="BE781" s="291"/>
      <c r="BF781" s="433">
        <v>84493436</v>
      </c>
      <c r="BG781" s="377">
        <f>BF781/213000000*100</f>
        <v>39.668279812206578</v>
      </c>
      <c r="BH781" s="433"/>
      <c r="BI781" s="377"/>
      <c r="BJ781" s="399"/>
    </row>
    <row r="782" spans="1:62" s="296" customFormat="1" ht="15" customHeight="1" x14ac:dyDescent="0.25">
      <c r="A782" s="432">
        <v>21</v>
      </c>
      <c r="B782" s="309">
        <v>662556</v>
      </c>
      <c r="C782" s="292">
        <f t="shared" ref="C782" si="1726">B782/B781</f>
        <v>1.0001298171992694</v>
      </c>
      <c r="D782" s="293">
        <f t="shared" ref="D782" si="1727">SUM(C776:C782)/7</f>
        <v>1.0001510269681735</v>
      </c>
      <c r="E782" s="293"/>
      <c r="F782" s="291">
        <f t="shared" ref="F782" si="1728">B782-B781</f>
        <v>86</v>
      </c>
      <c r="G782" s="294">
        <f t="shared" ref="G782" si="1729">F782/F781</f>
        <v>0.42156862745098039</v>
      </c>
      <c r="H782" s="291">
        <f t="shared" ref="H782" si="1730">SUM(F776:F782)/7</f>
        <v>100</v>
      </c>
      <c r="I782" s="295">
        <f t="shared" ref="I782" si="1731">H782/H781</f>
        <v>0.92105263157894735</v>
      </c>
      <c r="K782" s="395">
        <v>30325399</v>
      </c>
      <c r="L782" s="292">
        <f t="shared" ref="L782" si="1732">K782/K781</f>
        <v>1.0005643009425538</v>
      </c>
      <c r="M782" s="297"/>
      <c r="N782" s="291">
        <f t="shared" ref="N782" si="1733">K782-K781</f>
        <v>17103</v>
      </c>
      <c r="O782" s="294">
        <f t="shared" ref="O782" si="1734">N782/N781</f>
        <v>0.59026747195858498</v>
      </c>
      <c r="P782" s="291">
        <f t="shared" ref="P782" si="1735">SUM(N776:N782)/7</f>
        <v>13708</v>
      </c>
      <c r="Q782" s="295">
        <f t="shared" ref="Q782" si="1736">P782*100000/213000000</f>
        <v>6.4356807511737086</v>
      </c>
      <c r="R782" s="294">
        <f t="shared" ref="R782" si="1737">100*B782/K782</f>
        <v>2.1848220364718038</v>
      </c>
      <c r="S782" s="294">
        <f t="shared" ref="S782" si="1738">R782/R781</f>
        <v>0.99956576129802444</v>
      </c>
      <c r="U782" s="431">
        <v>382</v>
      </c>
      <c r="W782" s="431">
        <v>348</v>
      </c>
      <c r="Y782" s="369">
        <f t="shared" si="608"/>
        <v>0.31105915492957747</v>
      </c>
      <c r="AA782" s="337">
        <f t="shared" si="609"/>
        <v>311.05915492957746</v>
      </c>
      <c r="AC782" s="299">
        <f t="shared" si="610"/>
        <v>14237.276525821597</v>
      </c>
      <c r="AE782" s="433">
        <v>29353398</v>
      </c>
      <c r="AG782" s="433">
        <v>314725</v>
      </c>
      <c r="AI782" s="433" t="s">
        <v>193</v>
      </c>
      <c r="AK782" s="433">
        <v>662506</v>
      </c>
      <c r="AM782" s="433">
        <v>30330629</v>
      </c>
      <c r="AO782" s="395">
        <f t="shared" ref="AO782" si="1739">AM782-AM781</f>
        <v>18660</v>
      </c>
      <c r="AP782" s="291">
        <f t="shared" si="866"/>
        <v>6</v>
      </c>
      <c r="AQ782" s="291">
        <f t="shared" ref="AQ782" si="1740">N782-AO782</f>
        <v>-1557</v>
      </c>
      <c r="AS782" s="291">
        <v>176998138.5</v>
      </c>
      <c r="AT782" s="407" t="s">
        <v>190</v>
      </c>
      <c r="AU782" s="295">
        <f t="shared" si="1722"/>
        <v>83.097717605633804</v>
      </c>
      <c r="AW782" s="291">
        <f t="shared" ref="AW782" si="1741">AS782-AS781</f>
        <v>3438.5</v>
      </c>
      <c r="AX782" s="291">
        <f t="shared" ref="AX782" si="1742">SUM(AW776:AW782)/7</f>
        <v>81893.357142857145</v>
      </c>
      <c r="AZ782" s="438">
        <f t="shared" ref="AZ782" si="1743">100*H782/P782</f>
        <v>0.7295010213014298</v>
      </c>
      <c r="BA782" s="291" t="s">
        <v>294</v>
      </c>
      <c r="BB782" s="446">
        <v>163228941</v>
      </c>
      <c r="BC782" s="423">
        <f t="shared" si="1688"/>
        <v>76.63330563380282</v>
      </c>
      <c r="BD782" s="291">
        <f t="shared" si="1613"/>
        <v>-75985</v>
      </c>
      <c r="BE782" s="291"/>
      <c r="BF782" s="433">
        <v>86064638</v>
      </c>
      <c r="BG782" s="377">
        <f t="shared" ref="BG782:BG810" si="1744">BF782/213000000*100</f>
        <v>40.40593333333333</v>
      </c>
      <c r="BH782" s="450"/>
      <c r="BI782" s="456"/>
      <c r="BJ782" s="399"/>
    </row>
    <row r="783" spans="1:62" s="296" customFormat="1" ht="15" customHeight="1" x14ac:dyDescent="0.25">
      <c r="A783" s="432">
        <v>22</v>
      </c>
      <c r="B783" s="309">
        <v>662618</v>
      </c>
      <c r="C783" s="292">
        <f t="shared" ref="C783" si="1745">B783/B782</f>
        <v>1.0000935769957557</v>
      </c>
      <c r="D783" s="293">
        <f t="shared" ref="D783" si="1746">SUM(C777:C783)/7</f>
        <v>1.0001419474135578</v>
      </c>
      <c r="E783" s="293"/>
      <c r="F783" s="291">
        <f t="shared" ref="F783" si="1747">B783-B782</f>
        <v>62</v>
      </c>
      <c r="G783" s="294">
        <f t="shared" ref="G783" si="1748">F783/F782</f>
        <v>0.72093023255813948</v>
      </c>
      <c r="H783" s="291">
        <f t="shared" ref="H783" si="1749">SUM(F777:F783)/7</f>
        <v>94</v>
      </c>
      <c r="I783" s="295">
        <f t="shared" ref="I783" si="1750">H783/H782</f>
        <v>0.94</v>
      </c>
      <c r="K783" s="395">
        <v>30334301</v>
      </c>
      <c r="L783" s="292">
        <f t="shared" ref="L783" si="1751">K783/K782</f>
        <v>1.0002935493115852</v>
      </c>
      <c r="M783" s="297"/>
      <c r="N783" s="291">
        <f t="shared" ref="N783" si="1752">K783-K782</f>
        <v>8902</v>
      </c>
      <c r="O783" s="294">
        <f t="shared" ref="O783" si="1753">N783/N782</f>
        <v>0.52049348067590484</v>
      </c>
      <c r="P783" s="291">
        <f t="shared" ref="P783" si="1754">SUM(N777:N783)/7</f>
        <v>13073</v>
      </c>
      <c r="Q783" s="295">
        <f t="shared" ref="Q783" si="1755">P783*100000/213000000</f>
        <v>6.1375586854460096</v>
      </c>
      <c r="R783" s="294">
        <f t="shared" ref="R783" si="1756">100*B783/K783</f>
        <v>2.1843852607647034</v>
      </c>
      <c r="S783" s="294">
        <f t="shared" ref="S783" si="1757">R783/R782</f>
        <v>0.99980008636867934</v>
      </c>
      <c r="U783" s="431">
        <v>383</v>
      </c>
      <c r="W783" s="431">
        <v>348</v>
      </c>
      <c r="Y783" s="369">
        <f t="shared" si="608"/>
        <v>0.31108826291079811</v>
      </c>
      <c r="AA783" s="337">
        <f t="shared" si="609"/>
        <v>311.08826291079811</v>
      </c>
      <c r="AC783" s="299">
        <f t="shared" si="610"/>
        <v>14241.455868544601</v>
      </c>
      <c r="AE783" s="433">
        <v>29352832</v>
      </c>
      <c r="AG783" s="433">
        <v>323308</v>
      </c>
      <c r="AI783" s="433" t="s">
        <v>295</v>
      </c>
      <c r="AK783" s="433">
        <v>662557</v>
      </c>
      <c r="AM783" s="433">
        <v>30338697</v>
      </c>
      <c r="AO783" s="395">
        <f t="shared" ref="AO783" si="1758">AM783-AM782</f>
        <v>8068</v>
      </c>
      <c r="AP783" s="291">
        <f t="shared" si="866"/>
        <v>-11</v>
      </c>
      <c r="AQ783" s="291">
        <f t="shared" ref="AQ783" si="1759">N783-AO783</f>
        <v>834</v>
      </c>
      <c r="AS783" s="291">
        <v>177001577</v>
      </c>
      <c r="AT783" s="407"/>
      <c r="AU783" s="295">
        <f t="shared" ref="AU783" si="1760">100*AS783/213000000</f>
        <v>83.099331924882634</v>
      </c>
      <c r="AW783" s="291">
        <f t="shared" ref="AW783" si="1761">AS783-AS782</f>
        <v>3438.5</v>
      </c>
      <c r="AX783" s="291">
        <f t="shared" ref="AX783" si="1762">SUM(AW777:AW783)/7</f>
        <v>76893.857142857145</v>
      </c>
      <c r="AZ783" s="438">
        <f t="shared" ref="AZ783" si="1763">100*H783/P783</f>
        <v>0.71903924118411999</v>
      </c>
      <c r="BA783" s="291" t="s">
        <v>294</v>
      </c>
      <c r="BB783" s="446">
        <v>163256195</v>
      </c>
      <c r="BC783" s="423">
        <f t="shared" ref="BC783:BC785" si="1764">BB783*100/213000000</f>
        <v>76.646100938967137</v>
      </c>
      <c r="BD783" s="291">
        <f t="shared" si="1613"/>
        <v>27254</v>
      </c>
      <c r="BE783" s="291"/>
      <c r="BF783" s="433">
        <v>86139187</v>
      </c>
      <c r="BG783" s="377">
        <f t="shared" ref="BG783:BG790" si="1765">BF783/213000000*100</f>
        <v>40.440932863849767</v>
      </c>
      <c r="BH783" s="450"/>
      <c r="BI783" s="456"/>
      <c r="BJ783" s="399"/>
    </row>
    <row r="784" spans="1:62" s="296" customFormat="1" ht="15" customHeight="1" x14ac:dyDescent="0.25">
      <c r="A784" s="363">
        <v>23</v>
      </c>
      <c r="B784" s="309">
        <v>662663</v>
      </c>
      <c r="C784" s="292">
        <f t="shared" ref="C784" si="1766">B784/B783</f>
        <v>1.0000679124322007</v>
      </c>
      <c r="D784" s="293">
        <f t="shared" ref="D784" si="1767">SUM(C778:C784)/7</f>
        <v>1.0001445274817578</v>
      </c>
      <c r="E784" s="293"/>
      <c r="F784" s="291">
        <f t="shared" ref="F784" si="1768">B784-B783</f>
        <v>45</v>
      </c>
      <c r="G784" s="294">
        <f t="shared" ref="G784" si="1769">F784/F783</f>
        <v>0.72580645161290325</v>
      </c>
      <c r="H784" s="291">
        <f t="shared" ref="H784" si="1770">SUM(F778:F784)/7</f>
        <v>95.714285714285708</v>
      </c>
      <c r="I784" s="295">
        <f t="shared" ref="I784" si="1771">H784/H783</f>
        <v>1.0182370820668691</v>
      </c>
      <c r="K784" s="395">
        <v>30341854</v>
      </c>
      <c r="L784" s="292">
        <f t="shared" ref="L784" si="1772">K784/K783</f>
        <v>1.0002489920568798</v>
      </c>
      <c r="M784" s="297"/>
      <c r="N784" s="291">
        <f t="shared" ref="N784" si="1773">K784-K783</f>
        <v>7553</v>
      </c>
      <c r="O784" s="294">
        <f t="shared" ref="O784" si="1774">N784/N783</f>
        <v>0.8484610199955066</v>
      </c>
      <c r="P784" s="291">
        <f t="shared" ref="P784" si="1775">SUM(N778:N784)/7</f>
        <v>13716.428571428571</v>
      </c>
      <c r="Q784" s="295">
        <f t="shared" ref="Q784" si="1776">P784*100000/213000000</f>
        <v>6.4396378269617705</v>
      </c>
      <c r="R784" s="294">
        <f t="shared" ref="R784" si="1777">100*B784/K784</f>
        <v>2.1839898115652394</v>
      </c>
      <c r="S784" s="294">
        <f t="shared" ref="S784" si="1778">R784/R783</f>
        <v>0.99981896545148563</v>
      </c>
      <c r="U784" s="431">
        <v>384</v>
      </c>
      <c r="W784" s="431">
        <v>349</v>
      </c>
      <c r="Y784" s="369">
        <f t="shared" si="608"/>
        <v>0.31110938967136148</v>
      </c>
      <c r="AA784" s="337">
        <f t="shared" si="609"/>
        <v>311.1093896713615</v>
      </c>
      <c r="AC784" s="299">
        <f t="shared" si="610"/>
        <v>14245.001877934272</v>
      </c>
      <c r="AE784" s="433">
        <v>29364400</v>
      </c>
      <c r="AG784" s="433">
        <v>318644</v>
      </c>
      <c r="AI784" s="433" t="s">
        <v>64</v>
      </c>
      <c r="AK784" s="433">
        <v>662610</v>
      </c>
      <c r="AM784" s="433">
        <v>30345654</v>
      </c>
      <c r="AO784" s="395">
        <f t="shared" ref="AO784" si="1779">AM784-AM783</f>
        <v>6957</v>
      </c>
      <c r="AP784" s="291">
        <f t="shared" si="866"/>
        <v>8</v>
      </c>
      <c r="AQ784" s="291">
        <f t="shared" ref="AQ784" si="1780">N784-AO784</f>
        <v>596</v>
      </c>
      <c r="AS784" s="291">
        <v>177002436</v>
      </c>
      <c r="AT784" s="407"/>
      <c r="AU784" s="295">
        <f t="shared" ref="AU784" si="1781">100*AS784/213000000</f>
        <v>83.0997352112676</v>
      </c>
      <c r="AW784" s="291">
        <f t="shared" ref="AW784" si="1782">AS784-AS783</f>
        <v>859</v>
      </c>
      <c r="AX784" s="291">
        <f t="shared" ref="AX784" si="1783">SUM(AW778:AW784)/7</f>
        <v>61048.079714285479</v>
      </c>
      <c r="AZ784" s="438">
        <f t="shared" ref="AZ784" si="1784">100*H784/P784</f>
        <v>0.6978076342238192</v>
      </c>
      <c r="BA784" s="291" t="s">
        <v>294</v>
      </c>
      <c r="BB784" s="446">
        <v>163322300</v>
      </c>
      <c r="BC784" s="423">
        <f t="shared" si="1764"/>
        <v>76.677136150234745</v>
      </c>
      <c r="BD784" s="291">
        <f t="shared" si="1613"/>
        <v>66105</v>
      </c>
      <c r="BE784" s="291"/>
      <c r="BF784" s="433">
        <v>86180559</v>
      </c>
      <c r="BG784" s="377">
        <f t="shared" si="1765"/>
        <v>40.46035633802817</v>
      </c>
      <c r="BH784" s="450"/>
      <c r="BI784" s="456"/>
      <c r="BJ784" s="399"/>
    </row>
    <row r="785" spans="1:62" s="296" customFormat="1" ht="15" customHeight="1" x14ac:dyDescent="0.25">
      <c r="A785" s="362">
        <v>24</v>
      </c>
      <c r="B785" s="290">
        <v>662701</v>
      </c>
      <c r="C785" s="272">
        <f t="shared" ref="C785" si="1785">B785/B784</f>
        <v>1.0000573443816843</v>
      </c>
      <c r="D785" s="273">
        <f t="shared" ref="D785" si="1786">SUM(C779:C785)/7</f>
        <v>1.0001488351620211</v>
      </c>
      <c r="E785" s="273"/>
      <c r="F785" s="271">
        <f t="shared" ref="F785" si="1787">B785-B784</f>
        <v>38</v>
      </c>
      <c r="G785" s="274">
        <f t="shared" ref="G785" si="1788">F785/F784</f>
        <v>0.84444444444444444</v>
      </c>
      <c r="H785" s="271">
        <f t="shared" ref="H785" si="1789">SUM(F779:F785)/7</f>
        <v>98.571428571428569</v>
      </c>
      <c r="I785" s="275">
        <f t="shared" ref="I785" si="1790">H785/H784</f>
        <v>1.0298507462686568</v>
      </c>
      <c r="J785" s="276"/>
      <c r="K785" s="396">
        <v>30345397</v>
      </c>
      <c r="L785" s="272">
        <f t="shared" ref="L785" si="1791">K785/K784</f>
        <v>1.0001167693971502</v>
      </c>
      <c r="M785" s="277"/>
      <c r="N785" s="271">
        <f t="shared" ref="N785" si="1792">K785-K784</f>
        <v>3543</v>
      </c>
      <c r="O785" s="274">
        <f t="shared" ref="O785" si="1793">N785/N784</f>
        <v>0.46908513173573413</v>
      </c>
      <c r="P785" s="271">
        <f t="shared" ref="P785" si="1794">SUM(N779:N785)/7</f>
        <v>13902.142857142857</v>
      </c>
      <c r="Q785" s="275">
        <f t="shared" ref="Q785" si="1795">P785*100000/213000000</f>
        <v>6.5268276324614352</v>
      </c>
      <c r="R785" s="274">
        <f t="shared" ref="R785" si="1796">100*B785/K785</f>
        <v>2.1838600430898958</v>
      </c>
      <c r="S785" s="274">
        <f t="shared" ref="S785" si="1797">R785/R784</f>
        <v>0.99994058192274682</v>
      </c>
      <c r="T785" s="276"/>
      <c r="U785" s="430">
        <v>385</v>
      </c>
      <c r="V785" s="276"/>
      <c r="W785" s="430">
        <v>350</v>
      </c>
      <c r="X785" s="276"/>
      <c r="Y785" s="279">
        <f t="shared" si="608"/>
        <v>0.31112723004694837</v>
      </c>
      <c r="Z785" s="276"/>
      <c r="AA785" s="282">
        <f t="shared" si="609"/>
        <v>311.12723004694834</v>
      </c>
      <c r="AB785" s="276"/>
      <c r="AC785" s="281">
        <f t="shared" si="610"/>
        <v>14246.665258215962</v>
      </c>
      <c r="AD785" s="276"/>
      <c r="AE785" s="283">
        <v>29384354</v>
      </c>
      <c r="AF785" s="276"/>
      <c r="AG785" s="283">
        <v>302463</v>
      </c>
      <c r="AH785" s="276"/>
      <c r="AI785" s="283" t="s">
        <v>296</v>
      </c>
      <c r="AJ785" s="276"/>
      <c r="AK785" s="283">
        <v>662646</v>
      </c>
      <c r="AL785" s="276"/>
      <c r="AM785" s="283">
        <v>30349463</v>
      </c>
      <c r="AN785" s="276"/>
      <c r="AO785" s="396">
        <f t="shared" ref="AO785:AO787" si="1798">AM785-AM784</f>
        <v>3809</v>
      </c>
      <c r="AP785" s="271">
        <f t="shared" si="866"/>
        <v>-2</v>
      </c>
      <c r="AQ785" s="271">
        <f t="shared" ref="AQ785" si="1799">N785-AO785</f>
        <v>-266</v>
      </c>
      <c r="AR785" s="276"/>
      <c r="AS785" s="271">
        <v>177003065</v>
      </c>
      <c r="AT785" s="410"/>
      <c r="AU785" s="275">
        <f t="shared" ref="AU785" si="1800">100*AS785/213000000</f>
        <v>83.100030516431929</v>
      </c>
      <c r="AV785" s="276"/>
      <c r="AW785" s="271">
        <f t="shared" ref="AW785" si="1801">AS785-AS784</f>
        <v>629</v>
      </c>
      <c r="AX785" s="271">
        <f t="shared" ref="AX785" si="1802">SUM(AW779:AW785)/7</f>
        <v>32506.18685714262</v>
      </c>
      <c r="AY785" s="276"/>
      <c r="AZ785" s="437">
        <f t="shared" ref="AZ785" si="1803">100*H785/P785</f>
        <v>0.7090376612033088</v>
      </c>
      <c r="BA785" s="271" t="s">
        <v>294</v>
      </c>
      <c r="BB785" s="447">
        <v>163326952</v>
      </c>
      <c r="BC785" s="421">
        <f t="shared" si="1764"/>
        <v>76.679320187793422</v>
      </c>
      <c r="BD785" s="271">
        <f t="shared" si="1613"/>
        <v>4652</v>
      </c>
      <c r="BE785" s="271">
        <f t="shared" si="1614"/>
        <v>53770.428571428572</v>
      </c>
      <c r="BF785" s="283">
        <v>86186500</v>
      </c>
      <c r="BG785" s="389">
        <f t="shared" si="1765"/>
        <v>40.463145539906101</v>
      </c>
      <c r="BH785" s="450"/>
      <c r="BI785" s="456"/>
      <c r="BJ785" s="399"/>
    </row>
    <row r="786" spans="1:62" s="296" customFormat="1" ht="15" customHeight="1" x14ac:dyDescent="0.25">
      <c r="A786" s="432">
        <v>25</v>
      </c>
      <c r="B786" s="309">
        <v>662777</v>
      </c>
      <c r="C786" s="292">
        <f t="shared" ref="C786" si="1804">B786/B785</f>
        <v>1.0001146821869893</v>
      </c>
      <c r="D786" s="293">
        <f t="shared" ref="D786" si="1805">SUM(C780:C786)/7</f>
        <v>1.0001511918059205</v>
      </c>
      <c r="E786" s="293"/>
      <c r="F786" s="291">
        <f t="shared" ref="F786" si="1806">B786-B785</f>
        <v>76</v>
      </c>
      <c r="G786" s="294">
        <f t="shared" ref="G786" si="1807">F786/F785</f>
        <v>2</v>
      </c>
      <c r="H786" s="291">
        <f t="shared" ref="H786" si="1808">SUM(F780:F786)/7</f>
        <v>100.14285714285714</v>
      </c>
      <c r="I786" s="295">
        <f t="shared" ref="I786" si="1809">H786/H785</f>
        <v>1.0159420289855072</v>
      </c>
      <c r="K786" s="395">
        <v>30353592</v>
      </c>
      <c r="L786" s="292">
        <f t="shared" ref="L786" si="1810">K786/K785</f>
        <v>1.0002700574324337</v>
      </c>
      <c r="M786" s="297"/>
      <c r="N786" s="291">
        <f t="shared" ref="N786" si="1811">K786-K785</f>
        <v>8195</v>
      </c>
      <c r="O786" s="294">
        <f t="shared" ref="O786" si="1812">N786/N785</f>
        <v>2.3130115721140276</v>
      </c>
      <c r="P786" s="291">
        <f t="shared" ref="P786" si="1813">SUM(N780:N786)/7</f>
        <v>13588.142857142857</v>
      </c>
      <c r="Q786" s="295">
        <f t="shared" ref="Q786" si="1814">P786*100000/213000000</f>
        <v>6.3794097920858484</v>
      </c>
      <c r="R786" s="294">
        <f t="shared" ref="R786" si="1815">100*B786/K786</f>
        <v>2.183520816910236</v>
      </c>
      <c r="S786" s="294">
        <f t="shared" ref="S786" si="1816">R786/R785</f>
        <v>0.99984466670346706</v>
      </c>
      <c r="U786" s="431">
        <v>386</v>
      </c>
      <c r="W786" s="431">
        <v>351</v>
      </c>
      <c r="Y786" s="369">
        <f t="shared" si="608"/>
        <v>0.31116291079812208</v>
      </c>
      <c r="AA786" s="337">
        <f t="shared" si="609"/>
        <v>311.16291079812208</v>
      </c>
      <c r="AC786" s="299">
        <f t="shared" si="610"/>
        <v>14250.512676056338</v>
      </c>
      <c r="AE786" s="433">
        <v>29411813</v>
      </c>
      <c r="AG786" s="433">
        <v>281384</v>
      </c>
      <c r="AI786" s="433" t="s">
        <v>297</v>
      </c>
      <c r="AK786" s="433">
        <v>662722</v>
      </c>
      <c r="AM786" s="433">
        <v>30355919</v>
      </c>
      <c r="AO786" s="395">
        <f t="shared" si="1798"/>
        <v>6456</v>
      </c>
      <c r="AP786" s="291">
        <f t="shared" si="866"/>
        <v>0</v>
      </c>
      <c r="AQ786" s="291">
        <f t="shared" ref="AQ786" si="1817">N786-AO786</f>
        <v>1739</v>
      </c>
      <c r="AS786" s="291">
        <v>177041255</v>
      </c>
      <c r="AT786" s="407"/>
      <c r="AU786" s="295">
        <f t="shared" ref="AU786" si="1818">100*AS786/213000000</f>
        <v>83.117960093896713</v>
      </c>
      <c r="AW786" s="291">
        <f t="shared" ref="AW786" si="1819">AS786-AS785</f>
        <v>38190</v>
      </c>
      <c r="AX786" s="291">
        <f t="shared" ref="AX786" si="1820">SUM(AW780:AW786)/7</f>
        <v>34608.714285714283</v>
      </c>
      <c r="AZ786" s="438">
        <f t="shared" ref="AZ786" si="1821">100*H786/P786</f>
        <v>0.73698707907103878</v>
      </c>
      <c r="BA786" s="291" t="s">
        <v>294</v>
      </c>
      <c r="BB786" s="446">
        <v>163400967</v>
      </c>
      <c r="BC786" s="423">
        <f t="shared" ref="BC786" si="1822">BB786*100/213000000</f>
        <v>76.714069014084501</v>
      </c>
      <c r="BD786" s="291">
        <f t="shared" ref="BD786" si="1823">BB786-BB785</f>
        <v>74015</v>
      </c>
      <c r="BE786" s="291">
        <f t="shared" ref="BE786:BE791" si="1824">SUM(BD780:BD786)/7</f>
        <v>64344</v>
      </c>
      <c r="BF786" s="433">
        <v>86375300</v>
      </c>
      <c r="BG786" s="377">
        <f t="shared" si="1765"/>
        <v>40.551784037558683</v>
      </c>
      <c r="BH786" s="450"/>
      <c r="BI786" s="456"/>
      <c r="BJ786" s="399"/>
    </row>
    <row r="787" spans="1:62" s="296" customFormat="1" ht="15" customHeight="1" x14ac:dyDescent="0.25">
      <c r="A787" s="432">
        <v>26</v>
      </c>
      <c r="B787" s="309">
        <v>662941</v>
      </c>
      <c r="C787" s="292">
        <f t="shared" ref="C787" si="1825">B787/B786</f>
        <v>1.0002474437103279</v>
      </c>
      <c r="D787" s="293">
        <f t="shared" ref="D787" si="1826">SUM(C781:C787)/7</f>
        <v>1.0001455443191751</v>
      </c>
      <c r="E787" s="293"/>
      <c r="F787" s="291">
        <f t="shared" ref="F787" si="1827">B787-B786</f>
        <v>164</v>
      </c>
      <c r="G787" s="294">
        <f t="shared" ref="G787" si="1828">F787/F786</f>
        <v>2.1578947368421053</v>
      </c>
      <c r="H787" s="291">
        <f t="shared" ref="H787" si="1829">SUM(F781:F787)/7</f>
        <v>96.428571428571431</v>
      </c>
      <c r="I787" s="295">
        <f t="shared" ref="I787" si="1830">H787/H786</f>
        <v>0.96291012838801715</v>
      </c>
      <c r="K787" s="395">
        <v>30374694</v>
      </c>
      <c r="L787" s="292">
        <f t="shared" ref="L787" si="1831">K787/K786</f>
        <v>1.000695206023722</v>
      </c>
      <c r="M787" s="297"/>
      <c r="N787" s="291">
        <f t="shared" ref="N787" si="1832">K787-K786</f>
        <v>21102</v>
      </c>
      <c r="O787" s="294">
        <f t="shared" ref="O787" si="1833">N787/N786</f>
        <v>2.5749847467968272</v>
      </c>
      <c r="P787" s="291">
        <f t="shared" ref="P787" si="1834">SUM(N781:N787)/7</f>
        <v>13624.714285714286</v>
      </c>
      <c r="Q787" s="295">
        <f t="shared" ref="Q787" si="1835">P787*100000/213000000</f>
        <v>6.3965794768611666</v>
      </c>
      <c r="R787" s="294">
        <f t="shared" ref="R787" si="1836">100*B787/K787</f>
        <v>2.1825437978074773</v>
      </c>
      <c r="S787" s="294">
        <f t="shared" ref="S787" si="1837">R787/R786</f>
        <v>0.99955254875740496</v>
      </c>
      <c r="U787" s="431">
        <v>387</v>
      </c>
      <c r="W787" s="431">
        <v>352</v>
      </c>
      <c r="Y787" s="369">
        <f t="shared" si="608"/>
        <v>0.31123990610328639</v>
      </c>
      <c r="AA787" s="337">
        <f t="shared" si="609"/>
        <v>311.23990610328639</v>
      </c>
      <c r="AC787" s="299">
        <f t="shared" si="610"/>
        <v>14260.419718309859</v>
      </c>
      <c r="AD787" s="457"/>
      <c r="AE787" s="458">
        <v>29411813</v>
      </c>
      <c r="AF787" s="399" t="s">
        <v>190</v>
      </c>
      <c r="AG787" s="433">
        <v>281384</v>
      </c>
      <c r="AH787" s="296" t="s">
        <v>190</v>
      </c>
      <c r="AI787" s="433" t="s">
        <v>33</v>
      </c>
      <c r="AK787" s="433">
        <v>662866</v>
      </c>
      <c r="AM787" s="433">
        <v>30378061</v>
      </c>
      <c r="AO787" s="395">
        <f t="shared" si="1798"/>
        <v>22142</v>
      </c>
      <c r="AP787" s="291">
        <f t="shared" ref="AP787" si="1838">AK787-AK786-F787</f>
        <v>-20</v>
      </c>
      <c r="AQ787" s="291">
        <f t="shared" ref="AQ787" si="1839">N787-AO787</f>
        <v>-1040</v>
      </c>
      <c r="AS787" s="291">
        <v>177079590</v>
      </c>
      <c r="AT787" s="407"/>
      <c r="AU787" s="295">
        <f t="shared" ref="AU787" si="1840">100*AS787/213000000</f>
        <v>83.13595774647888</v>
      </c>
      <c r="AW787" s="291">
        <f t="shared" ref="AW787" si="1841">AS787-AS786</f>
        <v>38335</v>
      </c>
      <c r="AX787" s="291">
        <f t="shared" ref="AX787" si="1842">SUM(AW781:AW787)/7</f>
        <v>24940.285714285714</v>
      </c>
      <c r="AZ787" s="438">
        <f t="shared" ref="AZ787" si="1843">100*H787/P787</f>
        <v>0.70774747570066998</v>
      </c>
      <c r="BA787" s="291" t="s">
        <v>294</v>
      </c>
      <c r="BB787" s="446">
        <v>163482200</v>
      </c>
      <c r="BC787" s="423">
        <f t="shared" ref="BC787" si="1844">BB787*100/213000000</f>
        <v>76.75220657276995</v>
      </c>
      <c r="BD787" s="291">
        <f t="shared" ref="BD787:BD791" si="1845">BB787-BB786</f>
        <v>81233</v>
      </c>
      <c r="BE787" s="291">
        <f t="shared" si="1824"/>
        <v>50636.785714285717</v>
      </c>
      <c r="BF787" s="433">
        <v>86544120</v>
      </c>
      <c r="BG787" s="377">
        <f t="shared" si="1765"/>
        <v>40.63104225352113</v>
      </c>
      <c r="BH787" s="450"/>
      <c r="BI787" s="456"/>
      <c r="BJ787" s="399"/>
    </row>
    <row r="788" spans="1:62" s="296" customFormat="1" ht="15" customHeight="1" x14ac:dyDescent="0.25">
      <c r="A788" s="432">
        <v>27</v>
      </c>
      <c r="B788" s="309">
        <v>663165</v>
      </c>
      <c r="C788" s="292">
        <f t="shared" ref="C788" si="1846">B788/B787</f>
        <v>1.0003378882887015</v>
      </c>
      <c r="D788" s="293">
        <f t="shared" ref="D788" si="1847">SUM(C782:C788)/7</f>
        <v>1.0001498093135612</v>
      </c>
      <c r="E788" s="293"/>
      <c r="F788" s="291">
        <f t="shared" ref="F788" si="1848">B788-B787</f>
        <v>224</v>
      </c>
      <c r="G788" s="294">
        <f t="shared" ref="G788" si="1849">F788/F787</f>
        <v>1.3658536585365855</v>
      </c>
      <c r="H788" s="291">
        <f t="shared" ref="H788" si="1850">SUM(F782:F788)/7</f>
        <v>99.285714285714292</v>
      </c>
      <c r="I788" s="295">
        <f t="shared" ref="I788" si="1851">H788/H787</f>
        <v>1.0296296296296297</v>
      </c>
      <c r="K788" s="395">
        <v>30395189</v>
      </c>
      <c r="L788" s="292">
        <f t="shared" ref="L788" si="1852">K788/K787</f>
        <v>1.0006747393076618</v>
      </c>
      <c r="M788" s="297"/>
      <c r="N788" s="291">
        <f t="shared" ref="N788" si="1853">K788-K787</f>
        <v>20495</v>
      </c>
      <c r="O788" s="294">
        <f t="shared" ref="O788" si="1854">N788/N787</f>
        <v>0.97123495403279314</v>
      </c>
      <c r="P788" s="291">
        <f t="shared" ref="P788" si="1855">SUM(N782:N788)/7</f>
        <v>12413.285714285714</v>
      </c>
      <c r="Q788" s="295">
        <f t="shared" ref="Q788" si="1856">P788*100000/213000000</f>
        <v>5.8278336686787391</v>
      </c>
      <c r="R788" s="294">
        <f t="shared" ref="R788" si="1857">100*B788/K788</f>
        <v>2.181809101433783</v>
      </c>
      <c r="S788" s="294">
        <f t="shared" ref="S788" si="1858">R788/R787</f>
        <v>0.99966337611440725</v>
      </c>
      <c r="U788" s="431">
        <v>388</v>
      </c>
      <c r="W788" s="431">
        <v>352</v>
      </c>
      <c r="Y788" s="369">
        <f t="shared" si="608"/>
        <v>0.31134507042253523</v>
      </c>
      <c r="AA788" s="337">
        <f t="shared" si="609"/>
        <v>311.34507042253523</v>
      </c>
      <c r="AC788" s="299">
        <f t="shared" si="610"/>
        <v>14270.041784037559</v>
      </c>
      <c r="AE788" s="433">
        <v>29480998</v>
      </c>
      <c r="AG788" s="433">
        <v>254895</v>
      </c>
      <c r="AI788" s="433" t="s">
        <v>298</v>
      </c>
      <c r="AK788" s="433">
        <v>663111</v>
      </c>
      <c r="AM788" s="433">
        <v>30399004</v>
      </c>
      <c r="AO788" s="395">
        <f t="shared" ref="AO788" si="1859">AM788-AM787</f>
        <v>20943</v>
      </c>
      <c r="AP788" s="291">
        <f t="shared" ref="AP788" si="1860">AK788-AK787-F788</f>
        <v>21</v>
      </c>
      <c r="AQ788" s="291">
        <f t="shared" ref="AQ788" si="1861">N788-AO788</f>
        <v>-448</v>
      </c>
      <c r="AS788" s="291">
        <v>177132994</v>
      </c>
      <c r="AT788" s="407"/>
      <c r="AU788" s="295">
        <f t="shared" ref="AU788" si="1862">100*AS788/213000000</f>
        <v>83.161030046948355</v>
      </c>
      <c r="AW788" s="291">
        <f t="shared" ref="AW788" si="1863">AS788-AS787</f>
        <v>53404</v>
      </c>
      <c r="AX788" s="291">
        <f t="shared" ref="AX788" si="1864">SUM(AW782:AW788)/7</f>
        <v>19756.285714285714</v>
      </c>
      <c r="AZ788" s="438">
        <f t="shared" ref="AZ788" si="1865">100*H788/P788</f>
        <v>0.79983427894076631</v>
      </c>
      <c r="BA788" s="291" t="s">
        <v>294</v>
      </c>
      <c r="BB788" s="446">
        <v>163675729</v>
      </c>
      <c r="BC788" s="423">
        <f t="shared" ref="BC788" si="1866">BB788*100/213000000</f>
        <v>76.843065258215958</v>
      </c>
      <c r="BD788" s="291">
        <f t="shared" si="1845"/>
        <v>193529</v>
      </c>
      <c r="BE788" s="291">
        <f t="shared" si="1824"/>
        <v>52971.857142857145</v>
      </c>
      <c r="BF788" s="433">
        <v>87204205</v>
      </c>
      <c r="BG788" s="377">
        <f t="shared" si="1765"/>
        <v>40.940941314553989</v>
      </c>
      <c r="BH788" s="450"/>
      <c r="BI788" s="456"/>
      <c r="BJ788" s="399"/>
    </row>
    <row r="789" spans="1:62" s="296" customFormat="1" ht="15" customHeight="1" x14ac:dyDescent="0.25">
      <c r="A789" s="432">
        <v>28</v>
      </c>
      <c r="B789" s="309">
        <v>663289</v>
      </c>
      <c r="C789" s="292">
        <f t="shared" ref="C789" si="1867">B789/B788</f>
        <v>1.0001869821236042</v>
      </c>
      <c r="D789" s="293">
        <f t="shared" ref="D789" si="1868">SUM(C783:C789)/7</f>
        <v>1.0001579757313233</v>
      </c>
      <c r="E789" s="293"/>
      <c r="F789" s="291">
        <f t="shared" ref="F789" si="1869">B789-B788</f>
        <v>124</v>
      </c>
      <c r="G789" s="294">
        <f t="shared" ref="G789" si="1870">F789/F788</f>
        <v>0.5535714285714286</v>
      </c>
      <c r="H789" s="291">
        <f t="shared" ref="H789" si="1871">SUM(F783:F789)/7</f>
        <v>104.71428571428571</v>
      </c>
      <c r="I789" s="295">
        <f t="shared" ref="I789" si="1872">H789/H788</f>
        <v>1.0546762589928056</v>
      </c>
      <c r="K789" s="395">
        <v>30414677</v>
      </c>
      <c r="L789" s="292">
        <f t="shared" ref="L789" si="1873">K789/K788</f>
        <v>1.0006411540984332</v>
      </c>
      <c r="M789" s="297"/>
      <c r="N789" s="291">
        <f t="shared" ref="N789" si="1874">K789-K788</f>
        <v>19488</v>
      </c>
      <c r="O789" s="294">
        <f t="shared" ref="O789" si="1875">N789/N788</f>
        <v>0.95086606489387659</v>
      </c>
      <c r="P789" s="291">
        <f t="shared" ref="P789" si="1876">SUM(N783:N789)/7</f>
        <v>12754</v>
      </c>
      <c r="Q789" s="295">
        <f t="shared" ref="Q789" si="1877">P789*100000/213000000</f>
        <v>5.9877934272300468</v>
      </c>
      <c r="R789" s="294">
        <f t="shared" ref="R789" si="1878">100*B789/K789</f>
        <v>2.1808188198086076</v>
      </c>
      <c r="S789" s="294">
        <f t="shared" ref="S789" si="1879">R789/R788</f>
        <v>0.99954611903281332</v>
      </c>
      <c r="U789" s="431">
        <v>389</v>
      </c>
      <c r="W789" s="431">
        <v>353</v>
      </c>
      <c r="Y789" s="369">
        <f t="shared" si="608"/>
        <v>0.31140328638497655</v>
      </c>
      <c r="AA789" s="337">
        <f t="shared" si="609"/>
        <v>311.40328638497652</v>
      </c>
      <c r="AC789" s="299">
        <f t="shared" si="610"/>
        <v>14279.191079812206</v>
      </c>
      <c r="AE789" s="433">
        <v>29499422</v>
      </c>
      <c r="AG789" s="433">
        <v>256273</v>
      </c>
      <c r="AI789" s="433" t="s">
        <v>299</v>
      </c>
      <c r="AK789" s="433">
        <v>663225</v>
      </c>
      <c r="AM789" s="433">
        <v>30418920</v>
      </c>
      <c r="AO789" s="395">
        <f t="shared" ref="AO789:AO791" si="1880">AM789-AM788</f>
        <v>19916</v>
      </c>
      <c r="AP789" s="291">
        <f t="shared" ref="AP789" si="1881">AK789-AK788-F789</f>
        <v>-10</v>
      </c>
      <c r="AQ789" s="291">
        <f t="shared" ref="AQ789" si="1882">N789-AO789</f>
        <v>-428</v>
      </c>
      <c r="AS789" s="291">
        <v>177173608</v>
      </c>
      <c r="AT789" s="407"/>
      <c r="AU789" s="295">
        <f t="shared" ref="AU789" si="1883">100*AS789/213000000</f>
        <v>83.180097652582162</v>
      </c>
      <c r="AW789" s="291">
        <f t="shared" ref="AW789" si="1884">AS789-AS788</f>
        <v>40614</v>
      </c>
      <c r="AX789" s="291">
        <f t="shared" ref="AX789" si="1885">SUM(AW783:AW789)/7</f>
        <v>25067.071428571428</v>
      </c>
      <c r="AZ789" s="438">
        <f t="shared" ref="AZ789" si="1886">100*H789/P789</f>
        <v>0.82103093707296304</v>
      </c>
      <c r="BA789" s="291" t="s">
        <v>294</v>
      </c>
      <c r="BB789" s="446">
        <v>163675729</v>
      </c>
      <c r="BC789" s="423">
        <f t="shared" ref="BC789" si="1887">BB789*100/213000000</f>
        <v>76.843065258215958</v>
      </c>
      <c r="BD789" s="291">
        <f t="shared" si="1845"/>
        <v>0</v>
      </c>
      <c r="BE789" s="291">
        <f t="shared" si="1824"/>
        <v>63826.857142857145</v>
      </c>
      <c r="BF789" s="433">
        <v>87204205</v>
      </c>
      <c r="BG789" s="377">
        <f t="shared" si="1765"/>
        <v>40.940941314553989</v>
      </c>
      <c r="BH789" s="450"/>
      <c r="BI789" s="456"/>
      <c r="BJ789" s="399"/>
    </row>
    <row r="790" spans="1:62" s="296" customFormat="1" ht="15" customHeight="1" x14ac:dyDescent="0.25">
      <c r="A790" s="432">
        <v>29</v>
      </c>
      <c r="B790" s="309">
        <v>663484</v>
      </c>
      <c r="C790" s="292">
        <f t="shared" ref="C790" si="1888">B790/B789</f>
        <v>1.0002939894977905</v>
      </c>
      <c r="D790" s="293">
        <f t="shared" ref="D790" si="1889">SUM(C784:C790)/7</f>
        <v>1.0001866060887568</v>
      </c>
      <c r="E790" s="293"/>
      <c r="F790" s="291">
        <f t="shared" ref="F790" si="1890">B790-B789</f>
        <v>195</v>
      </c>
      <c r="G790" s="294">
        <f t="shared" ref="G790" si="1891">F790/F789</f>
        <v>1.5725806451612903</v>
      </c>
      <c r="H790" s="291">
        <f t="shared" ref="H790" si="1892">SUM(F784:F790)/7</f>
        <v>123.71428571428571</v>
      </c>
      <c r="I790" s="295">
        <f t="shared" ref="I790" si="1893">H790/H789</f>
        <v>1.1814461118690314</v>
      </c>
      <c r="K790" s="395">
        <v>30429140</v>
      </c>
      <c r="L790" s="292">
        <f t="shared" ref="L790" si="1894">K790/K789</f>
        <v>1.0004755269963905</v>
      </c>
      <c r="M790" s="297"/>
      <c r="N790" s="291">
        <f t="shared" ref="N790" si="1895">K790-K789</f>
        <v>14463</v>
      </c>
      <c r="O790" s="294">
        <f t="shared" ref="O790" si="1896">N790/N789</f>
        <v>0.74214901477832518</v>
      </c>
      <c r="P790" s="291">
        <f t="shared" ref="P790" si="1897">SUM(N784:N790)/7</f>
        <v>13548.428571428571</v>
      </c>
      <c r="Q790" s="295">
        <f t="shared" ref="Q790" si="1898">P790*100000/213000000</f>
        <v>6.3607645875251508</v>
      </c>
      <c r="R790" s="294">
        <f t="shared" ref="R790" si="1899">100*B790/K790</f>
        <v>2.180423107587004</v>
      </c>
      <c r="S790" s="294">
        <f t="shared" ref="S790" si="1900">R790/R789</f>
        <v>0.99981854878635068</v>
      </c>
      <c r="U790" s="431">
        <v>390</v>
      </c>
      <c r="W790" s="431">
        <v>354</v>
      </c>
      <c r="Y790" s="369">
        <f t="shared" ref="Y790" si="1901">100*B790/213000000</f>
        <v>0.31149483568075115</v>
      </c>
      <c r="AA790" s="337">
        <f t="shared" ref="AA790" si="1902">100000*B790/213000000</f>
        <v>311.49483568075118</v>
      </c>
      <c r="AC790" s="299">
        <f t="shared" ref="AC790" si="1903">100000*K790/213000000</f>
        <v>14285.981220657277</v>
      </c>
      <c r="AE790" s="433">
        <v>29507557</v>
      </c>
      <c r="AG790" s="433">
        <v>262075</v>
      </c>
      <c r="AI790" s="433" t="s">
        <v>300</v>
      </c>
      <c r="AK790" s="433">
        <v>663410</v>
      </c>
      <c r="AM790" s="433">
        <v>30433042</v>
      </c>
      <c r="AO790" s="395">
        <f t="shared" si="1880"/>
        <v>14122</v>
      </c>
      <c r="AP790" s="291">
        <f>AK790-AK788-F790</f>
        <v>104</v>
      </c>
      <c r="AQ790" s="291">
        <f t="shared" ref="AQ790" si="1904">N790-AO790</f>
        <v>341</v>
      </c>
      <c r="AS790" s="291">
        <v>177204729</v>
      </c>
      <c r="AT790" s="407"/>
      <c r="AU790" s="295">
        <f t="shared" ref="AU790" si="1905">100*AS790/213000000</f>
        <v>83.194708450704226</v>
      </c>
      <c r="AW790" s="291">
        <f t="shared" ref="AW790" si="1906">AS790-AS789</f>
        <v>31121</v>
      </c>
      <c r="AX790" s="291">
        <f t="shared" ref="AX790" si="1907">SUM(AW784:AW790)/7</f>
        <v>29021.714285714286</v>
      </c>
      <c r="AZ790" s="438">
        <f t="shared" ref="AZ790:AZ791" si="1908">100*H790/P790</f>
        <v>0.91312645641560963</v>
      </c>
      <c r="BA790" s="291" t="s">
        <v>294</v>
      </c>
      <c r="BB790" s="446">
        <v>163923507</v>
      </c>
      <c r="BC790" s="423">
        <f t="shared" ref="BC790" si="1909">BB790*100/213000000</f>
        <v>76.959392957746473</v>
      </c>
      <c r="BD790" s="291">
        <f t="shared" si="1845"/>
        <v>247778</v>
      </c>
      <c r="BE790" s="291">
        <f t="shared" si="1824"/>
        <v>95330.28571428571</v>
      </c>
      <c r="BF790" s="433">
        <v>87903408</v>
      </c>
      <c r="BG790" s="377">
        <f t="shared" si="1765"/>
        <v>41.269205633802819</v>
      </c>
      <c r="BH790" s="450"/>
      <c r="BI790" s="456"/>
      <c r="BJ790" s="399"/>
    </row>
    <row r="791" spans="1:62" s="296" customFormat="1" ht="15" customHeight="1" x14ac:dyDescent="0.25">
      <c r="A791" s="363">
        <v>30</v>
      </c>
      <c r="B791" s="309">
        <v>663551</v>
      </c>
      <c r="C791" s="292">
        <f t="shared" ref="C791" si="1910">B791/B790</f>
        <v>1.0001009820884905</v>
      </c>
      <c r="D791" s="293">
        <f t="shared" ref="D791" si="1911">SUM(C785:C791)/7</f>
        <v>1.0001913303253696</v>
      </c>
      <c r="E791" s="293"/>
      <c r="F791" s="291">
        <f t="shared" ref="F791" si="1912">B791-B790</f>
        <v>67</v>
      </c>
      <c r="G791" s="294">
        <f t="shared" ref="G791" si="1913">F791/F790</f>
        <v>0.34358974358974359</v>
      </c>
      <c r="H791" s="291">
        <f t="shared" ref="H791" si="1914">SUM(F785:F791)/7</f>
        <v>126.85714285714286</v>
      </c>
      <c r="I791" s="295">
        <f t="shared" ref="I791" si="1915">H791/H790</f>
        <v>1.0254041570438799</v>
      </c>
      <c r="K791" s="395">
        <v>30443597</v>
      </c>
      <c r="L791" s="292">
        <f t="shared" ref="L791" si="1916">K791/K790</f>
        <v>1.00047510379853</v>
      </c>
      <c r="M791" s="297"/>
      <c r="N791" s="291">
        <f t="shared" ref="N791" si="1917">K791-K790</f>
        <v>14457</v>
      </c>
      <c r="O791" s="294">
        <f t="shared" ref="O791" si="1918">N791/N790</f>
        <v>0.99958514830947931</v>
      </c>
      <c r="P791" s="291">
        <f t="shared" ref="P791" si="1919">SUM(N785:N791)/7</f>
        <v>14534.714285714286</v>
      </c>
      <c r="Q791" s="295">
        <f t="shared" ref="Q791" si="1920">P791*100000/213000000</f>
        <v>6.8238095238095235</v>
      </c>
      <c r="R791" s="294">
        <f t="shared" ref="R791" si="1921">100*B791/K791</f>
        <v>2.1796077513442316</v>
      </c>
      <c r="S791" s="294">
        <f t="shared" ref="S791" si="1922">R791/R790</f>
        <v>0.99962605595219789</v>
      </c>
      <c r="U791" s="431">
        <v>391</v>
      </c>
      <c r="W791" s="431">
        <v>355</v>
      </c>
      <c r="Y791" s="369">
        <f t="shared" si="498"/>
        <v>0.31152629107981222</v>
      </c>
      <c r="AA791" s="337">
        <f t="shared" si="499"/>
        <v>311.52629107981221</v>
      </c>
      <c r="AC791" s="299">
        <f t="shared" si="500"/>
        <v>14292.768544600938</v>
      </c>
      <c r="AE791" s="433">
        <v>29519204</v>
      </c>
      <c r="AG791" s="433">
        <v>265535</v>
      </c>
      <c r="AI791" s="433" t="s">
        <v>304</v>
      </c>
      <c r="AK791" s="433">
        <v>663497</v>
      </c>
      <c r="AM791" s="433">
        <v>30448236</v>
      </c>
      <c r="AO791" s="395">
        <f t="shared" si="1880"/>
        <v>15194</v>
      </c>
      <c r="AP791" s="291">
        <f t="shared" ref="AP791" si="1923">AK791-AK789-F791</f>
        <v>205</v>
      </c>
      <c r="AQ791" s="291">
        <f t="shared" ref="AQ791" si="1924">N791-AO791</f>
        <v>-737</v>
      </c>
      <c r="AS791" s="291">
        <v>177226040.33333334</v>
      </c>
      <c r="AT791" s="407" t="s">
        <v>190</v>
      </c>
      <c r="AU791" s="295">
        <f t="shared" ref="AU791" si="1925">100*AS791/213000000</f>
        <v>83.204713771518016</v>
      </c>
      <c r="AW791" s="291">
        <f t="shared" ref="AW791" si="1926">AS791-AS790</f>
        <v>21311.333333343267</v>
      </c>
      <c r="AX791" s="291">
        <f t="shared" ref="AX791" si="1927">SUM(AW785:AW791)/7</f>
        <v>31943.47619047761</v>
      </c>
      <c r="AZ791" s="438">
        <f t="shared" si="1908"/>
        <v>0.87278731706358181</v>
      </c>
      <c r="BA791" s="291" t="s">
        <v>294</v>
      </c>
      <c r="BB791" s="446">
        <v>163978486</v>
      </c>
      <c r="BC791" s="423">
        <f t="shared" ref="BC791" si="1928">BB791*100/213000000</f>
        <v>76.985204694835687</v>
      </c>
      <c r="BD791" s="291">
        <f t="shared" si="1845"/>
        <v>54979</v>
      </c>
      <c r="BE791" s="291">
        <f t="shared" si="1824"/>
        <v>93740.857142857145</v>
      </c>
      <c r="BF791" s="433">
        <v>88133299</v>
      </c>
      <c r="BG791" s="377">
        <f t="shared" si="1744"/>
        <v>41.377135680751174</v>
      </c>
      <c r="BH791" s="450"/>
      <c r="BI791" s="456"/>
      <c r="BJ791" s="399"/>
    </row>
    <row r="792" spans="1:62" s="296" customFormat="1" ht="15" customHeight="1" x14ac:dyDescent="0.25">
      <c r="A792" s="329">
        <v>105</v>
      </c>
      <c r="B792" s="459">
        <v>663567</v>
      </c>
      <c r="C792" s="471">
        <f t="shared" ref="C792" si="1929">B792/B791</f>
        <v>1.0000241126906597</v>
      </c>
      <c r="D792" s="472">
        <f t="shared" ref="D792" si="1930">SUM(C786:C792)/7</f>
        <v>1.0001865829409375</v>
      </c>
      <c r="E792" s="472"/>
      <c r="F792" s="468">
        <f t="shared" ref="F792" si="1931">B792-B791</f>
        <v>16</v>
      </c>
      <c r="G792" s="473">
        <f t="shared" ref="G792" si="1932">F792/F791</f>
        <v>0.23880597014925373</v>
      </c>
      <c r="H792" s="468">
        <f t="shared" ref="H792" si="1933">SUM(F786:F792)/7</f>
        <v>123.71428571428571</v>
      </c>
      <c r="I792" s="474">
        <f t="shared" ref="I792" si="1934">H792/H791</f>
        <v>0.97522522522522515</v>
      </c>
      <c r="J792" s="460"/>
      <c r="K792" s="461">
        <v>30449740</v>
      </c>
      <c r="L792" s="471">
        <f t="shared" ref="L792" si="1935">K792/K791</f>
        <v>1.0002017829890468</v>
      </c>
      <c r="M792" s="475"/>
      <c r="N792" s="468">
        <f t="shared" ref="N792" si="1936">K792-K791</f>
        <v>6143</v>
      </c>
      <c r="O792" s="473">
        <f t="shared" ref="O792" si="1937">N792/N791</f>
        <v>0.42491526596112611</v>
      </c>
      <c r="P792" s="468">
        <f t="shared" ref="P792" si="1938">SUM(N786:N792)/7</f>
        <v>14906.142857142857</v>
      </c>
      <c r="Q792" s="474">
        <f t="shared" ref="Q792" si="1939">P792*100000/213000000</f>
        <v>6.998189134808853</v>
      </c>
      <c r="R792" s="473">
        <f t="shared" ref="R792" si="1940">100*B792/K792</f>
        <v>2.1792205779096965</v>
      </c>
      <c r="S792" s="473">
        <f t="shared" ref="S792" si="1941">R792/R791</f>
        <v>0.99982236554522419</v>
      </c>
      <c r="T792" s="460"/>
      <c r="U792" s="462">
        <v>392</v>
      </c>
      <c r="V792" s="460"/>
      <c r="W792" s="462">
        <v>356</v>
      </c>
      <c r="X792" s="460"/>
      <c r="Y792" s="463">
        <f t="shared" ref="Y792:Y808" si="1942">100*B792/213000000</f>
        <v>0.31153380281690141</v>
      </c>
      <c r="Z792" s="460"/>
      <c r="AA792" s="464">
        <f t="shared" ref="AA792:AA808" si="1943">100000*B792/213000000</f>
        <v>311.53380281690141</v>
      </c>
      <c r="AB792" s="460"/>
      <c r="AC792" s="465">
        <f t="shared" ref="AC792:AC808" si="1944">100000*K792/213000000</f>
        <v>14295.652582159624</v>
      </c>
      <c r="AD792" s="460"/>
      <c r="AE792" s="466">
        <v>29533039</v>
      </c>
      <c r="AF792" s="460"/>
      <c r="AG792" s="466">
        <v>257947</v>
      </c>
      <c r="AH792" s="460"/>
      <c r="AI792" s="466" t="s">
        <v>209</v>
      </c>
      <c r="AJ792" s="460"/>
      <c r="AK792" s="466">
        <v>663513</v>
      </c>
      <c r="AL792" s="460"/>
      <c r="AM792" s="466">
        <v>30454499</v>
      </c>
      <c r="AN792" s="460"/>
      <c r="AO792" s="461">
        <f t="shared" ref="AO792" si="1945">AM792-AM791</f>
        <v>6263</v>
      </c>
      <c r="AP792" s="468">
        <f t="shared" ref="AP792" si="1946">AK792-AK790-F792</f>
        <v>87</v>
      </c>
      <c r="AQ792" s="468">
        <f t="shared" ref="AQ792" si="1947">N792-AO792</f>
        <v>-120</v>
      </c>
      <c r="AR792" s="460"/>
      <c r="AS792" s="468">
        <v>177247351.66666669</v>
      </c>
      <c r="AT792" s="467" t="s">
        <v>190</v>
      </c>
      <c r="AU792" s="474">
        <f t="shared" ref="AU792" si="1948">100*AS792/213000000</f>
        <v>83.214719092331777</v>
      </c>
      <c r="AV792" s="460"/>
      <c r="AW792" s="468">
        <f t="shared" ref="AW792:AW794" si="1949">AS792-AS791</f>
        <v>21311.333333343267</v>
      </c>
      <c r="AX792" s="468">
        <f t="shared" ref="AX792:AX794" si="1950">SUM(AW786:AW792)/7</f>
        <v>34898.095238098074</v>
      </c>
      <c r="AY792" s="460"/>
      <c r="AZ792" s="474">
        <f t="shared" ref="AZ792" si="1951">100*H792/P792</f>
        <v>0.82995505208782572</v>
      </c>
      <c r="BA792" s="468" t="s">
        <v>294</v>
      </c>
      <c r="BB792" s="469">
        <v>163989684</v>
      </c>
      <c r="BC792" s="476">
        <f t="shared" ref="BC792" si="1952">BB792*100/213000000</f>
        <v>76.990461971830982</v>
      </c>
      <c r="BD792" s="468">
        <f t="shared" ref="BD792" si="1953">BB792-BB791</f>
        <v>11198</v>
      </c>
      <c r="BE792" s="468">
        <f t="shared" ref="BE792" si="1954">SUM(BD786:BD792)/7</f>
        <v>94676</v>
      </c>
      <c r="BF792" s="466">
        <v>88224899</v>
      </c>
      <c r="BG792" s="470">
        <f t="shared" si="1744"/>
        <v>41.420140375586854</v>
      </c>
      <c r="BH792" s="450"/>
      <c r="BI792" s="456"/>
      <c r="BJ792" s="399"/>
    </row>
    <row r="793" spans="1:62" s="296" customFormat="1" ht="15" customHeight="1" x14ac:dyDescent="0.25">
      <c r="A793" s="432">
        <v>205</v>
      </c>
      <c r="B793" s="309">
        <v>663657</v>
      </c>
      <c r="C793" s="477">
        <f t="shared" ref="C793" si="1955">B793/B792</f>
        <v>1.0001356306145424</v>
      </c>
      <c r="D793" s="478">
        <f t="shared" ref="D793" si="1956">SUM(C787:C793)/7</f>
        <v>1.0001895755734451</v>
      </c>
      <c r="E793" s="478"/>
      <c r="F793" s="479">
        <f t="shared" ref="F793" si="1957">B793-B792</f>
        <v>90</v>
      </c>
      <c r="G793" s="480">
        <f t="shared" ref="G793" si="1958">F793/F792</f>
        <v>5.625</v>
      </c>
      <c r="H793" s="479">
        <f t="shared" ref="H793" si="1959">SUM(F787:F793)/7</f>
        <v>125.71428571428571</v>
      </c>
      <c r="I793" s="481">
        <f t="shared" ref="I793" si="1960">H793/H792</f>
        <v>1.0161662817551964</v>
      </c>
      <c r="K793" s="395">
        <v>30456873</v>
      </c>
      <c r="L793" s="477">
        <f t="shared" ref="L793" si="1961">K793/K792</f>
        <v>1.000234254873769</v>
      </c>
      <c r="M793" s="482"/>
      <c r="N793" s="479">
        <f t="shared" ref="N793" si="1962">K793-K792</f>
        <v>7133</v>
      </c>
      <c r="O793" s="480">
        <f t="shared" ref="O793" si="1963">N793/N792</f>
        <v>1.1611590428129579</v>
      </c>
      <c r="P793" s="479">
        <f t="shared" ref="P793" si="1964">SUM(N787:N793)/7</f>
        <v>14754.428571428571</v>
      </c>
      <c r="Q793" s="481">
        <f t="shared" ref="Q793" si="1965">P793*100000/213000000</f>
        <v>6.9269617706237421</v>
      </c>
      <c r="R793" s="480">
        <f t="shared" ref="R793" si="1966">100*B793/K793</f>
        <v>2.1790057042297151</v>
      </c>
      <c r="S793" s="480">
        <f t="shared" ref="S793" si="1967">R793/R792</f>
        <v>0.99990139883857576</v>
      </c>
      <c r="U793" s="431">
        <v>393</v>
      </c>
      <c r="W793" s="431">
        <v>357</v>
      </c>
      <c r="Y793" s="369">
        <f t="shared" si="1942"/>
        <v>0.31157605633802815</v>
      </c>
      <c r="AA793" s="337">
        <f t="shared" si="1943"/>
        <v>311.5760563380282</v>
      </c>
      <c r="AC793" s="299">
        <f t="shared" si="1944"/>
        <v>14299.001408450704</v>
      </c>
      <c r="AE793" s="433">
        <v>29554308</v>
      </c>
      <c r="AG793" s="433">
        <v>243087</v>
      </c>
      <c r="AI793" s="433" t="s">
        <v>64</v>
      </c>
      <c r="AK793" s="433">
        <v>663602</v>
      </c>
      <c r="AM793" s="433">
        <v>30460997</v>
      </c>
      <c r="AO793" s="483">
        <f t="shared" ref="AO793" si="1968">AM793-AM792</f>
        <v>6498</v>
      </c>
      <c r="AP793" s="479">
        <f t="shared" ref="AP793" si="1969">AK793-AK791-F793</f>
        <v>15</v>
      </c>
      <c r="AQ793" s="479">
        <f t="shared" ref="AQ793" si="1970">N793-AO793</f>
        <v>635</v>
      </c>
      <c r="AS793" s="291">
        <v>177268663</v>
      </c>
      <c r="AT793" s="407"/>
      <c r="AU793" s="295">
        <f t="shared" ref="AU793" si="1971">100*AS793/213000000</f>
        <v>83.224724413145537</v>
      </c>
      <c r="AW793" s="479">
        <f>AS793-AS792</f>
        <v>21311.333333313465</v>
      </c>
      <c r="AX793" s="479">
        <f t="shared" si="1950"/>
        <v>32486.857142857141</v>
      </c>
      <c r="AZ793" s="438">
        <f t="shared" ref="AZ793" si="1972">100*H793/P793</f>
        <v>0.85204442249784562</v>
      </c>
      <c r="BA793" s="291" t="s">
        <v>294</v>
      </c>
      <c r="BB793" s="446">
        <v>164101615</v>
      </c>
      <c r="BC793" s="484">
        <f t="shared" ref="BC793" si="1973">BB793*100/213000000</f>
        <v>77.043011737089202</v>
      </c>
      <c r="BD793" s="479">
        <f t="shared" ref="BD793:BD794" si="1974">BB793-BB792</f>
        <v>111931</v>
      </c>
      <c r="BE793" s="479">
        <f t="shared" ref="BE793:BE794" si="1975">SUM(BD787:BD793)/7</f>
        <v>100092.57142857143</v>
      </c>
      <c r="BF793" s="433">
        <v>88458624</v>
      </c>
      <c r="BG793" s="377">
        <f t="shared" si="1744"/>
        <v>41.529870422535211</v>
      </c>
      <c r="BH793" s="450"/>
      <c r="BI793" s="456"/>
      <c r="BJ793" s="399"/>
    </row>
    <row r="794" spans="1:62" s="296" customFormat="1" ht="15" customHeight="1" x14ac:dyDescent="0.25">
      <c r="A794" s="432">
        <v>305</v>
      </c>
      <c r="B794" s="309">
        <v>663765</v>
      </c>
      <c r="C794" s="477">
        <f t="shared" ref="C794" si="1976">B794/B793</f>
        <v>1.0001627346656481</v>
      </c>
      <c r="D794" s="478">
        <f t="shared" ref="D794" si="1977">SUM(C788:C794)/7</f>
        <v>1.0001774742813481</v>
      </c>
      <c r="E794" s="478"/>
      <c r="F794" s="479">
        <f t="shared" ref="F794" si="1978">B794-B793</f>
        <v>108</v>
      </c>
      <c r="G794" s="480">
        <f t="shared" ref="G794" si="1979">F794/F793</f>
        <v>1.2</v>
      </c>
      <c r="H794" s="479">
        <f t="shared" ref="H794" si="1980">SUM(F788:F794)/7</f>
        <v>117.71428571428571</v>
      </c>
      <c r="I794" s="481">
        <f t="shared" ref="I794" si="1981">H794/H793</f>
        <v>0.9363636363636364</v>
      </c>
      <c r="K794" s="395">
        <v>30478621</v>
      </c>
      <c r="L794" s="477">
        <f t="shared" ref="L794" si="1982">K794/K793</f>
        <v>1.0007140588595553</v>
      </c>
      <c r="M794" s="482"/>
      <c r="N794" s="479">
        <f t="shared" ref="N794" si="1983">K794-K793</f>
        <v>21748</v>
      </c>
      <c r="O794" s="480">
        <f t="shared" ref="O794" si="1984">N794/N793</f>
        <v>3.0489275199775689</v>
      </c>
      <c r="P794" s="479">
        <f t="shared" ref="P794" si="1985">SUM(N788:N794)/7</f>
        <v>14846.714285714286</v>
      </c>
      <c r="Q794" s="481">
        <f t="shared" ref="Q794" si="1986">P794*100000/213000000</f>
        <v>6.97028839704896</v>
      </c>
      <c r="R794" s="480">
        <f t="shared" ref="R794" si="1987">100*B794/K794</f>
        <v>2.1778052228806546</v>
      </c>
      <c r="S794" s="480">
        <f t="shared" ref="S794" si="1988">R794/R793</f>
        <v>0.99944906920310939</v>
      </c>
      <c r="U794" s="431">
        <v>394</v>
      </c>
      <c r="W794" s="431">
        <v>358</v>
      </c>
      <c r="Y794" s="369">
        <f t="shared" si="1942"/>
        <v>0.31162676056338029</v>
      </c>
      <c r="AA794" s="337">
        <f t="shared" si="1943"/>
        <v>311.62676056338029</v>
      </c>
      <c r="AC794" s="299">
        <f t="shared" si="1944"/>
        <v>14309.211737089201</v>
      </c>
      <c r="AE794" s="433">
        <v>29585304</v>
      </c>
      <c r="AG794" s="433">
        <v>233431</v>
      </c>
      <c r="AI794" s="433" t="s">
        <v>42</v>
      </c>
      <c r="AK794" s="433">
        <v>663694</v>
      </c>
      <c r="AM794" s="433">
        <v>30482429</v>
      </c>
      <c r="AO794" s="483">
        <f t="shared" ref="AO794:AO795" si="1989">AM794-AM793</f>
        <v>21432</v>
      </c>
      <c r="AP794" s="479">
        <f t="shared" ref="AP794:AP795" si="1990">AK794-AK792-F794</f>
        <v>73</v>
      </c>
      <c r="AQ794" s="479">
        <f t="shared" ref="AQ794:AQ795" si="1991">N794-AO794</f>
        <v>316</v>
      </c>
      <c r="AS794" s="291">
        <v>177300070</v>
      </c>
      <c r="AT794" s="407"/>
      <c r="AU794" s="295">
        <f t="shared" ref="AU794" si="1992">100*AS794/213000000</f>
        <v>83.239469483568072</v>
      </c>
      <c r="AW794" s="479">
        <f t="shared" si="1949"/>
        <v>31407</v>
      </c>
      <c r="AX794" s="479">
        <f t="shared" si="1950"/>
        <v>31497.142857142859</v>
      </c>
      <c r="AZ794" s="438">
        <f t="shared" ref="AZ794" si="1993">100*H794/P794</f>
        <v>0.79286422200198203</v>
      </c>
      <c r="BA794" s="291" t="s">
        <v>294</v>
      </c>
      <c r="BB794" s="446">
        <v>164217813</v>
      </c>
      <c r="BC794" s="484">
        <f t="shared" ref="BC794" si="1994">BB794*100/213000000</f>
        <v>77.097564788732399</v>
      </c>
      <c r="BD794" s="479">
        <f t="shared" si="1974"/>
        <v>116198</v>
      </c>
      <c r="BE794" s="479">
        <f t="shared" si="1975"/>
        <v>105087.57142857143</v>
      </c>
      <c r="BF794" s="433">
        <v>88736521</v>
      </c>
      <c r="BG794" s="377">
        <f t="shared" si="1744"/>
        <v>41.660338497652582</v>
      </c>
      <c r="BH794" s="450"/>
      <c r="BI794" s="456"/>
      <c r="BJ794" s="399"/>
    </row>
    <row r="795" spans="1:62" s="296" customFormat="1" ht="15" customHeight="1" x14ac:dyDescent="0.25">
      <c r="A795" s="432">
        <v>405</v>
      </c>
      <c r="B795" s="309">
        <v>663816</v>
      </c>
      <c r="C795" s="477">
        <f t="shared" ref="C795" si="1995">B795/B794</f>
        <v>1.0000768344218209</v>
      </c>
      <c r="D795" s="478">
        <f t="shared" ref="D795" si="1996">SUM(C789:C795)/7</f>
        <v>1.0001401808717938</v>
      </c>
      <c r="E795" s="478"/>
      <c r="F795" s="479">
        <f t="shared" ref="F795" si="1997">B795-B794</f>
        <v>51</v>
      </c>
      <c r="G795" s="480">
        <f t="shared" ref="G795" si="1998">F795/F794</f>
        <v>0.47222222222222221</v>
      </c>
      <c r="H795" s="479">
        <f t="shared" ref="H795" si="1999">SUM(F789:F795)/7</f>
        <v>93</v>
      </c>
      <c r="I795" s="481">
        <f t="shared" ref="I795" si="2000">H795/H794</f>
        <v>0.79004854368932043</v>
      </c>
      <c r="K795" s="395">
        <v>30499177</v>
      </c>
      <c r="L795" s="477">
        <f t="shared" ref="L795" si="2001">K795/K794</f>
        <v>1.0006744399623593</v>
      </c>
      <c r="M795" s="482"/>
      <c r="N795" s="479">
        <f t="shared" ref="N795" si="2002">K795-K794</f>
        <v>20556</v>
      </c>
      <c r="O795" s="480">
        <f t="shared" ref="O795" si="2003">N795/N794</f>
        <v>0.94519036233216847</v>
      </c>
      <c r="P795" s="479">
        <f t="shared" ref="P795" si="2004">SUM(N789:N795)/7</f>
        <v>14855.428571428571</v>
      </c>
      <c r="Q795" s="481">
        <f t="shared" ref="Q795" si="2005">P795*100000/213000000</f>
        <v>6.9743796109993292</v>
      </c>
      <c r="R795" s="480">
        <f t="shared" ref="R795" si="2006">100*B795/K795</f>
        <v>2.1765046315839931</v>
      </c>
      <c r="S795" s="480">
        <f t="shared" ref="S795" si="2007">R795/R794</f>
        <v>0.99940279723687087</v>
      </c>
      <c r="U795" s="431">
        <v>395</v>
      </c>
      <c r="W795" s="431">
        <v>359</v>
      </c>
      <c r="Y795" s="369">
        <f t="shared" si="1942"/>
        <v>0.31165070422535213</v>
      </c>
      <c r="AA795" s="337">
        <f t="shared" si="1943"/>
        <v>311.65070422535211</v>
      </c>
      <c r="AC795" s="299">
        <f t="shared" si="1944"/>
        <v>14318.862441314554</v>
      </c>
      <c r="AE795" s="433">
        <v>29602372</v>
      </c>
      <c r="AG795" s="433">
        <v>236370</v>
      </c>
      <c r="AI795" s="433" t="s">
        <v>62</v>
      </c>
      <c r="AK795" s="433">
        <v>663759</v>
      </c>
      <c r="AM795" s="433">
        <v>30502501</v>
      </c>
      <c r="AO795" s="483">
        <f t="shared" si="1989"/>
        <v>20072</v>
      </c>
      <c r="AP795" s="479">
        <f t="shared" si="1990"/>
        <v>106</v>
      </c>
      <c r="AQ795" s="479">
        <f t="shared" si="1991"/>
        <v>484</v>
      </c>
      <c r="AS795" s="291">
        <v>177331515</v>
      </c>
      <c r="AT795" s="407"/>
      <c r="AU795" s="295">
        <f t="shared" ref="AU795" si="2008">100*AS795/213000000</f>
        <v>83.254232394366198</v>
      </c>
      <c r="AW795" s="479">
        <f t="shared" ref="AW795" si="2009">AS795-AS794</f>
        <v>31445</v>
      </c>
      <c r="AX795" s="479">
        <f t="shared" ref="AX795" si="2010">SUM(AW789:AW795)/7</f>
        <v>28360.142857142859</v>
      </c>
      <c r="AZ795" s="438">
        <f t="shared" ref="AZ795" si="2011">100*H795/P795</f>
        <v>0.62603377312766861</v>
      </c>
      <c r="BA795" s="291" t="s">
        <v>294</v>
      </c>
      <c r="BB795" s="446">
        <v>164385393</v>
      </c>
      <c r="BC795" s="484">
        <f t="shared" ref="BC795" si="2012">BB795*100/213000000</f>
        <v>77.176240845070424</v>
      </c>
      <c r="BD795" s="479">
        <f t="shared" ref="BD795" si="2013">BB795-BB794</f>
        <v>167580</v>
      </c>
      <c r="BE795" s="479">
        <f t="shared" ref="BE795" si="2014">SUM(BD789:BD795)/7</f>
        <v>101380.57142857143</v>
      </c>
      <c r="BF795" s="433">
        <v>89015754</v>
      </c>
      <c r="BG795" s="377">
        <f t="shared" si="1744"/>
        <v>41.791433802816904</v>
      </c>
      <c r="BH795" s="450"/>
      <c r="BI795" s="456"/>
      <c r="BJ795" s="399"/>
    </row>
    <row r="796" spans="1:62" s="296" customFormat="1" ht="15" customHeight="1" x14ac:dyDescent="0.25">
      <c r="A796" s="432">
        <v>5</v>
      </c>
      <c r="B796" s="309">
        <v>663967</v>
      </c>
      <c r="C796" s="477">
        <f t="shared" ref="C796" si="2015">B796/B795</f>
        <v>1.0002274726731504</v>
      </c>
      <c r="D796" s="478">
        <f t="shared" ref="D796" si="2016">SUM(C790:C796)/7</f>
        <v>1.0001459652360145</v>
      </c>
      <c r="E796" s="478"/>
      <c r="F796" s="479">
        <f t="shared" ref="F796" si="2017">B796-B795</f>
        <v>151</v>
      </c>
      <c r="G796" s="480">
        <f t="shared" ref="G796" si="2018">F796/F795</f>
        <v>2.9607843137254903</v>
      </c>
      <c r="H796" s="479">
        <f t="shared" ref="H796" si="2019">SUM(F790:F796)/7</f>
        <v>96.857142857142861</v>
      </c>
      <c r="I796" s="481">
        <f t="shared" ref="I796" si="2020">H796/H795</f>
        <v>1.0414746543778803</v>
      </c>
      <c r="K796" s="395">
        <v>30520289</v>
      </c>
      <c r="L796" s="477">
        <f t="shared" ref="L796" si="2021">K796/K795</f>
        <v>1.0006922153997795</v>
      </c>
      <c r="M796" s="482"/>
      <c r="N796" s="479">
        <f t="shared" ref="N796" si="2022">K796-K795</f>
        <v>21112</v>
      </c>
      <c r="O796" s="480">
        <f t="shared" ref="O796" si="2023">N796/N795</f>
        <v>1.027048063825647</v>
      </c>
      <c r="P796" s="479">
        <f t="shared" ref="P796" si="2024">SUM(N790:N796)/7</f>
        <v>15087.428571428571</v>
      </c>
      <c r="Q796" s="481">
        <f t="shared" ref="Q796" si="2025">P796*100000/213000000</f>
        <v>7.0832997987927566</v>
      </c>
      <c r="R796" s="480">
        <f t="shared" ref="R796" si="2026">100*B796/K796</f>
        <v>2.1754938165886961</v>
      </c>
      <c r="S796" s="480">
        <f t="shared" ref="S796" si="2027">R796/R795</f>
        <v>0.99953557875291021</v>
      </c>
      <c r="U796" s="431">
        <v>396</v>
      </c>
      <c r="W796" s="431">
        <v>359</v>
      </c>
      <c r="Y796" s="369">
        <f t="shared" si="1942"/>
        <v>0.31172159624413148</v>
      </c>
      <c r="AA796" s="337">
        <f t="shared" si="1943"/>
        <v>311.72159624413143</v>
      </c>
      <c r="AC796" s="299">
        <f t="shared" si="1944"/>
        <v>14328.774178403755</v>
      </c>
      <c r="AE796" s="433">
        <v>29609094</v>
      </c>
      <c r="AG796" s="433">
        <v>251193</v>
      </c>
      <c r="AI796" s="433" t="s">
        <v>94</v>
      </c>
      <c r="AK796" s="433">
        <v>663896</v>
      </c>
      <c r="AM796" s="433">
        <v>30524183</v>
      </c>
      <c r="AO796" s="483">
        <f t="shared" ref="AO796" si="2028">AM796-AM795</f>
        <v>21682</v>
      </c>
      <c r="AP796" s="479">
        <f t="shared" ref="AP796" si="2029">AK796-AK794-F796</f>
        <v>51</v>
      </c>
      <c r="AQ796" s="479">
        <f t="shared" ref="AQ796" si="2030">N796-AO796</f>
        <v>-570</v>
      </c>
      <c r="AS796" s="291">
        <v>177356086</v>
      </c>
      <c r="AT796" s="407"/>
      <c r="AU796" s="295">
        <f t="shared" ref="AU796" si="2031">100*AS796/213000000</f>
        <v>83.265768075117364</v>
      </c>
      <c r="AW796" s="479">
        <f t="shared" ref="AW796:AW812" si="2032">AS796-AS795</f>
        <v>24571</v>
      </c>
      <c r="AX796" s="479">
        <f t="shared" ref="AX796" si="2033">SUM(AW790:AW796)/7</f>
        <v>26068.285714285714</v>
      </c>
      <c r="AZ796" s="438">
        <f t="shared" ref="AZ796" si="2034">100*H796/P796</f>
        <v>0.64197250312464504</v>
      </c>
      <c r="BA796" s="291" t="s">
        <v>294</v>
      </c>
      <c r="BB796" s="446">
        <v>164464931</v>
      </c>
      <c r="BC796" s="484">
        <f t="shared" ref="BC796:BC797" si="2035">BB796*100/213000000</f>
        <v>77.213582629107975</v>
      </c>
      <c r="BD796" s="479">
        <f t="shared" ref="BD796:BD797" si="2036">BB796-BB795</f>
        <v>79538</v>
      </c>
      <c r="BE796" s="479">
        <f t="shared" ref="BE796:BE797" si="2037">SUM(BD790:BD796)/7</f>
        <v>112743.14285714286</v>
      </c>
      <c r="BF796" s="433">
        <v>89242710</v>
      </c>
      <c r="BG796" s="377">
        <f t="shared" si="1744"/>
        <v>41.89798591549296</v>
      </c>
      <c r="BH796" s="450"/>
      <c r="BI796" s="456"/>
      <c r="BJ796" s="399"/>
    </row>
    <row r="797" spans="1:62" s="296" customFormat="1" ht="15" customHeight="1" x14ac:dyDescent="0.25">
      <c r="A797" s="432">
        <v>6</v>
      </c>
      <c r="B797" s="309">
        <v>664143</v>
      </c>
      <c r="C797" s="477">
        <f t="shared" ref="C797" si="2038">B797/B796</f>
        <v>1.0002650734147933</v>
      </c>
      <c r="D797" s="478">
        <f t="shared" ref="D797" si="2039">SUM(C791:C797)/7</f>
        <v>1.000141834367015</v>
      </c>
      <c r="E797" s="478"/>
      <c r="F797" s="479">
        <f t="shared" ref="F797" si="2040">B797-B796</f>
        <v>176</v>
      </c>
      <c r="G797" s="480">
        <f t="shared" ref="G797" si="2041">F797/F796</f>
        <v>1.1655629139072847</v>
      </c>
      <c r="H797" s="479">
        <f t="shared" ref="H797" si="2042">SUM(F791:F797)/7</f>
        <v>94.142857142857139</v>
      </c>
      <c r="I797" s="481">
        <f t="shared" ref="I797" si="2043">H797/H796</f>
        <v>0.97197640117994089</v>
      </c>
      <c r="K797" s="395">
        <v>30539736</v>
      </c>
      <c r="L797" s="477">
        <f t="shared" ref="L797" si="2044">K797/K796</f>
        <v>1.0006371826950917</v>
      </c>
      <c r="M797" s="482"/>
      <c r="N797" s="479">
        <f t="shared" ref="N797" si="2045">K797-K796</f>
        <v>19447</v>
      </c>
      <c r="O797" s="480">
        <f t="shared" ref="O797" si="2046">N797/N796</f>
        <v>0.9211348995831754</v>
      </c>
      <c r="P797" s="479">
        <f t="shared" ref="P797" si="2047">SUM(N791:N797)/7</f>
        <v>15799.428571428571</v>
      </c>
      <c r="Q797" s="481">
        <f t="shared" ref="Q797" si="2048">P797*100000/213000000</f>
        <v>7.41757209926224</v>
      </c>
      <c r="R797" s="480">
        <f t="shared" ref="R797" si="2049">100*B797/K797</f>
        <v>2.1746848106349055</v>
      </c>
      <c r="S797" s="480">
        <f t="shared" ref="S797" si="2050">R797/R796</f>
        <v>0.99962812767031473</v>
      </c>
      <c r="U797" s="431">
        <v>397</v>
      </c>
      <c r="W797" s="431">
        <v>360</v>
      </c>
      <c r="Y797" s="369">
        <f t="shared" si="1942"/>
        <v>0.31180422535211266</v>
      </c>
      <c r="AA797" s="337">
        <f t="shared" si="1943"/>
        <v>311.80422535211267</v>
      </c>
      <c r="AC797" s="299">
        <f t="shared" si="1944"/>
        <v>14337.904225352113</v>
      </c>
      <c r="AE797" s="433">
        <v>29612822</v>
      </c>
      <c r="AG797" s="433">
        <v>266995</v>
      </c>
      <c r="AI797" s="433" t="s">
        <v>52</v>
      </c>
      <c r="AK797" s="433">
        <v>664091</v>
      </c>
      <c r="AM797" s="433">
        <v>30543908</v>
      </c>
      <c r="AO797" s="483">
        <f t="shared" ref="AO797" si="2051">AM797-AM796</f>
        <v>19725</v>
      </c>
      <c r="AP797" s="479">
        <f t="shared" ref="AP797" si="2052">AK797-AK795-F797</f>
        <v>156</v>
      </c>
      <c r="AQ797" s="479">
        <f t="shared" ref="AQ797" si="2053">N797-AO797</f>
        <v>-278</v>
      </c>
      <c r="AS797" s="291">
        <v>177382535</v>
      </c>
      <c r="AT797" s="407"/>
      <c r="AU797" s="295">
        <f t="shared" ref="AU797" si="2054">100*AS797/213000000</f>
        <v>83.278185446009388</v>
      </c>
      <c r="AW797" s="479">
        <f t="shared" si="2032"/>
        <v>26449</v>
      </c>
      <c r="AX797" s="479">
        <f t="shared" ref="AX797:AX800" si="2055">SUM(AW791:AW797)/7</f>
        <v>25400.857142857141</v>
      </c>
      <c r="AZ797" s="438">
        <f t="shared" ref="AZ797" si="2056">100*H797/P797</f>
        <v>0.59586241817063912</v>
      </c>
      <c r="BA797" s="291" t="s">
        <v>294</v>
      </c>
      <c r="BB797" s="446">
        <v>164531592.5</v>
      </c>
      <c r="BC797" s="484">
        <f t="shared" si="2035"/>
        <v>77.24487910798122</v>
      </c>
      <c r="BD797" s="479">
        <f t="shared" si="2036"/>
        <v>66661.5</v>
      </c>
      <c r="BE797" s="479">
        <f t="shared" si="2037"/>
        <v>86869.357142857145</v>
      </c>
      <c r="BF797" s="433">
        <v>89242710</v>
      </c>
      <c r="BG797" s="377">
        <f t="shared" si="1744"/>
        <v>41.89798591549296</v>
      </c>
      <c r="BH797" s="450"/>
      <c r="BI797" s="456"/>
      <c r="BJ797" s="399"/>
    </row>
    <row r="798" spans="1:62" s="296" customFormat="1" ht="15" customHeight="1" x14ac:dyDescent="0.25">
      <c r="A798" s="363">
        <v>7</v>
      </c>
      <c r="B798" s="309">
        <v>664179</v>
      </c>
      <c r="C798" s="477">
        <f t="shared" ref="C798" si="2057">B798/B797</f>
        <v>1.0000542051937611</v>
      </c>
      <c r="D798" s="478">
        <f t="shared" ref="D798" si="2058">SUM(C792:C798)/7</f>
        <v>1.0001351519534822</v>
      </c>
      <c r="E798" s="478"/>
      <c r="F798" s="479">
        <f t="shared" ref="F798" si="2059">B798-B797</f>
        <v>36</v>
      </c>
      <c r="G798" s="480">
        <f t="shared" ref="G798" si="2060">F798/F797</f>
        <v>0.20454545454545456</v>
      </c>
      <c r="H798" s="479">
        <f t="shared" ref="H798" si="2061">SUM(F792:F798)/7</f>
        <v>89.714285714285708</v>
      </c>
      <c r="I798" s="481">
        <f t="shared" ref="I798" si="2062">H798/H797</f>
        <v>0.95295902883156292</v>
      </c>
      <c r="K798" s="395">
        <v>30553737</v>
      </c>
      <c r="L798" s="477">
        <f t="shared" ref="L798" si="2063">K798/K797</f>
        <v>1.0004584519001736</v>
      </c>
      <c r="M798" s="482"/>
      <c r="N798" s="479">
        <f t="shared" ref="N798" si="2064">K798-K797</f>
        <v>14001</v>
      </c>
      <c r="O798" s="480">
        <f t="shared" ref="O798" si="2065">N798/N797</f>
        <v>0.71995680567696818</v>
      </c>
      <c r="P798" s="479">
        <f t="shared" ref="P798" si="2066">SUM(N792:N798)/7</f>
        <v>15734.285714285714</v>
      </c>
      <c r="Q798" s="481">
        <f t="shared" ref="Q798" si="2067">P798*100000/213000000</f>
        <v>7.3869885982562042</v>
      </c>
      <c r="R798" s="480">
        <f t="shared" ref="R798" si="2068">100*B798/K798</f>
        <v>2.1738061043073063</v>
      </c>
      <c r="S798" s="480">
        <f t="shared" ref="S798" si="2069">R798/R797</f>
        <v>0.99959593853633311</v>
      </c>
      <c r="U798" s="431">
        <v>398</v>
      </c>
      <c r="W798" s="431">
        <v>361</v>
      </c>
      <c r="Y798" s="369">
        <f t="shared" si="1942"/>
        <v>0.31182112676056339</v>
      </c>
      <c r="AA798" s="337">
        <f t="shared" si="1943"/>
        <v>311.8211267605634</v>
      </c>
      <c r="AC798" s="299">
        <f t="shared" si="1944"/>
        <v>14344.477464788732</v>
      </c>
      <c r="AE798" s="433">
        <v>29617164</v>
      </c>
      <c r="AG798" s="433">
        <v>277240</v>
      </c>
      <c r="AI798" s="433" t="s">
        <v>107</v>
      </c>
      <c r="AK798" s="433">
        <v>664126</v>
      </c>
      <c r="AM798" s="433">
        <v>30558530</v>
      </c>
      <c r="AO798" s="483">
        <f t="shared" ref="AO798" si="2070">AM798-AM797</f>
        <v>14622</v>
      </c>
      <c r="AP798" s="479">
        <f t="shared" ref="AP798" si="2071">AK798-AK796-F798</f>
        <v>194</v>
      </c>
      <c r="AQ798" s="479">
        <f t="shared" ref="AQ798" si="2072">N798-AO798</f>
        <v>-621</v>
      </c>
      <c r="AS798" s="291">
        <v>177474397</v>
      </c>
      <c r="AT798" s="407"/>
      <c r="AU798" s="295">
        <f t="shared" ref="AU798" si="2073">100*AS798/213000000</f>
        <v>83.321313145539904</v>
      </c>
      <c r="AW798" s="479">
        <f t="shared" si="2032"/>
        <v>91862</v>
      </c>
      <c r="AX798" s="479">
        <f t="shared" si="2055"/>
        <v>35479.52380952239</v>
      </c>
      <c r="AZ798" s="438">
        <f t="shared" ref="AZ798" si="2074">100*H798/P798</f>
        <v>0.57018340294171055</v>
      </c>
      <c r="BA798" s="291" t="s">
        <v>294</v>
      </c>
      <c r="BB798" s="446">
        <v>164598254</v>
      </c>
      <c r="BC798" s="484">
        <f t="shared" ref="BC798" si="2075">BB798*100/213000000</f>
        <v>77.276175586854464</v>
      </c>
      <c r="BD798" s="479">
        <f t="shared" ref="BD798" si="2076">BB798-BB797</f>
        <v>66661.5</v>
      </c>
      <c r="BE798" s="479">
        <f t="shared" ref="BE798" si="2077">SUM(BD792:BD798)/7</f>
        <v>88538.28571428571</v>
      </c>
      <c r="BF798" s="433">
        <v>89832357</v>
      </c>
      <c r="BG798" s="377">
        <f t="shared" si="1744"/>
        <v>42.174815492957748</v>
      </c>
      <c r="BH798" s="450"/>
      <c r="BI798" s="456"/>
      <c r="BJ798" s="399"/>
    </row>
    <row r="799" spans="1:62" s="296" customFormat="1" ht="15" customHeight="1" x14ac:dyDescent="0.25">
      <c r="A799" s="362">
        <v>8</v>
      </c>
      <c r="B799" s="290">
        <v>664189</v>
      </c>
      <c r="C799" s="471">
        <f t="shared" ref="C799" si="2078">B799/B798</f>
        <v>1.0000150561821437</v>
      </c>
      <c r="D799" s="472">
        <f t="shared" ref="D799" si="2079">SUM(C793:C799)/7</f>
        <v>1.0001338581665513</v>
      </c>
      <c r="E799" s="472"/>
      <c r="F799" s="468">
        <f t="shared" ref="F799" si="2080">B799-B798</f>
        <v>10</v>
      </c>
      <c r="G799" s="473">
        <f t="shared" ref="G799" si="2081">F799/F798</f>
        <v>0.27777777777777779</v>
      </c>
      <c r="H799" s="468">
        <f t="shared" ref="H799" si="2082">SUM(F793:F799)/7</f>
        <v>88.857142857142861</v>
      </c>
      <c r="I799" s="474">
        <f t="shared" ref="I799" si="2083">H799/H798</f>
        <v>0.99044585987261158</v>
      </c>
      <c r="J799" s="276"/>
      <c r="K799" s="396">
        <v>30559799</v>
      </c>
      <c r="L799" s="471">
        <f t="shared" ref="L799" si="2084">K799/K798</f>
        <v>1.0001984045355892</v>
      </c>
      <c r="M799" s="475"/>
      <c r="N799" s="468">
        <f t="shared" ref="N799" si="2085">K799-K798</f>
        <v>6062</v>
      </c>
      <c r="O799" s="473">
        <f t="shared" ref="O799" si="2086">N799/N798</f>
        <v>0.43296907363759729</v>
      </c>
      <c r="P799" s="468">
        <f t="shared" ref="P799" si="2087">SUM(N793:N799)/7</f>
        <v>15722.714285714286</v>
      </c>
      <c r="Q799" s="474">
        <f t="shared" ref="Q799" si="2088">P799*100000/213000000</f>
        <v>7.3815560026827631</v>
      </c>
      <c r="R799" s="473">
        <f t="shared" ref="R799" si="2089">100*B799/K799</f>
        <v>2.173407619598545</v>
      </c>
      <c r="S799" s="473">
        <f t="shared" ref="S799" si="2090">R799/R798</f>
        <v>0.99981668801648327</v>
      </c>
      <c r="T799" s="276"/>
      <c r="U799" s="430">
        <v>399</v>
      </c>
      <c r="V799" s="276"/>
      <c r="W799" s="430">
        <v>362</v>
      </c>
      <c r="X799" s="276"/>
      <c r="Y799" s="279">
        <f t="shared" si="1942"/>
        <v>0.31182582159624411</v>
      </c>
      <c r="Z799" s="276"/>
      <c r="AA799" s="282">
        <f t="shared" si="1943"/>
        <v>311.82582159624411</v>
      </c>
      <c r="AB799" s="276"/>
      <c r="AC799" s="281">
        <f t="shared" si="1944"/>
        <v>14347.323474178404</v>
      </c>
      <c r="AD799" s="276"/>
      <c r="AE799" s="283">
        <v>29629420</v>
      </c>
      <c r="AF799" s="276"/>
      <c r="AG799" s="283">
        <v>270977</v>
      </c>
      <c r="AH799" s="276"/>
      <c r="AI799" s="283" t="s">
        <v>136</v>
      </c>
      <c r="AJ799" s="276"/>
      <c r="AK799" s="283">
        <v>664139</v>
      </c>
      <c r="AL799" s="276"/>
      <c r="AM799" s="283">
        <v>30564536</v>
      </c>
      <c r="AN799" s="276"/>
      <c r="AO799" s="461">
        <f t="shared" ref="AO799" si="2091">AM799-AM798</f>
        <v>6006</v>
      </c>
      <c r="AP799" s="468">
        <f t="shared" ref="AP799" si="2092">AK799-AK797-F799</f>
        <v>38</v>
      </c>
      <c r="AQ799" s="468">
        <f t="shared" ref="AQ799" si="2093">N799-AO799</f>
        <v>56</v>
      </c>
      <c r="AR799" s="276"/>
      <c r="AS799" s="271">
        <v>177474397</v>
      </c>
      <c r="AT799" s="410"/>
      <c r="AU799" s="275">
        <f t="shared" ref="AU799" si="2094">100*AS799/213000000</f>
        <v>83.321313145539904</v>
      </c>
      <c r="AV799" s="276"/>
      <c r="AW799" s="276">
        <f t="shared" si="2032"/>
        <v>0</v>
      </c>
      <c r="AX799" s="468">
        <f t="shared" si="2055"/>
        <v>32435.047619044781</v>
      </c>
      <c r="AY799" s="276"/>
      <c r="AZ799" s="437">
        <f t="shared" ref="AZ799" si="2095">100*H799/P799</f>
        <v>0.56515141878447017</v>
      </c>
      <c r="BA799" s="271" t="s">
        <v>294</v>
      </c>
      <c r="BB799" s="447">
        <v>164611627</v>
      </c>
      <c r="BC799" s="476">
        <f t="shared" ref="BC799" si="2096">BB799*100/213000000</f>
        <v>77.282453990610335</v>
      </c>
      <c r="BD799" s="468">
        <f t="shared" ref="BD799" si="2097">BB799-BB798</f>
        <v>13373</v>
      </c>
      <c r="BE799" s="468">
        <f t="shared" ref="BE799" si="2098">SUM(BD793:BD799)/7</f>
        <v>88849</v>
      </c>
      <c r="BF799" s="283">
        <v>89883701</v>
      </c>
      <c r="BG799" s="389">
        <f t="shared" si="1744"/>
        <v>42.198920657276993</v>
      </c>
      <c r="BH799" s="450"/>
      <c r="BI799" s="456"/>
      <c r="BJ799" s="399"/>
    </row>
    <row r="800" spans="1:62" s="296" customFormat="1" ht="15" customHeight="1" x14ac:dyDescent="0.25">
      <c r="A800" s="432">
        <v>9</v>
      </c>
      <c r="B800" s="309">
        <v>664248</v>
      </c>
      <c r="C800" s="477">
        <f t="shared" ref="C800" si="2099">B800/B799</f>
        <v>1.0000888301372048</v>
      </c>
      <c r="D800" s="478">
        <f t="shared" ref="D800" si="2100">SUM(C794:C800)/7</f>
        <v>1.0001271723840746</v>
      </c>
      <c r="E800" s="478"/>
      <c r="F800" s="479">
        <f t="shared" ref="F800" si="2101">B800-B799</f>
        <v>59</v>
      </c>
      <c r="G800" s="480">
        <f t="shared" ref="G800" si="2102">F800/F799</f>
        <v>5.9</v>
      </c>
      <c r="H800" s="479">
        <f t="shared" ref="H800" si="2103">SUM(F794:F800)/7</f>
        <v>84.428571428571431</v>
      </c>
      <c r="I800" s="481">
        <f t="shared" ref="I800" si="2104">H800/H799</f>
        <v>0.95016077170418001</v>
      </c>
      <c r="K800" s="395">
        <v>30570405</v>
      </c>
      <c r="L800" s="477">
        <f t="shared" ref="L800" si="2105">K800/K799</f>
        <v>1.0003470572564956</v>
      </c>
      <c r="M800" s="482"/>
      <c r="N800" s="479">
        <f t="shared" ref="N800" si="2106">K800-K799</f>
        <v>10606</v>
      </c>
      <c r="O800" s="480">
        <f t="shared" ref="O800" si="2107">N800/N799</f>
        <v>1.7495875948531838</v>
      </c>
      <c r="P800" s="479">
        <f t="shared" ref="P800" si="2108">SUM(N794:N800)/7</f>
        <v>16218.857142857143</v>
      </c>
      <c r="Q800" s="481">
        <f t="shared" ref="Q800" si="2109">P800*100000/213000000</f>
        <v>7.6144869215291759</v>
      </c>
      <c r="R800" s="480">
        <f t="shared" ref="R800" si="2110">100*B800/K800</f>
        <v>2.1728465815222271</v>
      </c>
      <c r="S800" s="480">
        <f t="shared" ref="S800" si="2111">R800/R799</f>
        <v>0.99974186246921248</v>
      </c>
      <c r="U800" s="431">
        <v>400</v>
      </c>
      <c r="W800" s="431">
        <v>363</v>
      </c>
      <c r="Y800" s="369">
        <f t="shared" si="1942"/>
        <v>0.31185352112676057</v>
      </c>
      <c r="AA800" s="337">
        <f t="shared" si="1943"/>
        <v>311.85352112676054</v>
      </c>
      <c r="AC800" s="299">
        <f t="shared" si="1944"/>
        <v>14352.302816901409</v>
      </c>
      <c r="AE800" s="433">
        <v>29652018</v>
      </c>
      <c r="AG800" s="433">
        <v>258035</v>
      </c>
      <c r="AI800" s="433" t="s">
        <v>51</v>
      </c>
      <c r="AK800" s="433">
        <v>664192</v>
      </c>
      <c r="AM800" s="433">
        <v>30574245</v>
      </c>
      <c r="AO800" s="483">
        <f t="shared" ref="AO800" si="2112">AM800-AM799</f>
        <v>9709</v>
      </c>
      <c r="AP800" s="479">
        <f t="shared" ref="AP800" si="2113">AK800-AK798-F800</f>
        <v>7</v>
      </c>
      <c r="AQ800" s="479">
        <f t="shared" ref="AQ800" si="2114">N800-AO800</f>
        <v>897</v>
      </c>
      <c r="AS800" s="291">
        <v>177532063</v>
      </c>
      <c r="AT800" s="407"/>
      <c r="AU800" s="295">
        <f t="shared" ref="AU800" si="2115">100*AS800/213000000</f>
        <v>83.348386384976521</v>
      </c>
      <c r="AW800" s="479">
        <f t="shared" si="2032"/>
        <v>57666</v>
      </c>
      <c r="AX800" s="479">
        <f t="shared" si="2055"/>
        <v>37628.571428571428</v>
      </c>
      <c r="AZ800" s="438">
        <f t="shared" ref="AZ800" si="2116">100*H800/P800</f>
        <v>0.52055808054116903</v>
      </c>
      <c r="BA800" s="291" t="s">
        <v>190</v>
      </c>
      <c r="BB800" s="446">
        <v>164666194</v>
      </c>
      <c r="BC800" s="484">
        <f t="shared" ref="BC800" si="2117">BB800*100/213000000</f>
        <v>77.30807230046949</v>
      </c>
      <c r="BD800" s="479">
        <f t="shared" ref="BD800" si="2118">BB800-BB799</f>
        <v>54567</v>
      </c>
      <c r="BE800" s="479">
        <f t="shared" ref="BE800" si="2119">SUM(BD794:BD800)/7</f>
        <v>80654.142857142855</v>
      </c>
      <c r="BF800" s="433">
        <v>90034986</v>
      </c>
      <c r="BG800" s="377">
        <f t="shared" si="1744"/>
        <v>42.269946478873237</v>
      </c>
      <c r="BH800" s="450"/>
      <c r="BI800" s="456"/>
      <c r="BJ800" s="399"/>
    </row>
    <row r="801" spans="1:62" s="296" customFormat="1" ht="15" customHeight="1" x14ac:dyDescent="0.25">
      <c r="A801" s="432">
        <v>10</v>
      </c>
      <c r="B801" s="309">
        <v>664443</v>
      </c>
      <c r="C801" s="477">
        <f t="shared" ref="C801" si="2120">B801/B800</f>
        <v>1.0002935650540159</v>
      </c>
      <c r="D801" s="478">
        <f t="shared" ref="D801" si="2121">SUM(C795:C801)/7</f>
        <v>1.0001458624395558</v>
      </c>
      <c r="E801" s="478"/>
      <c r="F801" s="479">
        <f t="shared" ref="F801" si="2122">B801-B800</f>
        <v>195</v>
      </c>
      <c r="G801" s="480">
        <f t="shared" ref="G801" si="2123">F801/F800</f>
        <v>3.3050847457627119</v>
      </c>
      <c r="H801" s="479">
        <f t="shared" ref="H801" si="2124">SUM(F795:F801)/7</f>
        <v>96.857142857142861</v>
      </c>
      <c r="I801" s="481">
        <f t="shared" ref="I801" si="2125">H801/H800</f>
        <v>1.1472081218274113</v>
      </c>
      <c r="K801" s="395">
        <v>30590994</v>
      </c>
      <c r="L801" s="477">
        <f t="shared" ref="L801" si="2126">K801/K800</f>
        <v>1.0006734945120943</v>
      </c>
      <c r="M801" s="482"/>
      <c r="N801" s="479">
        <f t="shared" ref="N801" si="2127">K801-K800</f>
        <v>20589</v>
      </c>
      <c r="O801" s="480">
        <f t="shared" ref="O801" si="2128">N801/N800</f>
        <v>1.941259664340939</v>
      </c>
      <c r="P801" s="479">
        <f t="shared" ref="P801" si="2129">SUM(N795:N801)/7</f>
        <v>16053.285714285714</v>
      </c>
      <c r="Q801" s="481">
        <f t="shared" ref="Q801" si="2130">P801*100000/213000000</f>
        <v>7.5367538564721661</v>
      </c>
      <c r="R801" s="480">
        <f t="shared" ref="R801" si="2131">100*B801/K801</f>
        <v>2.172021608712682</v>
      </c>
      <c r="S801" s="480">
        <f t="shared" ref="S801" si="2132">R801/R800</f>
        <v>0.99962032625010866</v>
      </c>
      <c r="U801" s="431">
        <v>401</v>
      </c>
      <c r="W801" s="431">
        <v>364</v>
      </c>
      <c r="Y801" s="369">
        <f t="shared" si="1942"/>
        <v>0.31194507042253522</v>
      </c>
      <c r="AA801" s="337">
        <f t="shared" si="1943"/>
        <v>311.9450704225352</v>
      </c>
      <c r="AC801" s="299">
        <f t="shared" si="1944"/>
        <v>14361.969014084507</v>
      </c>
      <c r="AE801" s="433">
        <v>29681120</v>
      </c>
      <c r="AG801" s="433">
        <v>248878</v>
      </c>
      <c r="AI801" s="433" t="s">
        <v>63</v>
      </c>
      <c r="AK801" s="433">
        <v>664390</v>
      </c>
      <c r="AM801" s="433">
        <v>30594388</v>
      </c>
      <c r="AO801" s="483">
        <f t="shared" ref="AO801" si="2133">AM801-AM800</f>
        <v>20143</v>
      </c>
      <c r="AP801" s="479">
        <f t="shared" ref="AP801" si="2134">AK801-AK799-F801</f>
        <v>56</v>
      </c>
      <c r="AQ801" s="479">
        <f t="shared" ref="AQ801" si="2135">N801-AO801</f>
        <v>446</v>
      </c>
      <c r="AS801" s="291">
        <v>177534810</v>
      </c>
      <c r="AT801" s="407"/>
      <c r="AU801" s="295">
        <f t="shared" ref="AU801" si="2136">100*AS801/213000000</f>
        <v>83.349676056338026</v>
      </c>
      <c r="AW801" s="479">
        <f t="shared" si="2032"/>
        <v>2747</v>
      </c>
      <c r="AX801" s="479">
        <f t="shared" ref="AX801" si="2137">SUM(AW795:AW801)/7</f>
        <v>33534.285714285717</v>
      </c>
      <c r="AZ801" s="438">
        <f t="shared" ref="AZ801" si="2138">100*H801/P801</f>
        <v>0.60334777927082128</v>
      </c>
      <c r="BA801" s="291" t="s">
        <v>294</v>
      </c>
      <c r="BB801" s="446">
        <v>164720761</v>
      </c>
      <c r="BC801" s="484">
        <f t="shared" ref="BC801" si="2139">BB801*100/213000000</f>
        <v>77.333690610328645</v>
      </c>
      <c r="BD801" s="479">
        <f t="shared" ref="BD801" si="2140">BB801-BB800</f>
        <v>54567</v>
      </c>
      <c r="BE801" s="479">
        <f t="shared" ref="BE801" si="2141">SUM(BD795:BD801)/7</f>
        <v>71849.71428571429</v>
      </c>
      <c r="BF801" s="433">
        <v>90242994</v>
      </c>
      <c r="BG801" s="377">
        <f t="shared" si="1744"/>
        <v>42.367602816901403</v>
      </c>
      <c r="BH801" s="450"/>
      <c r="BI801" s="456"/>
      <c r="BJ801" s="399"/>
    </row>
    <row r="802" spans="1:62" s="296" customFormat="1" ht="15" customHeight="1" x14ac:dyDescent="0.25">
      <c r="A802" s="432">
        <v>11</v>
      </c>
      <c r="B802" s="309">
        <v>664564</v>
      </c>
      <c r="C802" s="477">
        <f t="shared" ref="C802" si="2142">B802/B801</f>
        <v>1.0001821074192971</v>
      </c>
      <c r="D802" s="478">
        <f t="shared" ref="D802" si="2143">SUM(C796:C802)/7</f>
        <v>1.0001609014391952</v>
      </c>
      <c r="E802" s="478"/>
      <c r="F802" s="479">
        <f t="shared" ref="F802" si="2144">B802-B801</f>
        <v>121</v>
      </c>
      <c r="G802" s="480">
        <f t="shared" ref="G802" si="2145">F802/F801</f>
        <v>0.62051282051282053</v>
      </c>
      <c r="H802" s="479">
        <f t="shared" ref="H802" si="2146">SUM(F796:F802)/7</f>
        <v>106.85714285714286</v>
      </c>
      <c r="I802" s="481">
        <f t="shared" ref="I802" si="2147">H802/H801</f>
        <v>1.1032448377581121</v>
      </c>
      <c r="K802" s="395">
        <v>30614065</v>
      </c>
      <c r="L802" s="477">
        <f t="shared" ref="L802" si="2148">K802/K801</f>
        <v>1.000754176212777</v>
      </c>
      <c r="M802" s="482"/>
      <c r="N802" s="479">
        <f t="shared" ref="N802" si="2149">K802-K801</f>
        <v>23071</v>
      </c>
      <c r="O802" s="480">
        <f t="shared" ref="O802" si="2150">N802/N801</f>
        <v>1.120549808149983</v>
      </c>
      <c r="P802" s="479">
        <f t="shared" ref="P802" si="2151">SUM(N796:N802)/7</f>
        <v>16412.571428571428</v>
      </c>
      <c r="Q802" s="481">
        <f t="shared" ref="Q802" si="2152">P802*100000/213000000</f>
        <v>7.7054325955734395</v>
      </c>
      <c r="R802" s="480">
        <f t="shared" ref="R802" si="2153">100*B802/K802</f>
        <v>2.1707799993238401</v>
      </c>
      <c r="S802" s="480">
        <f t="shared" ref="S802" si="2154">R802/R801</f>
        <v>0.99942836232205912</v>
      </c>
      <c r="U802" s="431">
        <v>402</v>
      </c>
      <c r="W802" s="431">
        <v>366</v>
      </c>
      <c r="Y802" s="369">
        <f t="shared" si="1942"/>
        <v>0.31200187793427231</v>
      </c>
      <c r="AA802" s="337">
        <f t="shared" si="1943"/>
        <v>312.00187793427227</v>
      </c>
      <c r="AC802" s="299">
        <f t="shared" si="1944"/>
        <v>14372.800469483567</v>
      </c>
      <c r="AE802" s="433">
        <v>29697931</v>
      </c>
      <c r="AG802" s="458">
        <v>255339</v>
      </c>
      <c r="AI802" s="433" t="s">
        <v>96</v>
      </c>
      <c r="AK802" s="433">
        <v>664516</v>
      </c>
      <c r="AM802" s="433">
        <v>30617786</v>
      </c>
      <c r="AO802" s="483">
        <f t="shared" ref="AO802" si="2155">AM802-AM801</f>
        <v>23398</v>
      </c>
      <c r="AP802" s="479">
        <f t="shared" ref="AP802" si="2156">AK802-AK800-F802</f>
        <v>203</v>
      </c>
      <c r="AQ802" s="479">
        <f t="shared" ref="AQ802" si="2157">N802-AO802</f>
        <v>-327</v>
      </c>
      <c r="AS802" s="291">
        <v>177644296</v>
      </c>
      <c r="AT802" s="407"/>
      <c r="AU802" s="295">
        <f t="shared" ref="AU802" si="2158">100*AS802/213000000</f>
        <v>83.401077934272294</v>
      </c>
      <c r="AW802" s="479">
        <f t="shared" si="2032"/>
        <v>109486</v>
      </c>
      <c r="AX802" s="479">
        <f t="shared" ref="AX802" si="2159">SUM(AW796:AW802)/7</f>
        <v>44683</v>
      </c>
      <c r="AZ802" s="438">
        <f t="shared" ref="AZ802" si="2160">100*H802/P802</f>
        <v>0.65106886707053835</v>
      </c>
      <c r="BA802" s="291" t="s">
        <v>294</v>
      </c>
      <c r="BB802" s="446">
        <v>165050988</v>
      </c>
      <c r="BC802" s="484">
        <f t="shared" ref="BC802" si="2161">BB802*100/213000000</f>
        <v>77.488726760563381</v>
      </c>
      <c r="BD802" s="479">
        <f t="shared" ref="BD802" si="2162">BB802-BB801</f>
        <v>330227</v>
      </c>
      <c r="BE802" s="479">
        <f t="shared" ref="BE802" si="2163">SUM(BD796:BD802)/7</f>
        <v>95085</v>
      </c>
      <c r="BF802" s="433">
        <v>91187850</v>
      </c>
      <c r="BG802" s="377">
        <f t="shared" si="1744"/>
        <v>42.811197183098592</v>
      </c>
      <c r="BH802" s="450"/>
      <c r="BI802" s="456"/>
      <c r="BJ802" s="399"/>
    </row>
    <row r="803" spans="1:62" s="296" customFormat="1" ht="15" customHeight="1" x14ac:dyDescent="0.25">
      <c r="A803" s="432">
        <v>12</v>
      </c>
      <c r="B803" s="309">
        <v>664700</v>
      </c>
      <c r="C803" s="477">
        <f t="shared" ref="C803" si="2164">B803/B802</f>
        <v>1.0002046454517548</v>
      </c>
      <c r="D803" s="478">
        <f t="shared" ref="D803" si="2165">SUM(C797:C803)/7</f>
        <v>1.0001576404075672</v>
      </c>
      <c r="E803" s="478"/>
      <c r="F803" s="479">
        <f t="shared" ref="F803" si="2166">B803-B802</f>
        <v>136</v>
      </c>
      <c r="G803" s="480">
        <f t="shared" ref="G803" si="2167">F803/F802</f>
        <v>1.1239669421487604</v>
      </c>
      <c r="H803" s="479">
        <f t="shared" ref="H803" si="2168">SUM(F797:F803)/7</f>
        <v>104.71428571428571</v>
      </c>
      <c r="I803" s="481">
        <f t="shared" ref="I803" si="2169">H803/H802</f>
        <v>0.97994652406417104</v>
      </c>
      <c r="K803" s="395">
        <v>30636172</v>
      </c>
      <c r="L803" s="477">
        <f t="shared" ref="L803" si="2170">K803/K802</f>
        <v>1.0007221190652074</v>
      </c>
      <c r="M803" s="482"/>
      <c r="N803" s="479">
        <f t="shared" ref="N803" si="2171">K803-K802</f>
        <v>22107</v>
      </c>
      <c r="O803" s="480">
        <f t="shared" ref="O803" si="2172">N803/N802</f>
        <v>0.95821594209180361</v>
      </c>
      <c r="P803" s="479">
        <f t="shared" ref="P803" si="2173">SUM(N797:N803)/7</f>
        <v>16554.714285714286</v>
      </c>
      <c r="Q803" s="481">
        <f t="shared" ref="Q803" si="2174">P803*100000/213000000</f>
        <v>7.7721663313212606</v>
      </c>
      <c r="R803" s="480">
        <f t="shared" ref="R803" si="2175">100*B803/K803</f>
        <v>2.1696574885400173</v>
      </c>
      <c r="S803" s="480">
        <f t="shared" ref="S803" si="2176">R803/R802</f>
        <v>0.99948289979446447</v>
      </c>
      <c r="U803" s="431">
        <v>403</v>
      </c>
      <c r="W803" s="431">
        <v>367</v>
      </c>
      <c r="Y803" s="369">
        <f t="shared" si="1942"/>
        <v>0.3120657276995305</v>
      </c>
      <c r="AA803" s="337">
        <f t="shared" si="1943"/>
        <v>312.0657276995305</v>
      </c>
      <c r="AC803" s="299">
        <f t="shared" si="1944"/>
        <v>14383.179342723004</v>
      </c>
      <c r="AE803" s="433">
        <v>29703904</v>
      </c>
      <c r="AG803" s="458">
        <v>270585</v>
      </c>
      <c r="AI803" s="433" t="s">
        <v>305</v>
      </c>
      <c r="AK803" s="433">
        <v>664516</v>
      </c>
      <c r="AM803" s="433">
        <v>30639130</v>
      </c>
      <c r="AO803" s="483">
        <f t="shared" ref="AO803" si="2177">AM803-AM802</f>
        <v>21344</v>
      </c>
      <c r="AP803" s="479">
        <f t="shared" ref="AP803" si="2178">AK803-AK801-F803</f>
        <v>-10</v>
      </c>
      <c r="AQ803" s="479">
        <f t="shared" ref="AQ803" si="2179">N803-AO803</f>
        <v>763</v>
      </c>
      <c r="AS803" s="291">
        <v>177660961</v>
      </c>
      <c r="AT803" s="407"/>
      <c r="AU803" s="295">
        <f t="shared" ref="AU803" si="2180">100*AS803/213000000</f>
        <v>83.408901877934269</v>
      </c>
      <c r="AW803" s="479">
        <f t="shared" si="2032"/>
        <v>16665</v>
      </c>
      <c r="AX803" s="479">
        <f t="shared" ref="AX803" si="2181">SUM(AW797:AW803)/7</f>
        <v>43553.571428571428</v>
      </c>
      <c r="AZ803" s="438">
        <f t="shared" ref="AZ803" si="2182">100*H803/P803</f>
        <v>0.63253453914724322</v>
      </c>
      <c r="BA803" s="291" t="s">
        <v>294</v>
      </c>
      <c r="BB803" s="446">
        <v>165122240</v>
      </c>
      <c r="BC803" s="484">
        <f t="shared" ref="BC803" si="2183">BB803*100/213000000</f>
        <v>77.522178403755873</v>
      </c>
      <c r="BD803" s="479">
        <f t="shared" ref="BD803" si="2184">BB803-BB802</f>
        <v>71252</v>
      </c>
      <c r="BE803" s="479">
        <f t="shared" ref="BE803" si="2185">SUM(BD797:BD803)/7</f>
        <v>93901.28571428571</v>
      </c>
      <c r="BF803" s="433">
        <v>92022577</v>
      </c>
      <c r="BG803" s="377">
        <f t="shared" si="1744"/>
        <v>43.20308779342723</v>
      </c>
      <c r="BH803" s="450"/>
      <c r="BI803" s="456"/>
      <c r="BJ803" s="399"/>
    </row>
    <row r="804" spans="1:62" s="296" customFormat="1" ht="15" customHeight="1" x14ac:dyDescent="0.25">
      <c r="A804" s="432">
        <v>13</v>
      </c>
      <c r="B804" s="309">
        <v>664830</v>
      </c>
      <c r="C804" s="477">
        <f t="shared" ref="C804" si="2186">B804/B803</f>
        <v>1.0001955769520083</v>
      </c>
      <c r="D804" s="478">
        <f t="shared" ref="D804" si="2187">SUM(C798:C804)/7</f>
        <v>1.0001477123414551</v>
      </c>
      <c r="E804" s="478"/>
      <c r="F804" s="479">
        <f t="shared" ref="F804" si="2188">B804-B803</f>
        <v>130</v>
      </c>
      <c r="G804" s="480">
        <f t="shared" ref="G804" si="2189">F804/F803</f>
        <v>0.95588235294117652</v>
      </c>
      <c r="H804" s="479">
        <f t="shared" ref="H804" si="2190">SUM(F798:F804)/7</f>
        <v>98.142857142857139</v>
      </c>
      <c r="I804" s="481">
        <f t="shared" ref="I804" si="2191">H804/H803</f>
        <v>0.93724420190995905</v>
      </c>
      <c r="K804" s="395">
        <v>30662493</v>
      </c>
      <c r="L804" s="477">
        <f t="shared" ref="L804" si="2192">K804/K803</f>
        <v>1.0008591478073696</v>
      </c>
      <c r="M804" s="482"/>
      <c r="N804" s="479">
        <f t="shared" ref="N804" si="2193">K804-K803</f>
        <v>26321</v>
      </c>
      <c r="O804" s="480">
        <f t="shared" ref="O804" si="2194">N804/N803</f>
        <v>1.1906183561767767</v>
      </c>
      <c r="P804" s="479">
        <f t="shared" ref="P804" si="2195">SUM(N798:N804)/7</f>
        <v>17536.714285714286</v>
      </c>
      <c r="Q804" s="481">
        <f t="shared" ref="Q804" si="2196">P804*100000/213000000</f>
        <v>8.2331991951710268</v>
      </c>
      <c r="R804" s="480">
        <f t="shared" ref="R804" si="2197">100*B804/K804</f>
        <v>2.1682190029362585</v>
      </c>
      <c r="S804" s="480">
        <f t="shared" ref="S804" si="2198">R804/R803</f>
        <v>0.99933699876069992</v>
      </c>
      <c r="U804" s="431">
        <v>403</v>
      </c>
      <c r="W804" s="431">
        <v>366</v>
      </c>
      <c r="Y804" s="369">
        <f t="shared" si="1942"/>
        <v>0.31212676056338029</v>
      </c>
      <c r="AA804" s="337">
        <f t="shared" si="1943"/>
        <v>312.12676056338029</v>
      </c>
      <c r="AC804" s="299">
        <f t="shared" si="1944"/>
        <v>14395.53661971831</v>
      </c>
      <c r="AE804" s="433">
        <v>29711738</v>
      </c>
      <c r="AG804" s="458">
        <v>288221</v>
      </c>
      <c r="AI804" s="433" t="s">
        <v>305</v>
      </c>
      <c r="AK804" s="433">
        <v>664780</v>
      </c>
      <c r="AM804" s="433">
        <v>30664739</v>
      </c>
      <c r="AO804" s="483">
        <f t="shared" ref="AO804" si="2199">AM804-AM803</f>
        <v>25609</v>
      </c>
      <c r="AP804" s="479">
        <f t="shared" ref="AP804" si="2200">AK804-AK802-F804</f>
        <v>134</v>
      </c>
      <c r="AQ804" s="479">
        <f t="shared" ref="AQ804" si="2201">N804-AO804</f>
        <v>712</v>
      </c>
      <c r="AS804" s="291">
        <v>177708742</v>
      </c>
      <c r="AT804" s="407"/>
      <c r="AU804" s="295">
        <f t="shared" ref="AU804" si="2202">100*AS804/213000000</f>
        <v>83.431334272300475</v>
      </c>
      <c r="AW804" s="479">
        <f t="shared" si="2032"/>
        <v>47781</v>
      </c>
      <c r="AX804" s="479">
        <f t="shared" ref="AX804" si="2203">SUM(AW798:AW804)/7</f>
        <v>46601</v>
      </c>
      <c r="AZ804" s="438">
        <f t="shared" ref="AZ804" si="2204">100*H804/P804</f>
        <v>0.55964221999560104</v>
      </c>
      <c r="BA804" s="291" t="s">
        <v>294</v>
      </c>
      <c r="BB804" s="446">
        <v>165160304</v>
      </c>
      <c r="BC804" s="484">
        <f t="shared" ref="BC804" si="2205">BB804*100/213000000</f>
        <v>77.540048826291084</v>
      </c>
      <c r="BD804" s="479">
        <f t="shared" ref="BD804" si="2206">BB804-BB803</f>
        <v>38064</v>
      </c>
      <c r="BE804" s="479">
        <f t="shared" ref="BE804" si="2207">SUM(BD798:BD804)/7</f>
        <v>89815.928571428565</v>
      </c>
      <c r="BF804" s="433">
        <v>92140991</v>
      </c>
      <c r="BG804" s="377">
        <f t="shared" si="1744"/>
        <v>43.258681220657273</v>
      </c>
      <c r="BH804" s="450"/>
      <c r="BI804" s="456"/>
      <c r="BJ804" s="399"/>
    </row>
    <row r="805" spans="1:62" s="296" customFormat="1" ht="15" customHeight="1" x14ac:dyDescent="0.25">
      <c r="A805" s="363">
        <v>14</v>
      </c>
      <c r="B805" s="309">
        <v>664920</v>
      </c>
      <c r="C805" s="477">
        <f t="shared" ref="C805" si="2208">B805/B804</f>
        <v>1.000135372952484</v>
      </c>
      <c r="D805" s="478">
        <f t="shared" ref="D805" si="2209">SUM(C799:C805)/7</f>
        <v>1.0001593077355584</v>
      </c>
      <c r="E805" s="478"/>
      <c r="F805" s="479">
        <f t="shared" ref="F805" si="2210">B805-B804</f>
        <v>90</v>
      </c>
      <c r="G805" s="480">
        <f t="shared" ref="G805" si="2211">F805/F804</f>
        <v>0.69230769230769229</v>
      </c>
      <c r="H805" s="479">
        <f t="shared" ref="H805" si="2212">SUM(F799:F805)/7</f>
        <v>105.85714285714286</v>
      </c>
      <c r="I805" s="481">
        <f t="shared" ref="I805" si="2213">H805/H804</f>
        <v>1.0786026200873364</v>
      </c>
      <c r="K805" s="395">
        <v>30677508</v>
      </c>
      <c r="L805" s="477">
        <f t="shared" ref="L805" si="2214">K805/K804</f>
        <v>1.0004896862104462</v>
      </c>
      <c r="M805" s="482"/>
      <c r="N805" s="479">
        <f t="shared" ref="N805" si="2215">K805-K804</f>
        <v>15015</v>
      </c>
      <c r="O805" s="480">
        <f t="shared" ref="O805" si="2216">N805/N804</f>
        <v>0.57045704950419818</v>
      </c>
      <c r="P805" s="479">
        <f t="shared" ref="P805" si="2217">SUM(N799:N805)/7</f>
        <v>17681.571428571428</v>
      </c>
      <c r="Q805" s="481">
        <f t="shared" ref="Q805" si="2218">P805*100000/213000000</f>
        <v>8.3012072434607642</v>
      </c>
      <c r="R805" s="480">
        <f t="shared" ref="R805" si="2219">100*B805/K805</f>
        <v>2.1674511502042475</v>
      </c>
      <c r="S805" s="480">
        <f t="shared" ref="S805" si="2220">R805/R804</f>
        <v>0.99964586015943446</v>
      </c>
      <c r="U805" s="431">
        <v>404</v>
      </c>
      <c r="W805" s="431">
        <v>367</v>
      </c>
      <c r="Y805" s="369">
        <f t="shared" si="1942"/>
        <v>0.31216901408450703</v>
      </c>
      <c r="AA805" s="337">
        <f t="shared" si="1943"/>
        <v>312.16901408450707</v>
      </c>
      <c r="AC805" s="299">
        <f t="shared" si="1944"/>
        <v>14402.585915492959</v>
      </c>
      <c r="AE805" s="433">
        <v>29718402</v>
      </c>
      <c r="AG805" s="458">
        <v>298820</v>
      </c>
      <c r="AI805" s="433" t="s">
        <v>55</v>
      </c>
      <c r="AK805" s="433">
        <v>664872</v>
      </c>
      <c r="AM805" s="433">
        <v>30682094</v>
      </c>
      <c r="AO805" s="483">
        <f t="shared" ref="AO805" si="2221">AM805-AM804</f>
        <v>17355</v>
      </c>
      <c r="AP805" s="479">
        <f t="shared" ref="AP805" si="2222">AK805-AK803-F805</f>
        <v>266</v>
      </c>
      <c r="AQ805" s="479">
        <f t="shared" ref="AQ805" si="2223">N805-AO805</f>
        <v>-2340</v>
      </c>
      <c r="AS805" s="291">
        <v>177717800.66666666</v>
      </c>
      <c r="AT805" s="407" t="s">
        <v>190</v>
      </c>
      <c r="AU805" s="295">
        <f t="shared" ref="AU805:AU806" si="2224">100*AS805/213000000</f>
        <v>83.435587167449128</v>
      </c>
      <c r="AW805" s="479">
        <f t="shared" si="2032"/>
        <v>9058.6666666567326</v>
      </c>
      <c r="AX805" s="479">
        <f t="shared" ref="AX805:AX806" si="2225">SUM(AW799:AW805)/7</f>
        <v>34771.952380950963</v>
      </c>
      <c r="AZ805" s="438">
        <f t="shared" ref="AZ805" si="2226">100*H805/P805</f>
        <v>0.59868628353976305</v>
      </c>
      <c r="BA805" s="291" t="s">
        <v>294</v>
      </c>
      <c r="BB805" s="446">
        <v>165170618</v>
      </c>
      <c r="BC805" s="484">
        <f t="shared" ref="BC805" si="2227">BB805*100/213000000</f>
        <v>77.544891079812203</v>
      </c>
      <c r="BD805" s="479">
        <f t="shared" ref="BD805" si="2228">BB805-BB804</f>
        <v>10314</v>
      </c>
      <c r="BE805" s="479">
        <f t="shared" ref="BE805" si="2229">SUM(BD799:BD805)/7</f>
        <v>81766.28571428571</v>
      </c>
      <c r="BF805" s="433">
        <v>92169363</v>
      </c>
      <c r="BG805" s="377">
        <f t="shared" si="1744"/>
        <v>43.272001408450706</v>
      </c>
      <c r="BH805" s="450"/>
      <c r="BI805" s="456"/>
      <c r="BJ805" s="399"/>
    </row>
    <row r="806" spans="1:62" s="296" customFormat="1" ht="15" customHeight="1" x14ac:dyDescent="0.25">
      <c r="A806" s="362">
        <v>15</v>
      </c>
      <c r="B806" s="290">
        <v>664967</v>
      </c>
      <c r="C806" s="471">
        <f t="shared" ref="C806" si="2230">B806/B805</f>
        <v>1.0000706851952115</v>
      </c>
      <c r="D806" s="472">
        <f t="shared" ref="D806" si="2231">SUM(C800:C806)/7</f>
        <v>1.0001672547374254</v>
      </c>
      <c r="E806" s="472"/>
      <c r="F806" s="468">
        <f t="shared" ref="F806" si="2232">B806-B805</f>
        <v>47</v>
      </c>
      <c r="G806" s="473">
        <f t="shared" ref="G806" si="2233">F806/F805</f>
        <v>0.52222222222222225</v>
      </c>
      <c r="H806" s="468">
        <f t="shared" ref="H806" si="2234">SUM(F800:F806)/7</f>
        <v>111.14285714285714</v>
      </c>
      <c r="I806" s="474">
        <f t="shared" ref="I806" si="2235">H806/H805</f>
        <v>1.0499325236167341</v>
      </c>
      <c r="J806" s="276"/>
      <c r="K806" s="396">
        <v>30683838</v>
      </c>
      <c r="L806" s="471">
        <f t="shared" ref="L806" si="2236">K806/K805</f>
        <v>1.0002063400977681</v>
      </c>
      <c r="M806" s="475"/>
      <c r="N806" s="468">
        <f t="shared" ref="N806" si="2237">K806-K805</f>
        <v>6330</v>
      </c>
      <c r="O806" s="473">
        <f t="shared" ref="O806" si="2238">N806/N805</f>
        <v>0.42157842157842157</v>
      </c>
      <c r="P806" s="468">
        <f t="shared" ref="P806" si="2239">SUM(N800:N806)/7</f>
        <v>17719.857142857141</v>
      </c>
      <c r="Q806" s="474">
        <f t="shared" ref="Q806" si="2240">P806*100000/213000000</f>
        <v>8.3191817572099254</v>
      </c>
      <c r="R806" s="473">
        <f t="shared" ref="R806" si="2241">100*B806/K806</f>
        <v>2.1671571854863787</v>
      </c>
      <c r="S806" s="473">
        <f t="shared" ref="S806" si="2242">R806/R805</f>
        <v>0.9998643730827147</v>
      </c>
      <c r="T806" s="276"/>
      <c r="U806" s="430">
        <v>405</v>
      </c>
      <c r="V806" s="276"/>
      <c r="W806" s="430">
        <v>368</v>
      </c>
      <c r="X806" s="276"/>
      <c r="Y806" s="279">
        <f t="shared" si="1942"/>
        <v>0.31219107981220656</v>
      </c>
      <c r="Z806" s="276"/>
      <c r="AA806" s="282">
        <f t="shared" si="1943"/>
        <v>312.19107981220657</v>
      </c>
      <c r="AB806" s="276"/>
      <c r="AC806" s="281">
        <f t="shared" si="1944"/>
        <v>14405.557746478873</v>
      </c>
      <c r="AD806" s="276"/>
      <c r="AE806" s="283">
        <v>29724682</v>
      </c>
      <c r="AF806" s="276"/>
      <c r="AG806" s="485">
        <v>298790</v>
      </c>
      <c r="AH806" s="276"/>
      <c r="AI806" s="283" t="s">
        <v>306</v>
      </c>
      <c r="AJ806" s="276"/>
      <c r="AK806" s="283">
        <v>664918</v>
      </c>
      <c r="AL806" s="276"/>
      <c r="AM806" s="283">
        <v>30688390</v>
      </c>
      <c r="AN806" s="276"/>
      <c r="AO806" s="461">
        <f t="shared" ref="AO806:AO807" si="2243">AM806-AM805</f>
        <v>6296</v>
      </c>
      <c r="AP806" s="468">
        <f t="shared" ref="AP806:AP807" si="2244">AK806-AK804-F806</f>
        <v>91</v>
      </c>
      <c r="AQ806" s="468">
        <f t="shared" ref="AQ806:AQ807" si="2245">N806-AO806</f>
        <v>34</v>
      </c>
      <c r="AR806" s="276"/>
      <c r="AS806" s="271">
        <v>177726859.33333331</v>
      </c>
      <c r="AT806" s="410" t="s">
        <v>190</v>
      </c>
      <c r="AU806" s="275">
        <f t="shared" si="2224"/>
        <v>83.43984006259781</v>
      </c>
      <c r="AV806" s="276"/>
      <c r="AW806" s="468">
        <f t="shared" si="2032"/>
        <v>9058.6666666567326</v>
      </c>
      <c r="AX806" s="468">
        <f t="shared" si="2225"/>
        <v>36066.047619044781</v>
      </c>
      <c r="AY806" s="276"/>
      <c r="AZ806" s="437">
        <f t="shared" ref="AZ806" si="2246">100*H806/P806</f>
        <v>0.62722208337700247</v>
      </c>
      <c r="BA806" s="271" t="s">
        <v>294</v>
      </c>
      <c r="BB806" s="447">
        <v>165173312</v>
      </c>
      <c r="BC806" s="476">
        <f t="shared" ref="BC806" si="2247">BB806*100/213000000</f>
        <v>77.546155868544602</v>
      </c>
      <c r="BD806" s="468">
        <f t="shared" ref="BD806" si="2248">BB806-BB805</f>
        <v>2694</v>
      </c>
      <c r="BE806" s="468">
        <f t="shared" ref="BE806" si="2249">SUM(BD800:BD806)/7</f>
        <v>80240.71428571429</v>
      </c>
      <c r="BF806" s="283">
        <v>92182749</v>
      </c>
      <c r="BG806" s="389">
        <f t="shared" si="1744"/>
        <v>43.278285915492958</v>
      </c>
      <c r="BH806" s="450"/>
      <c r="BI806" s="456"/>
      <c r="BJ806" s="399"/>
    </row>
    <row r="807" spans="1:62" s="296" customFormat="1" ht="15" customHeight="1" x14ac:dyDescent="0.25">
      <c r="A807" s="432">
        <v>16</v>
      </c>
      <c r="B807" s="309">
        <v>665056</v>
      </c>
      <c r="C807" s="477">
        <f t="shared" ref="C807" si="2250">B807/B806</f>
        <v>1.0001338412282113</v>
      </c>
      <c r="D807" s="478">
        <f t="shared" ref="D807" si="2251">SUM(C801:C807)/7</f>
        <v>1.0001736848932834</v>
      </c>
      <c r="E807" s="478"/>
      <c r="F807" s="479">
        <f t="shared" ref="F807" si="2252">B807-B806</f>
        <v>89</v>
      </c>
      <c r="G807" s="480">
        <f t="shared" ref="G807" si="2253">F807/F806</f>
        <v>1.8936170212765957</v>
      </c>
      <c r="H807" s="479">
        <f t="shared" ref="H807" si="2254">SUM(F801:F807)/7</f>
        <v>115.42857142857143</v>
      </c>
      <c r="I807" s="481">
        <f t="shared" ref="I807" si="2255">H807/H806</f>
        <v>1.038560411311054</v>
      </c>
      <c r="K807" s="395">
        <v>30698711</v>
      </c>
      <c r="L807" s="477">
        <f t="shared" ref="L807" si="2256">K807/K806</f>
        <v>1.0004847177201235</v>
      </c>
      <c r="M807" s="482"/>
      <c r="N807" s="479">
        <f t="shared" ref="N807" si="2257">K807-K806</f>
        <v>14873</v>
      </c>
      <c r="O807" s="480">
        <f t="shared" ref="O807" si="2258">N807/N806</f>
        <v>2.3496050552922592</v>
      </c>
      <c r="P807" s="479">
        <f t="shared" ref="P807" si="2259">SUM(N801:N807)/7</f>
        <v>18329.428571428572</v>
      </c>
      <c r="Q807" s="481">
        <f t="shared" ref="Q807" si="2260">P807*100000/213000000</f>
        <v>8.605365526492287</v>
      </c>
      <c r="R807" s="480">
        <f t="shared" ref="R807" si="2261">100*B807/K807</f>
        <v>2.1663971493786822</v>
      </c>
      <c r="S807" s="480">
        <f t="shared" ref="S807" si="2262">R807/R806</f>
        <v>0.99964929350174203</v>
      </c>
      <c r="U807" s="431">
        <v>406</v>
      </c>
      <c r="W807" s="431">
        <v>369</v>
      </c>
      <c r="Y807" s="369">
        <f t="shared" si="1942"/>
        <v>0.31223286384976529</v>
      </c>
      <c r="AA807" s="337">
        <f t="shared" si="1943"/>
        <v>312.23286384976524</v>
      </c>
      <c r="AC807" s="299">
        <f t="shared" si="1944"/>
        <v>14412.540375586854</v>
      </c>
      <c r="AE807" s="433">
        <v>29724682</v>
      </c>
      <c r="AG807" s="458">
        <v>298790</v>
      </c>
      <c r="AI807" s="433" t="s">
        <v>33</v>
      </c>
      <c r="AK807" s="433">
        <v>664987</v>
      </c>
      <c r="AM807" s="433">
        <v>30701900</v>
      </c>
      <c r="AO807" s="483">
        <f t="shared" si="2243"/>
        <v>13510</v>
      </c>
      <c r="AP807" s="479">
        <f t="shared" si="2244"/>
        <v>26</v>
      </c>
      <c r="AQ807" s="479">
        <f t="shared" si="2245"/>
        <v>1363</v>
      </c>
      <c r="AS807" s="291">
        <v>177735918</v>
      </c>
      <c r="AT807" s="407"/>
      <c r="AU807" s="295">
        <f t="shared" ref="AU807" si="2263">100*AS807/213000000</f>
        <v>83.444092957746477</v>
      </c>
      <c r="AW807" s="479">
        <f t="shared" si="2032"/>
        <v>9058.6666666865349</v>
      </c>
      <c r="AX807" s="479">
        <f t="shared" ref="AX807:AX812" si="2264">SUM(AW801:AW807)/7</f>
        <v>29122.142857142859</v>
      </c>
      <c r="AZ807" s="438">
        <f t="shared" ref="AZ807" si="2265">100*H807/P807</f>
        <v>0.62974451701401335</v>
      </c>
      <c r="BA807" s="291" t="s">
        <v>294</v>
      </c>
      <c r="BB807" s="446">
        <v>165239308</v>
      </c>
      <c r="BC807" s="484">
        <f t="shared" ref="BC807" si="2266">BB807*100/213000000</f>
        <v>77.577139906103284</v>
      </c>
      <c r="BD807" s="479">
        <f t="shared" ref="BD807:BD810" si="2267">BB807-BB806</f>
        <v>65996</v>
      </c>
      <c r="BE807" s="479">
        <f t="shared" ref="BE807:BE810" si="2268">SUM(BD801:BD807)/7</f>
        <v>81873.428571428565</v>
      </c>
      <c r="BF807" s="433">
        <v>92307977</v>
      </c>
      <c r="BG807" s="377">
        <f t="shared" ref="BG807:BG808" si="2269">BF807/213000000*100</f>
        <v>43.337078403755868</v>
      </c>
      <c r="BH807" s="450"/>
      <c r="BI807" s="456"/>
      <c r="BJ807" s="399"/>
    </row>
    <row r="808" spans="1:62" s="296" customFormat="1" ht="15" customHeight="1" x14ac:dyDescent="0.25">
      <c r="A808" s="432">
        <v>17</v>
      </c>
      <c r="B808" s="309">
        <v>665277</v>
      </c>
      <c r="C808" s="477">
        <f t="shared" ref="C808" si="2270">B808/B807</f>
        <v>1.0003323028436704</v>
      </c>
      <c r="D808" s="478">
        <f t="shared" ref="D808" si="2271">SUM(C802:C808)/7</f>
        <v>1.0001792188632339</v>
      </c>
      <c r="E808" s="478"/>
      <c r="F808" s="479">
        <f t="shared" ref="F808" si="2272">B808-B807</f>
        <v>221</v>
      </c>
      <c r="G808" s="480">
        <f t="shared" ref="G808" si="2273">F808/F807</f>
        <v>2.4831460674157304</v>
      </c>
      <c r="H808" s="479">
        <f t="shared" ref="H808" si="2274">SUM(F802:F808)/7</f>
        <v>119.14285714285714</v>
      </c>
      <c r="I808" s="481">
        <f t="shared" ref="I808" si="2275">H808/H807</f>
        <v>1.0321782178217822</v>
      </c>
      <c r="K808" s="395">
        <v>30724939</v>
      </c>
      <c r="L808" s="477">
        <f t="shared" ref="L808" si="2276">K808/K807</f>
        <v>1.0008543681198863</v>
      </c>
      <c r="M808" s="482"/>
      <c r="N808" s="479">
        <f t="shared" ref="N808" si="2277">K808-K807</f>
        <v>26228</v>
      </c>
      <c r="O808" s="480">
        <f t="shared" ref="O808" si="2278">N808/N807</f>
        <v>1.763463995159013</v>
      </c>
      <c r="P808" s="479">
        <f t="shared" ref="P808" si="2279">SUM(N802:N808)/7</f>
        <v>19135</v>
      </c>
      <c r="Q808" s="481">
        <f t="shared" ref="Q808" si="2280">P808*100000/213000000</f>
        <v>8.9835680751173701</v>
      </c>
      <c r="R808" s="480">
        <f t="shared" ref="R808" si="2281">100*B808/K808</f>
        <v>2.1652671141185991</v>
      </c>
      <c r="S808" s="480">
        <f t="shared" ref="S808" si="2282">R808/R807</f>
        <v>0.99947838037895897</v>
      </c>
      <c r="U808" s="431">
        <v>407</v>
      </c>
      <c r="W808" s="431">
        <v>370</v>
      </c>
      <c r="Y808" s="369">
        <f t="shared" si="1942"/>
        <v>0.31233661971830984</v>
      </c>
      <c r="AA808" s="337">
        <f t="shared" si="1943"/>
        <v>312.33661971830986</v>
      </c>
      <c r="AC808" s="299">
        <f t="shared" si="1944"/>
        <v>14424.853990610329</v>
      </c>
      <c r="AE808" s="433" t="s">
        <v>33</v>
      </c>
      <c r="AG808" s="458" t="s">
        <v>33</v>
      </c>
      <c r="AI808" s="433" t="s">
        <v>33</v>
      </c>
      <c r="AK808" s="433">
        <v>665319</v>
      </c>
      <c r="AM808" s="433">
        <v>30741811</v>
      </c>
      <c r="AO808" s="483">
        <f t="shared" ref="AO808" si="2283">AM808-AM807</f>
        <v>39911</v>
      </c>
      <c r="AP808" s="479">
        <f t="shared" ref="AP808" si="2284">AK808-AK806-F808</f>
        <v>180</v>
      </c>
      <c r="AQ808" s="479">
        <f t="shared" ref="AQ808" si="2285">N808-AO808</f>
        <v>-13683</v>
      </c>
      <c r="AS808" s="291">
        <v>177769148</v>
      </c>
      <c r="AT808" s="407"/>
      <c r="AU808" s="295">
        <f t="shared" ref="AU808" si="2286">100*AS808/213000000</f>
        <v>83.459693896713617</v>
      </c>
      <c r="AW808" s="479">
        <f t="shared" si="2032"/>
        <v>33230</v>
      </c>
      <c r="AX808" s="479">
        <f t="shared" si="2264"/>
        <v>33476.857142857145</v>
      </c>
      <c r="AZ808" s="438">
        <f t="shared" ref="AZ808" si="2287">100*H808/P808</f>
        <v>0.62264362238232107</v>
      </c>
      <c r="BA808" s="291" t="s">
        <v>294</v>
      </c>
      <c r="BB808" s="446">
        <f>(BB809-BB807)/2+BB807</f>
        <v>165289871.16666669</v>
      </c>
      <c r="BC808" s="484">
        <f t="shared" ref="BC808" si="2288">BB808*100/213000000</f>
        <v>77.600878482003139</v>
      </c>
      <c r="BD808" s="479">
        <f t="shared" si="2267"/>
        <v>50563.166666686535</v>
      </c>
      <c r="BE808" s="479">
        <f t="shared" si="2268"/>
        <v>81301.452380955219</v>
      </c>
      <c r="BF808" s="433">
        <f>(BF809-BF807)/2+BF807</f>
        <v>92397393</v>
      </c>
      <c r="BG808" s="377">
        <f t="shared" si="2269"/>
        <v>43.379057746478871</v>
      </c>
      <c r="BH808" s="450"/>
      <c r="BI808" s="456"/>
      <c r="BJ808" s="399"/>
    </row>
    <row r="809" spans="1:62" s="296" customFormat="1" ht="15" customHeight="1" x14ac:dyDescent="0.25">
      <c r="A809" s="432">
        <v>18</v>
      </c>
      <c r="B809" s="309">
        <v>665376</v>
      </c>
      <c r="C809" s="477">
        <f t="shared" ref="C809:C810" si="2289">B809/B808</f>
        <v>1.0001488101948512</v>
      </c>
      <c r="D809" s="478">
        <f t="shared" ref="D809:D810" si="2290">SUM(C803:C809)/7</f>
        <v>1.0001744621168844</v>
      </c>
      <c r="E809" s="478"/>
      <c r="F809" s="479">
        <f t="shared" ref="F809:F810" si="2291">B809-B808</f>
        <v>99</v>
      </c>
      <c r="G809" s="480">
        <f t="shared" ref="G809:G810" si="2292">F809/F808</f>
        <v>0.44796380090497739</v>
      </c>
      <c r="H809" s="479">
        <f t="shared" ref="H809:H810" si="2293">SUM(F803:F809)/7</f>
        <v>116</v>
      </c>
      <c r="I809" s="481">
        <f t="shared" ref="I809:I810" si="2294">H809/H808</f>
        <v>0.97362110311750605</v>
      </c>
      <c r="K809" s="395">
        <v>30737728</v>
      </c>
      <c r="L809" s="477">
        <f t="shared" ref="L809" si="2295">K809/K808</f>
        <v>1.0004162416726035</v>
      </c>
      <c r="M809" s="482"/>
      <c r="N809" s="479">
        <f t="shared" ref="N809" si="2296">K809-K808</f>
        <v>12789</v>
      </c>
      <c r="O809" s="480">
        <f t="shared" ref="O809" si="2297">N809/N808</f>
        <v>0.48760866249809365</v>
      </c>
      <c r="P809" s="479">
        <f t="shared" ref="P809" si="2298">SUM(N803:N809)/7</f>
        <v>17666.142857142859</v>
      </c>
      <c r="Q809" s="481">
        <f t="shared" ref="Q809" si="2299">P809*100000/213000000</f>
        <v>8.2939637826961778</v>
      </c>
      <c r="R809" s="480">
        <f t="shared" ref="R809" si="2300">100*B809/K809</f>
        <v>2.1646882944634034</v>
      </c>
      <c r="S809" s="480">
        <f t="shared" ref="S809" si="2301">R809/R808</f>
        <v>0.99973267979205827</v>
      </c>
      <c r="U809" s="431">
        <v>408</v>
      </c>
      <c r="W809" s="431">
        <v>371</v>
      </c>
      <c r="Y809" s="369">
        <f t="shared" ref="Y809:Y810" si="2302">100*B809/213000000</f>
        <v>0.31238309859154928</v>
      </c>
      <c r="AA809" s="337">
        <f t="shared" ref="AA809:AA810" si="2303">100000*B809/213000000</f>
        <v>312.3830985915493</v>
      </c>
      <c r="AC809" s="299">
        <f t="shared" ref="AC809:AC810" si="2304">100000*K809/213000000</f>
        <v>14430.858215962442</v>
      </c>
      <c r="AE809" s="433" t="s">
        <v>33</v>
      </c>
      <c r="AG809" s="458" t="s">
        <v>33</v>
      </c>
      <c r="AI809" s="433" t="s">
        <v>33</v>
      </c>
      <c r="AK809" s="433">
        <v>665377</v>
      </c>
      <c r="AL809" s="399" t="s">
        <v>190</v>
      </c>
      <c r="AM809" s="433">
        <v>30748678.333333332</v>
      </c>
      <c r="AN809" s="399" t="s">
        <v>190</v>
      </c>
      <c r="AO809" s="483">
        <f t="shared" ref="AO809:AO810" si="2305">AM809-AM808</f>
        <v>6867.3333333320916</v>
      </c>
      <c r="AP809" s="479">
        <f t="shared" ref="AP809:AP810" si="2306">AK809-AK807-F809</f>
        <v>291</v>
      </c>
      <c r="AQ809" s="479">
        <f t="shared" ref="AQ809:AQ810" si="2307">N809-AO809</f>
        <v>5921.6666666679084</v>
      </c>
      <c r="AS809" s="291">
        <v>177812991</v>
      </c>
      <c r="AT809" s="407"/>
      <c r="AU809" s="295">
        <f t="shared" ref="AU809" si="2308">100*AS809/213000000</f>
        <v>83.480277464788728</v>
      </c>
      <c r="AW809" s="479">
        <f t="shared" si="2032"/>
        <v>43843</v>
      </c>
      <c r="AX809" s="479">
        <f t="shared" si="2264"/>
        <v>24099.285714285714</v>
      </c>
      <c r="AZ809" s="438">
        <f t="shared" ref="AZ809" si="2309">100*H809/P809</f>
        <v>0.65662324219855572</v>
      </c>
      <c r="BA809" s="291" t="s">
        <v>294</v>
      </c>
      <c r="BB809" s="446">
        <v>165340434.33333334</v>
      </c>
      <c r="BC809" s="484">
        <f t="shared" ref="BC809:BC810" si="2310">BB809*100/213000000</f>
        <v>77.624617057902981</v>
      </c>
      <c r="BD809" s="479">
        <f t="shared" si="2267"/>
        <v>50563.166666656733</v>
      </c>
      <c r="BE809" s="479">
        <f t="shared" si="2268"/>
        <v>41349.47619047761</v>
      </c>
      <c r="BF809" s="433">
        <v>92486809</v>
      </c>
      <c r="BG809" s="377">
        <f t="shared" si="1744"/>
        <v>43.421037089201882</v>
      </c>
      <c r="BH809" s="450"/>
      <c r="BI809" s="456"/>
      <c r="BJ809" s="399"/>
    </row>
    <row r="810" spans="1:62" s="296" customFormat="1" ht="15" customHeight="1" x14ac:dyDescent="0.25">
      <c r="A810" s="432">
        <v>19</v>
      </c>
      <c r="B810" s="309">
        <v>665491</v>
      </c>
      <c r="C810" s="477">
        <f t="shared" si="2289"/>
        <v>1.0001728346078007</v>
      </c>
      <c r="D810" s="478">
        <f t="shared" si="2290"/>
        <v>1.0001699177106054</v>
      </c>
      <c r="E810" s="478"/>
      <c r="F810" s="479">
        <f t="shared" si="2291"/>
        <v>115</v>
      </c>
      <c r="G810" s="480">
        <f t="shared" si="2292"/>
        <v>1.1616161616161615</v>
      </c>
      <c r="H810" s="479">
        <f t="shared" si="2293"/>
        <v>113</v>
      </c>
      <c r="I810" s="481">
        <f t="shared" si="2294"/>
        <v>0.97413793103448276</v>
      </c>
      <c r="K810" s="395">
        <v>30747752</v>
      </c>
      <c r="L810" s="477">
        <f t="shared" ref="L810" si="2311">K810/K809</f>
        <v>1.0003261138884436</v>
      </c>
      <c r="M810" s="482"/>
      <c r="N810" s="479">
        <f t="shared" ref="N810" si="2312">K810-K809</f>
        <v>10024</v>
      </c>
      <c r="O810" s="480">
        <f t="shared" ref="O810" si="2313">N810/N809</f>
        <v>0.78379857690202515</v>
      </c>
      <c r="P810" s="479">
        <f t="shared" ref="P810" si="2314">SUM(N804:N810)/7</f>
        <v>15940</v>
      </c>
      <c r="Q810" s="481">
        <f t="shared" ref="Q810" si="2315">P810*100000/213000000</f>
        <v>7.483568075117371</v>
      </c>
      <c r="R810" s="480">
        <f t="shared" ref="R810" si="2316">100*B810/K810</f>
        <v>2.1643566007687327</v>
      </c>
      <c r="S810" s="480">
        <f t="shared" ref="S810" si="2317">R810/R809</f>
        <v>0.99984677068956351</v>
      </c>
      <c r="U810" s="431">
        <v>409</v>
      </c>
      <c r="W810" s="431">
        <v>372</v>
      </c>
      <c r="Y810" s="369">
        <f t="shared" si="2302"/>
        <v>0.31243708920187796</v>
      </c>
      <c r="AA810" s="337">
        <f t="shared" si="2303"/>
        <v>312.43708920187794</v>
      </c>
      <c r="AC810" s="299">
        <f t="shared" si="2304"/>
        <v>14435.564319248826</v>
      </c>
      <c r="AE810" s="433" t="s">
        <v>33</v>
      </c>
      <c r="AG810" s="458" t="s">
        <v>33</v>
      </c>
      <c r="AI810" s="433" t="s">
        <v>33</v>
      </c>
      <c r="AK810" s="433">
        <f>(AK824-AK809)/2+AK809</f>
        <v>666152.5</v>
      </c>
      <c r="AL810" s="399" t="s">
        <v>190</v>
      </c>
      <c r="AM810" s="433">
        <v>30755545.666666664</v>
      </c>
      <c r="AN810" s="399" t="s">
        <v>190</v>
      </c>
      <c r="AO810" s="483">
        <f t="shared" si="2305"/>
        <v>6867.3333333320916</v>
      </c>
      <c r="AP810" s="479">
        <f t="shared" si="2306"/>
        <v>718.5</v>
      </c>
      <c r="AQ810" s="479">
        <f t="shared" si="2307"/>
        <v>3156.6666666679084</v>
      </c>
      <c r="AS810" s="291">
        <v>177837156</v>
      </c>
      <c r="AT810" s="407"/>
      <c r="AU810" s="295">
        <f t="shared" ref="AU810" si="2318">100*AS810/213000000</f>
        <v>83.491622535211263</v>
      </c>
      <c r="AW810" s="479">
        <f t="shared" si="2032"/>
        <v>24165</v>
      </c>
      <c r="AX810" s="479">
        <f t="shared" si="2264"/>
        <v>25170.714285714286</v>
      </c>
      <c r="AZ810" s="438">
        <f t="shared" ref="AZ810" si="2319">100*H810/P810</f>
        <v>0.70890840652446674</v>
      </c>
      <c r="BA810" s="291" t="s">
        <v>190</v>
      </c>
      <c r="BB810" s="446">
        <v>165423301.16666669</v>
      </c>
      <c r="BC810" s="484">
        <f t="shared" si="2310"/>
        <v>77.663521674491392</v>
      </c>
      <c r="BD810" s="479">
        <f t="shared" si="2267"/>
        <v>82866.833333343267</v>
      </c>
      <c r="BE810" s="479">
        <f t="shared" si="2268"/>
        <v>43008.738095240937</v>
      </c>
      <c r="BF810" s="446">
        <v>93043516.5</v>
      </c>
      <c r="BG810" s="377">
        <f t="shared" si="1744"/>
        <v>43.682402112676058</v>
      </c>
      <c r="BH810" s="450"/>
      <c r="BI810" s="456"/>
      <c r="BJ810" s="399"/>
    </row>
    <row r="811" spans="1:62" s="296" customFormat="1" ht="15" customHeight="1" x14ac:dyDescent="0.25">
      <c r="A811" s="432">
        <v>20</v>
      </c>
      <c r="B811" s="309">
        <v>665595</v>
      </c>
      <c r="C811" s="477">
        <f t="shared" ref="C811" si="2320">B811/B810</f>
        <v>1.0001562755920066</v>
      </c>
      <c r="D811" s="478">
        <f t="shared" ref="D811" si="2321">SUM(C805:C811)/7</f>
        <v>1.0001643032306051</v>
      </c>
      <c r="E811" s="478"/>
      <c r="F811" s="479">
        <f t="shared" ref="F811" si="2322">B811-B810</f>
        <v>104</v>
      </c>
      <c r="G811" s="480">
        <f t="shared" ref="G811" si="2323">F811/F810</f>
        <v>0.90434782608695652</v>
      </c>
      <c r="H811" s="479">
        <f t="shared" ref="H811" si="2324">SUM(F805:F811)/7</f>
        <v>109.28571428571429</v>
      </c>
      <c r="I811" s="481">
        <f t="shared" ref="I811" si="2325">H811/H810</f>
        <v>0.96713021491782558</v>
      </c>
      <c r="K811" s="395">
        <v>30759507</v>
      </c>
      <c r="L811" s="477">
        <f t="shared" ref="L811" si="2326">K811/K810</f>
        <v>1.0003823043713895</v>
      </c>
      <c r="M811" s="482"/>
      <c r="N811" s="479">
        <f t="shared" ref="N811" si="2327">K811-K810</f>
        <v>11755</v>
      </c>
      <c r="O811" s="480">
        <f t="shared" ref="O811" si="2328">N811/N810</f>
        <v>1.1726855546687949</v>
      </c>
      <c r="P811" s="479">
        <f t="shared" ref="P811" si="2329">SUM(N805:N811)/7</f>
        <v>13859.142857142857</v>
      </c>
      <c r="Q811" s="481">
        <f t="shared" ref="Q811" si="2330">P811*100000/213000000</f>
        <v>6.5066398390342046</v>
      </c>
      <c r="R811" s="480">
        <f t="shared" ref="R811" si="2331">100*B811/K811</f>
        <v>2.1638675808425667</v>
      </c>
      <c r="S811" s="480">
        <f t="shared" ref="S811" si="2332">R811/R810</f>
        <v>0.99977405759938431</v>
      </c>
      <c r="U811" s="431">
        <v>410</v>
      </c>
      <c r="W811" s="431">
        <v>373</v>
      </c>
      <c r="Y811" s="369">
        <v>0.31238309859154928</v>
      </c>
      <c r="AA811" s="337">
        <v>312.3830985915493</v>
      </c>
      <c r="AC811" s="299">
        <v>14430.858215962442</v>
      </c>
      <c r="AE811" s="433">
        <v>29801225</v>
      </c>
      <c r="AG811" s="458">
        <v>295695</v>
      </c>
      <c r="AI811" s="433" t="s">
        <v>95</v>
      </c>
      <c r="AK811" s="433">
        <v>665493</v>
      </c>
      <c r="AM811" s="433">
        <v>30762413</v>
      </c>
      <c r="AO811" s="483">
        <f t="shared" ref="AO811" si="2333">AM811-AM810</f>
        <v>6867.3333333358169</v>
      </c>
      <c r="AP811" s="479">
        <f t="shared" ref="AP811" si="2334">AK811-AK809-F811</f>
        <v>12</v>
      </c>
      <c r="AQ811" s="479">
        <f t="shared" ref="AQ811" si="2335">N811-AO811</f>
        <v>4887.6666666641831</v>
      </c>
      <c r="AS811" s="291">
        <v>177837157</v>
      </c>
      <c r="AT811" s="407"/>
      <c r="AU811" s="295">
        <f t="shared" ref="AU811:AU812" si="2336">100*AS811/213000000</f>
        <v>83.49162300469483</v>
      </c>
      <c r="AW811" s="479">
        <f t="shared" si="2032"/>
        <v>1</v>
      </c>
      <c r="AX811" s="479">
        <f t="shared" si="2264"/>
        <v>18345</v>
      </c>
      <c r="AZ811" s="438">
        <f t="shared" ref="AZ811:AZ812" si="2337">100*H811/P811</f>
        <v>0.78854598305399226</v>
      </c>
      <c r="BA811" s="291" t="s">
        <v>294</v>
      </c>
      <c r="BB811" s="446">
        <v>165506168</v>
      </c>
      <c r="BC811" s="484">
        <f t="shared" ref="BC811:BC812" si="2338">BB811*100/213000000</f>
        <v>77.702426291079817</v>
      </c>
      <c r="BD811" s="479">
        <f t="shared" ref="BD811:BD812" si="2339">BB811-BB810</f>
        <v>82866.833333313465</v>
      </c>
      <c r="BE811" s="479">
        <f t="shared" ref="BE811:BE812" si="2340">SUM(BD805:BD811)/7</f>
        <v>49409.142857142855</v>
      </c>
      <c r="BF811" s="433">
        <v>93600224</v>
      </c>
      <c r="BG811" s="377">
        <f t="shared" ref="BG811:BG812" si="2341">BF811/213000000*100</f>
        <v>43.943767136150235</v>
      </c>
      <c r="BH811" s="450"/>
      <c r="BI811" s="456"/>
      <c r="BJ811" s="399"/>
    </row>
    <row r="812" spans="1:62" s="296" customFormat="1" ht="15" customHeight="1" x14ac:dyDescent="0.25">
      <c r="A812" s="363">
        <v>21</v>
      </c>
      <c r="B812" s="309">
        <v>665657</v>
      </c>
      <c r="C812" s="477">
        <f t="shared" ref="C812" si="2342">B812/B811</f>
        <v>1.0000931497382042</v>
      </c>
      <c r="D812" s="478">
        <f t="shared" ref="D812" si="2343">SUM(C806:C812)/7</f>
        <v>1.000158271342851</v>
      </c>
      <c r="E812" s="478"/>
      <c r="F812" s="479">
        <f t="shared" ref="F812" si="2344">B812-B811</f>
        <v>62</v>
      </c>
      <c r="G812" s="480">
        <f t="shared" ref="G812" si="2345">F812/F811</f>
        <v>0.59615384615384615</v>
      </c>
      <c r="H812" s="479">
        <f t="shared" ref="H812" si="2346">SUM(F806:F812)/7</f>
        <v>105.28571428571429</v>
      </c>
      <c r="I812" s="481">
        <f t="shared" ref="I812" si="2347">H812/H811</f>
        <v>0.96339869281045754</v>
      </c>
      <c r="K812" s="395">
        <v>30780028</v>
      </c>
      <c r="L812" s="477">
        <f t="shared" ref="L812" si="2348">K812/K811</f>
        <v>1.0006671433323038</v>
      </c>
      <c r="M812" s="482"/>
      <c r="N812" s="479">
        <f t="shared" ref="N812" si="2349">K812-K811</f>
        <v>20521</v>
      </c>
      <c r="O812" s="480">
        <f t="shared" ref="O812" si="2350">N812/N811</f>
        <v>1.7457252233092302</v>
      </c>
      <c r="P812" s="479">
        <f t="shared" ref="P812" si="2351">SUM(N806:N812)/7</f>
        <v>14645.714285714286</v>
      </c>
      <c r="Q812" s="481">
        <f t="shared" ref="Q812" si="2352">P812*100000/213000000</f>
        <v>6.8759221998658617</v>
      </c>
      <c r="R812" s="480">
        <f t="shared" ref="R812" si="2353">100*B812/K812</f>
        <v>2.162626362783036</v>
      </c>
      <c r="S812" s="480">
        <f t="shared" ref="S812" si="2354">R812/R811</f>
        <v>0.99942638908659676</v>
      </c>
      <c r="U812" s="431">
        <v>411</v>
      </c>
      <c r="W812" s="431">
        <v>374</v>
      </c>
      <c r="Y812" s="369">
        <v>0.31238309859154928</v>
      </c>
      <c r="AA812" s="337">
        <v>312.3830985915493</v>
      </c>
      <c r="AC812" s="299">
        <v>14430.858215962442</v>
      </c>
      <c r="AE812" s="433">
        <v>29816622</v>
      </c>
      <c r="AF812" s="296" t="s">
        <v>190</v>
      </c>
      <c r="AG812" s="433">
        <v>294634.5</v>
      </c>
      <c r="AH812" s="296" t="s">
        <v>190</v>
      </c>
      <c r="AI812" s="433" t="s">
        <v>95</v>
      </c>
      <c r="AK812" s="433">
        <v>665528</v>
      </c>
      <c r="AM812" s="433">
        <v>30778607</v>
      </c>
      <c r="AO812" s="483">
        <f t="shared" ref="AO812" si="2355">AM812-AM811</f>
        <v>16194</v>
      </c>
      <c r="AP812" s="479">
        <f t="shared" ref="AP812" si="2356">AK812-AK810-F812</f>
        <v>-686.5</v>
      </c>
      <c r="AQ812" s="479">
        <f t="shared" ref="AQ812" si="2357">N812-AO812</f>
        <v>4327</v>
      </c>
      <c r="AS812" s="291">
        <v>177837158</v>
      </c>
      <c r="AT812" s="407" t="s">
        <v>190</v>
      </c>
      <c r="AU812" s="295">
        <f t="shared" si="2336"/>
        <v>83.491623474178397</v>
      </c>
      <c r="AW812" s="479">
        <f t="shared" si="2032"/>
        <v>1</v>
      </c>
      <c r="AX812" s="479">
        <f t="shared" si="2264"/>
        <v>17051.047619049037</v>
      </c>
      <c r="AZ812" s="438">
        <f t="shared" si="2337"/>
        <v>0.7188841201716738</v>
      </c>
      <c r="BA812" s="291" t="s">
        <v>294</v>
      </c>
      <c r="BB812" s="433">
        <v>165512556.5</v>
      </c>
      <c r="BC812" s="484">
        <f t="shared" si="2338"/>
        <v>77.70542558685446</v>
      </c>
      <c r="BD812" s="479">
        <f t="shared" si="2339"/>
        <v>6388.5</v>
      </c>
      <c r="BE812" s="479">
        <f t="shared" si="2340"/>
        <v>48848.357142857145</v>
      </c>
      <c r="BF812" s="433">
        <v>93613010</v>
      </c>
      <c r="BG812" s="377">
        <f t="shared" si="2341"/>
        <v>43.949769953051643</v>
      </c>
      <c r="BH812" s="450"/>
      <c r="BI812" s="456"/>
      <c r="BJ812" s="399"/>
    </row>
    <row r="813" spans="1:62" s="296" customFormat="1" ht="15" customHeight="1" x14ac:dyDescent="0.25">
      <c r="A813" s="362">
        <v>22</v>
      </c>
      <c r="B813" s="290">
        <v>665680</v>
      </c>
      <c r="C813" s="471">
        <f t="shared" ref="C813" si="2358">B813/B812</f>
        <v>1.0000345523295031</v>
      </c>
      <c r="D813" s="472">
        <f t="shared" ref="D813" si="2359">SUM(C807:C813)/7</f>
        <v>1.0001531095048926</v>
      </c>
      <c r="E813" s="472"/>
      <c r="F813" s="468">
        <f t="shared" ref="F813" si="2360">B813-B812</f>
        <v>23</v>
      </c>
      <c r="G813" s="473">
        <f t="shared" ref="G813" si="2361">F813/F812</f>
        <v>0.37096774193548387</v>
      </c>
      <c r="H813" s="468">
        <f t="shared" ref="H813" si="2362">SUM(F807:F813)/7</f>
        <v>101.85714285714286</v>
      </c>
      <c r="I813" s="474">
        <f t="shared" ref="I813" si="2363">H813/H812</f>
        <v>0.9674355495251018</v>
      </c>
      <c r="J813" s="276"/>
      <c r="K813" s="396">
        <v>30786343</v>
      </c>
      <c r="L813" s="471">
        <f t="shared" ref="L813" si="2364">K813/K812</f>
        <v>1.0002051655053725</v>
      </c>
      <c r="M813" s="475"/>
      <c r="N813" s="468">
        <f t="shared" ref="N813" si="2365">K813-K812</f>
        <v>6315</v>
      </c>
      <c r="O813" s="473">
        <f t="shared" ref="O813" si="2366">N813/N812</f>
        <v>0.3077335412504264</v>
      </c>
      <c r="P813" s="468">
        <f t="shared" ref="P813" si="2367">SUM(N807:N813)/7</f>
        <v>14643.571428571429</v>
      </c>
      <c r="Q813" s="474">
        <f t="shared" ref="Q813" si="2368">P813*100000/213000000</f>
        <v>6.8749161636485585</v>
      </c>
      <c r="R813" s="473">
        <f t="shared" ref="R813" si="2369">100*B813/K813</f>
        <v>2.1622574659159746</v>
      </c>
      <c r="S813" s="473">
        <f t="shared" ref="S813" si="2370">R813/R812</f>
        <v>0.99982942182088874</v>
      </c>
      <c r="T813" s="276"/>
      <c r="U813" s="430">
        <v>412</v>
      </c>
      <c r="V813" s="276"/>
      <c r="W813" s="430">
        <v>375</v>
      </c>
      <c r="X813" s="276"/>
      <c r="Y813" s="279">
        <v>0.31238309859154928</v>
      </c>
      <c r="Z813" s="276"/>
      <c r="AA813" s="282">
        <v>312.3830985915493</v>
      </c>
      <c r="AB813" s="276"/>
      <c r="AC813" s="281">
        <v>14430.858215962442</v>
      </c>
      <c r="AD813" s="276"/>
      <c r="AE813" s="283">
        <v>29832019</v>
      </c>
      <c r="AF813" s="276"/>
      <c r="AG813" s="485">
        <v>293574</v>
      </c>
      <c r="AH813" s="276"/>
      <c r="AI813" s="283" t="s">
        <v>209</v>
      </c>
      <c r="AJ813" s="276"/>
      <c r="AK813" s="283">
        <v>665627</v>
      </c>
      <c r="AL813" s="276"/>
      <c r="AM813" s="283">
        <v>30791220</v>
      </c>
      <c r="AN813" s="276"/>
      <c r="AO813" s="461">
        <f t="shared" ref="AO813" si="2371">AM813-AM812</f>
        <v>12613</v>
      </c>
      <c r="AP813" s="468">
        <f t="shared" ref="AP813" si="2372">AK813-AK811-F813</f>
        <v>111</v>
      </c>
      <c r="AQ813" s="468">
        <f t="shared" ref="AQ813" si="2373">N813-AO813</f>
        <v>-6298</v>
      </c>
      <c r="AR813" s="276"/>
      <c r="AS813" s="271">
        <v>177867228</v>
      </c>
      <c r="AT813" s="410"/>
      <c r="AU813" s="275">
        <f t="shared" ref="AU813" si="2374">100*AS813/213000000</f>
        <v>83.50574084507042</v>
      </c>
      <c r="AV813" s="276"/>
      <c r="AW813" s="468">
        <f t="shared" ref="AW813" si="2375">AS813-AS812</f>
        <v>30070</v>
      </c>
      <c r="AX813" s="468">
        <f t="shared" ref="AX813" si="2376">SUM(AW807:AW813)/7</f>
        <v>20052.666666669506</v>
      </c>
      <c r="AY813" s="276"/>
      <c r="AZ813" s="437">
        <f t="shared" ref="AZ813" si="2377">100*H813/P813</f>
        <v>0.69557582556948439</v>
      </c>
      <c r="BA813" s="271" t="s">
        <v>294</v>
      </c>
      <c r="BB813" s="447">
        <v>165518945</v>
      </c>
      <c r="BC813" s="476">
        <f t="shared" ref="BC813" si="2378">BB813*100/213000000</f>
        <v>77.708424882629103</v>
      </c>
      <c r="BD813" s="468">
        <f t="shared" ref="BD813" si="2379">BB813-BB812</f>
        <v>6388.5</v>
      </c>
      <c r="BE813" s="468">
        <f t="shared" ref="BE813" si="2380">SUM(BD807:BD813)/7</f>
        <v>49376.142857142855</v>
      </c>
      <c r="BF813" s="283">
        <v>93625796</v>
      </c>
      <c r="BG813" s="389">
        <f t="shared" ref="BG813:BG824" si="2381">BF813/213000000*100</f>
        <v>43.95577276995305</v>
      </c>
      <c r="BH813" s="450"/>
      <c r="BI813" s="456"/>
      <c r="BJ813" s="399"/>
    </row>
    <row r="814" spans="1:62" s="296" customFormat="1" ht="15" customHeight="1" x14ac:dyDescent="0.25">
      <c r="A814" s="432">
        <v>23</v>
      </c>
      <c r="B814" s="309">
        <v>665727</v>
      </c>
      <c r="C814" s="477">
        <f t="shared" ref="C814" si="2382">B814/B813</f>
        <v>1.0000706044946521</v>
      </c>
      <c r="D814" s="478">
        <f t="shared" ref="D814" si="2383">SUM(C808:C814)/7</f>
        <v>1.0001440756858124</v>
      </c>
      <c r="E814" s="478"/>
      <c r="F814" s="479">
        <f t="shared" ref="F814" si="2384">B814-B813</f>
        <v>47</v>
      </c>
      <c r="G814" s="480">
        <f t="shared" ref="G814" si="2385">F814/F813</f>
        <v>2.0434782608695654</v>
      </c>
      <c r="H814" s="479">
        <f t="shared" ref="H814" si="2386">SUM(F808:F814)/7</f>
        <v>95.857142857142861</v>
      </c>
      <c r="I814" s="481">
        <f t="shared" ref="I814" si="2387">H814/H813</f>
        <v>0.94109396914446009</v>
      </c>
      <c r="K814" s="395">
        <v>30799914</v>
      </c>
      <c r="L814" s="477">
        <f t="shared" ref="L814" si="2388">K814/K813</f>
        <v>1.0004408123433173</v>
      </c>
      <c r="M814" s="482"/>
      <c r="N814" s="479">
        <f t="shared" ref="N814" si="2389">K814-K813</f>
        <v>13571</v>
      </c>
      <c r="O814" s="480">
        <f t="shared" ref="O814" si="2390">N814/N813</f>
        <v>2.1490102929532857</v>
      </c>
      <c r="P814" s="479">
        <f t="shared" ref="P814" si="2391">SUM(N808:N814)/7</f>
        <v>14457.571428571429</v>
      </c>
      <c r="Q814" s="481">
        <f t="shared" ref="Q814" si="2392">P814*100000/213000000</f>
        <v>6.7875922199865864</v>
      </c>
      <c r="R814" s="480">
        <f t="shared" ref="R814" si="2393">100*B814/K814</f>
        <v>2.1614573339393091</v>
      </c>
      <c r="S814" s="480">
        <f t="shared" ref="S814" si="2394">R814/R813</f>
        <v>0.99962995527161858</v>
      </c>
      <c r="U814" s="431">
        <v>413</v>
      </c>
      <c r="W814" s="431">
        <v>375</v>
      </c>
      <c r="Y814" s="369">
        <v>0.31238309859154928</v>
      </c>
      <c r="AA814" s="337">
        <v>312.3830985915493</v>
      </c>
      <c r="AC814" s="299">
        <v>14430.858215962442</v>
      </c>
      <c r="AE814" s="433">
        <v>29851917</v>
      </c>
      <c r="AG814" s="458">
        <v>286412</v>
      </c>
      <c r="AI814" s="433" t="s">
        <v>95</v>
      </c>
      <c r="AK814" s="433">
        <v>665666</v>
      </c>
      <c r="AM814" s="433">
        <v>30803995</v>
      </c>
      <c r="AO814" s="483">
        <f t="shared" ref="AO814" si="2395">AM814-AM813</f>
        <v>12775</v>
      </c>
      <c r="AP814" s="479">
        <f t="shared" ref="AP814" si="2396">AK814-AK812-F814</f>
        <v>91</v>
      </c>
      <c r="AQ814" s="479">
        <f t="shared" ref="AQ814" si="2397">N814-AO814</f>
        <v>796</v>
      </c>
      <c r="AS814" s="291">
        <v>178216465</v>
      </c>
      <c r="AT814" s="407"/>
      <c r="AU814" s="295">
        <f t="shared" ref="AU814" si="2398">100*AS814/213000000</f>
        <v>83.669701877934273</v>
      </c>
      <c r="AW814" s="479">
        <f t="shared" ref="AW814" si="2399">AS814-AS813</f>
        <v>349237</v>
      </c>
      <c r="AX814" s="479">
        <f t="shared" ref="AX814" si="2400">SUM(AW808:AW814)/7</f>
        <v>68649.571428571435</v>
      </c>
      <c r="AZ814" s="438">
        <f t="shared" ref="AZ814" si="2401">100*H814/P814</f>
        <v>0.66302382340444455</v>
      </c>
      <c r="BA814" s="291" t="s">
        <v>294</v>
      </c>
      <c r="BB814" s="446">
        <v>165594154</v>
      </c>
      <c r="BC814" s="484">
        <f t="shared" ref="BC814" si="2402">BB814*100/213000000</f>
        <v>77.743734272300472</v>
      </c>
      <c r="BD814" s="479">
        <f t="shared" ref="BD814" si="2403">BB814-BB813</f>
        <v>75209</v>
      </c>
      <c r="BE814" s="479">
        <f t="shared" ref="BE814" si="2404">SUM(BD808:BD814)/7</f>
        <v>50692.285714285717</v>
      </c>
      <c r="BF814" s="433">
        <v>93774822</v>
      </c>
      <c r="BG814" s="377">
        <f t="shared" si="2381"/>
        <v>44.025738028169016</v>
      </c>
      <c r="BH814" s="450"/>
      <c r="BI814" s="456"/>
      <c r="BJ814" s="399"/>
    </row>
    <row r="815" spans="1:62" s="296" customFormat="1" ht="15" customHeight="1" x14ac:dyDescent="0.25">
      <c r="A815" s="432">
        <v>24</v>
      </c>
      <c r="B815" s="309">
        <v>665955</v>
      </c>
      <c r="C815" s="477">
        <f t="shared" ref="C815" si="2405">B815/B814</f>
        <v>1.0003424827294072</v>
      </c>
      <c r="D815" s="478">
        <f t="shared" ref="D815" si="2406">SUM(C809:C815)/7</f>
        <v>1.0001455299552036</v>
      </c>
      <c r="E815" s="478"/>
      <c r="F815" s="479">
        <f t="shared" ref="F815" si="2407">B815-B814</f>
        <v>228</v>
      </c>
      <c r="G815" s="480">
        <f t="shared" ref="G815" si="2408">F815/F814</f>
        <v>4.8510638297872344</v>
      </c>
      <c r="H815" s="479">
        <f t="shared" ref="H815" si="2409">SUM(F809:F815)/7</f>
        <v>96.857142857142861</v>
      </c>
      <c r="I815" s="481">
        <f t="shared" ref="I815" si="2410">H815/H814</f>
        <v>1.0104321907600595</v>
      </c>
      <c r="K815" s="395">
        <v>30832912</v>
      </c>
      <c r="L815" s="477">
        <f t="shared" ref="L815" si="2411">K815/K814</f>
        <v>1.0010713666278419</v>
      </c>
      <c r="M815" s="482"/>
      <c r="N815" s="479">
        <f t="shared" ref="N815" si="2412">K815-K814</f>
        <v>32998</v>
      </c>
      <c r="O815" s="480">
        <f t="shared" ref="O815" si="2413">N815/N814</f>
        <v>2.4315083634220027</v>
      </c>
      <c r="P815" s="479">
        <f t="shared" ref="P815" si="2414">SUM(N809:N815)/7</f>
        <v>15424.714285714286</v>
      </c>
      <c r="Q815" s="481">
        <f t="shared" ref="Q815" si="2415">P815*100000/213000000</f>
        <v>7.2416498993963785</v>
      </c>
      <c r="R815" s="480">
        <f t="shared" ref="R815" si="2416">100*B815/K815</f>
        <v>2.1598835685711424</v>
      </c>
      <c r="S815" s="480">
        <f t="shared" ref="S815" si="2417">R815/R814</f>
        <v>0.99927189616771273</v>
      </c>
      <c r="U815" s="431">
        <v>414</v>
      </c>
      <c r="W815" s="431">
        <v>376</v>
      </c>
      <c r="Y815" s="369">
        <v>0.31238309859154928</v>
      </c>
      <c r="AA815" s="337">
        <v>312.3830985915493</v>
      </c>
      <c r="AC815" s="299">
        <v>14430.858215962442</v>
      </c>
      <c r="AE815" s="433">
        <v>29885580</v>
      </c>
      <c r="AG815" s="458">
        <v>285330</v>
      </c>
      <c r="AI815" s="433" t="s">
        <v>137</v>
      </c>
      <c r="AK815" s="433">
        <v>665905</v>
      </c>
      <c r="AM815" s="433">
        <v>30836815</v>
      </c>
      <c r="AO815" s="483">
        <f t="shared" ref="AO815" si="2418">AM815-AM814</f>
        <v>32820</v>
      </c>
      <c r="AP815" s="479">
        <f t="shared" ref="AP815" si="2419">AK815-AK813-F815</f>
        <v>50</v>
      </c>
      <c r="AQ815" s="479">
        <f t="shared" ref="AQ815" si="2420">N815-AO815</f>
        <v>178</v>
      </c>
      <c r="AS815" s="291">
        <v>178217419</v>
      </c>
      <c r="AT815" s="407"/>
      <c r="AU815" s="295">
        <f t="shared" ref="AU815" si="2421">100*AS815/213000000</f>
        <v>83.670149765258216</v>
      </c>
      <c r="AW815" s="479">
        <f t="shared" ref="AW815" si="2422">AS815-AS814</f>
        <v>954</v>
      </c>
      <c r="AX815" s="479">
        <f t="shared" ref="AX815" si="2423">SUM(AW809:AW815)/7</f>
        <v>64038.714285714283</v>
      </c>
      <c r="AZ815" s="438">
        <f t="shared" ref="AZ815" si="2424">100*H815/P815</f>
        <v>0.62793476146814486</v>
      </c>
      <c r="BA815" s="291" t="s">
        <v>294</v>
      </c>
      <c r="BB815" s="446">
        <v>165739014</v>
      </c>
      <c r="BC815" s="484">
        <f t="shared" ref="BC815" si="2425">BB815*100/213000000</f>
        <v>77.811743661971832</v>
      </c>
      <c r="BD815" s="479">
        <f t="shared" ref="BD815" si="2426">BB815-BB814</f>
        <v>144860</v>
      </c>
      <c r="BE815" s="479">
        <f t="shared" ref="BE815" si="2427">SUM(BD809:BD815)/7</f>
        <v>64163.261904759063</v>
      </c>
      <c r="BF815" s="433">
        <v>94338931</v>
      </c>
      <c r="BG815" s="377">
        <f t="shared" si="2381"/>
        <v>44.290577934272299</v>
      </c>
      <c r="BH815" s="450"/>
      <c r="BI815" s="456"/>
      <c r="BJ815" s="399"/>
    </row>
    <row r="816" spans="1:62" s="296" customFormat="1" ht="15" customHeight="1" x14ac:dyDescent="0.25">
      <c r="A816" s="432">
        <v>25</v>
      </c>
      <c r="B816" s="309">
        <v>666112</v>
      </c>
      <c r="C816" s="477">
        <f t="shared" ref="C816" si="2428">B816/B815</f>
        <v>1.0002357516649023</v>
      </c>
      <c r="D816" s="478">
        <f t="shared" ref="D816" si="2429">SUM(C810:C816)/7</f>
        <v>1.0001579501652107</v>
      </c>
      <c r="E816" s="478"/>
      <c r="F816" s="479">
        <f t="shared" ref="F816" si="2430">B816-B815</f>
        <v>157</v>
      </c>
      <c r="G816" s="480">
        <f t="shared" ref="G816" si="2431">F816/F815</f>
        <v>0.68859649122807021</v>
      </c>
      <c r="H816" s="479">
        <f t="shared" ref="H816" si="2432">SUM(F810:F816)/7</f>
        <v>105.14285714285714</v>
      </c>
      <c r="I816" s="481">
        <f t="shared" ref="I816" si="2433">H816/H815</f>
        <v>1.0855457227138643</v>
      </c>
      <c r="K816" s="395">
        <v>30838912</v>
      </c>
      <c r="L816" s="477">
        <f t="shared" ref="L816" si="2434">K816/K815</f>
        <v>1.0001945972537398</v>
      </c>
      <c r="M816" s="482"/>
      <c r="N816" s="479">
        <f t="shared" ref="N816" si="2435">K816-K815</f>
        <v>6000</v>
      </c>
      <c r="O816" s="480">
        <f t="shared" ref="O816" si="2436">N816/N815</f>
        <v>0.18182920176980424</v>
      </c>
      <c r="P816" s="479">
        <f t="shared" ref="P816" si="2437">SUM(N810:N816)/7</f>
        <v>14454.857142857143</v>
      </c>
      <c r="Q816" s="481">
        <f t="shared" ref="Q816" si="2438">P816*100000/213000000</f>
        <v>6.7863179074446682</v>
      </c>
      <c r="R816" s="480">
        <f t="shared" ref="R816" si="2439">100*B816/K816</f>
        <v>2.1599724400134481</v>
      </c>
      <c r="S816" s="480">
        <f t="shared" ref="S816" si="2440">R816/R815</f>
        <v>1.0000411464041854</v>
      </c>
      <c r="U816" s="431">
        <v>415</v>
      </c>
      <c r="W816" s="431">
        <v>377</v>
      </c>
      <c r="Y816" s="369">
        <v>0.31238309859154928</v>
      </c>
      <c r="AA816" s="337">
        <v>312.3830985915493</v>
      </c>
      <c r="AC816" s="299">
        <v>14430.858215962442</v>
      </c>
      <c r="AE816" s="433">
        <v>29895469</v>
      </c>
      <c r="AG816" s="458">
        <v>285096</v>
      </c>
      <c r="AI816" s="433" t="s">
        <v>307</v>
      </c>
      <c r="AK816" s="433">
        <v>666037</v>
      </c>
      <c r="AM816" s="433">
        <v>30846602</v>
      </c>
      <c r="AO816" s="483">
        <f t="shared" ref="AO816" si="2441">AM816-AM815</f>
        <v>9787</v>
      </c>
      <c r="AP816" s="479">
        <f t="shared" ref="AP816" si="2442">AK816-AK814-F816</f>
        <v>214</v>
      </c>
      <c r="AQ816" s="479">
        <f t="shared" ref="AQ816" si="2443">N816-AO816</f>
        <v>-3787</v>
      </c>
      <c r="AS816" s="291">
        <v>178272688</v>
      </c>
      <c r="AT816" s="407"/>
      <c r="AU816" s="295">
        <f t="shared" ref="AU816" si="2444">100*AS816/213000000</f>
        <v>83.696097652582154</v>
      </c>
      <c r="AW816" s="479">
        <f t="shared" ref="AW816" si="2445">AS816-AS815</f>
        <v>55269</v>
      </c>
      <c r="AX816" s="479">
        <f t="shared" ref="AX816" si="2446">SUM(AW810:AW816)/7</f>
        <v>65671</v>
      </c>
      <c r="AZ816" s="438">
        <f t="shared" ref="AZ816" si="2447">100*H816/P816</f>
        <v>0.72738772928526241</v>
      </c>
      <c r="BA816" s="291" t="s">
        <v>294</v>
      </c>
      <c r="BB816" s="446">
        <v>165816612</v>
      </c>
      <c r="BC816" s="484">
        <f t="shared" ref="BC816" si="2448">BB816*100/213000000</f>
        <v>77.848174647887319</v>
      </c>
      <c r="BD816" s="479">
        <f t="shared" ref="BD816" si="2449">BB816-BB815</f>
        <v>77598</v>
      </c>
      <c r="BE816" s="479">
        <f t="shared" ref="BE816" si="2450">SUM(BD810:BD816)/7</f>
        <v>68025.380952379535</v>
      </c>
      <c r="BF816" s="433">
        <v>94587179</v>
      </c>
      <c r="BG816" s="377">
        <f t="shared" si="2381"/>
        <v>44.407126291079813</v>
      </c>
      <c r="BH816" s="450"/>
      <c r="BI816" s="456"/>
      <c r="BJ816" s="399"/>
    </row>
    <row r="817" spans="1:62" s="296" customFormat="1" ht="15" customHeight="1" x14ac:dyDescent="0.25">
      <c r="A817" s="432">
        <v>26</v>
      </c>
      <c r="B817" s="309">
        <v>666248</v>
      </c>
      <c r="C817" s="477">
        <f t="shared" ref="C817" si="2451">B817/B816</f>
        <v>1.0002041698693314</v>
      </c>
      <c r="D817" s="478">
        <f t="shared" ref="D817" si="2452">SUM(C811:C817)/7</f>
        <v>1.0001624266311437</v>
      </c>
      <c r="E817" s="478"/>
      <c r="F817" s="479">
        <f t="shared" ref="F817" si="2453">B817-B816</f>
        <v>136</v>
      </c>
      <c r="G817" s="480">
        <f t="shared" ref="G817" si="2454">F817/F816</f>
        <v>0.86624203821656054</v>
      </c>
      <c r="H817" s="479">
        <f t="shared" ref="H817" si="2455">SUM(F811:F817)/7</f>
        <v>108.14285714285714</v>
      </c>
      <c r="I817" s="481">
        <f t="shared" ref="I817" si="2456">H817/H816</f>
        <v>1.0285326086956521</v>
      </c>
      <c r="K817" s="395">
        <v>30868945</v>
      </c>
      <c r="L817" s="477">
        <f t="shared" ref="L817" si="2457">K817/K816</f>
        <v>1.0009738670417425</v>
      </c>
      <c r="M817" s="482"/>
      <c r="N817" s="479">
        <f t="shared" ref="N817" si="2458">K817-K816</f>
        <v>30033</v>
      </c>
      <c r="O817" s="480">
        <f t="shared" ref="O817" si="2459">N817/N816</f>
        <v>5.0054999999999996</v>
      </c>
      <c r="P817" s="479">
        <f t="shared" ref="P817" si="2460">SUM(N811:N817)/7</f>
        <v>17313.285714285714</v>
      </c>
      <c r="Q817" s="481">
        <f t="shared" ref="Q817" si="2461">P817*100000/213000000</f>
        <v>8.128303152246815</v>
      </c>
      <c r="R817" s="480">
        <f t="shared" ref="R817" si="2462">100*B817/K817</f>
        <v>2.1583115328366422</v>
      </c>
      <c r="S817" s="480">
        <f t="shared" ref="S817" si="2463">R817/R816</f>
        <v>0.99923105168101334</v>
      </c>
      <c r="U817" s="431">
        <v>416</v>
      </c>
      <c r="W817" s="431">
        <v>378</v>
      </c>
      <c r="Y817" s="369">
        <v>0.31238309859154928</v>
      </c>
      <c r="AA817" s="337">
        <v>312.3830985915493</v>
      </c>
      <c r="AC817" s="299">
        <v>14430.858215962442</v>
      </c>
      <c r="AE817" s="433">
        <v>29917271</v>
      </c>
      <c r="AG817" s="458">
        <v>297061</v>
      </c>
      <c r="AI817" s="433" t="s">
        <v>308</v>
      </c>
      <c r="AK817" s="433">
        <v>666180</v>
      </c>
      <c r="AM817" s="433">
        <v>30880512</v>
      </c>
      <c r="AO817" s="483">
        <f t="shared" ref="AO817" si="2464">AM817-AM816</f>
        <v>33910</v>
      </c>
      <c r="AP817" s="479">
        <f t="shared" ref="AP817" si="2465">AK817-AK815-F817</f>
        <v>139</v>
      </c>
      <c r="AQ817" s="479">
        <f t="shared" ref="AQ817" si="2466">N817-AO817</f>
        <v>-3877</v>
      </c>
      <c r="AS817" s="291">
        <v>178339267</v>
      </c>
      <c r="AT817" s="407"/>
      <c r="AU817" s="295">
        <f t="shared" ref="AU817" si="2467">100*AS817/213000000</f>
        <v>83.72735539906104</v>
      </c>
      <c r="AW817" s="479">
        <f t="shared" ref="AW817" si="2468">AS817-AS816</f>
        <v>66579</v>
      </c>
      <c r="AX817" s="479">
        <f t="shared" ref="AX817" si="2469">SUM(AW811:AW817)/7</f>
        <v>71730.142857142855</v>
      </c>
      <c r="AZ817" s="438">
        <f t="shared" ref="AZ817" si="2470">100*H817/P817</f>
        <v>0.6246235343625457</v>
      </c>
      <c r="BA817" s="291" t="s">
        <v>294</v>
      </c>
      <c r="BB817" s="446">
        <v>165927250</v>
      </c>
      <c r="BC817" s="484">
        <f t="shared" ref="BC817" si="2471">BB817*100/213000000</f>
        <v>77.900117370892019</v>
      </c>
      <c r="BD817" s="479">
        <f t="shared" ref="BD817" si="2472">BB817-BB816</f>
        <v>110638</v>
      </c>
      <c r="BE817" s="479">
        <f t="shared" ref="BE817" si="2473">SUM(BD811:BD817)/7</f>
        <v>71992.690476187636</v>
      </c>
      <c r="BF817" s="433">
        <v>95611336</v>
      </c>
      <c r="BG817" s="377">
        <f t="shared" si="2381"/>
        <v>44.88795117370892</v>
      </c>
      <c r="BH817" s="450"/>
      <c r="BI817" s="456"/>
      <c r="BJ817" s="399"/>
    </row>
    <row r="818" spans="1:62" s="296" customFormat="1" ht="15" customHeight="1" x14ac:dyDescent="0.25">
      <c r="A818" s="432">
        <v>27</v>
      </c>
      <c r="B818" s="309">
        <v>666365</v>
      </c>
      <c r="C818" s="477">
        <f t="shared" ref="C818" si="2474">B818/B817</f>
        <v>1.000175610283258</v>
      </c>
      <c r="D818" s="478">
        <f t="shared" ref="D818" si="2475">SUM(C812:C818)/7</f>
        <v>1.0001651887298939</v>
      </c>
      <c r="E818" s="478"/>
      <c r="F818" s="479">
        <f t="shared" ref="F818" si="2476">B818-B817</f>
        <v>117</v>
      </c>
      <c r="G818" s="480">
        <f t="shared" ref="G818" si="2477">F818/F817</f>
        <v>0.86029411764705888</v>
      </c>
      <c r="H818" s="479">
        <f t="shared" ref="H818" si="2478">SUM(F812:F818)/7</f>
        <v>110</v>
      </c>
      <c r="I818" s="481">
        <f t="shared" ref="I818" si="2479">H818/H817</f>
        <v>1.0171730515191546</v>
      </c>
      <c r="K818" s="395">
        <v>30917196</v>
      </c>
      <c r="L818" s="477">
        <f t="shared" ref="L818" si="2480">K818/K817</f>
        <v>1.0015630919683196</v>
      </c>
      <c r="M818" s="482"/>
      <c r="N818" s="479">
        <f t="shared" ref="N818" si="2481">K818-K817</f>
        <v>48251</v>
      </c>
      <c r="O818" s="480">
        <f t="shared" ref="O818" si="2482">N818/N817</f>
        <v>1.6065994073186163</v>
      </c>
      <c r="P818" s="479">
        <f t="shared" ref="P818" si="2483">SUM(N812:N818)/7</f>
        <v>22527</v>
      </c>
      <c r="Q818" s="481">
        <f t="shared" ref="Q818" si="2484">P818*100000/213000000</f>
        <v>10.576056338028168</v>
      </c>
      <c r="R818" s="480">
        <f t="shared" ref="R818" si="2485">100*B818/K818</f>
        <v>2.1553215886718835</v>
      </c>
      <c r="S818" s="480">
        <f t="shared" ref="S818" si="2486">R818/R817</f>
        <v>0.99861468369173334</v>
      </c>
      <c r="U818" s="431">
        <v>417</v>
      </c>
      <c r="W818" s="431">
        <v>379</v>
      </c>
      <c r="Y818" s="369">
        <v>0.31238309859154928</v>
      </c>
      <c r="AA818" s="337">
        <v>312.3830985915493</v>
      </c>
      <c r="AC818" s="299">
        <v>14430.858215962442</v>
      </c>
      <c r="AE818" s="433">
        <v>29939873</v>
      </c>
      <c r="AG818" s="458">
        <v>314953</v>
      </c>
      <c r="AI818" s="433" t="s">
        <v>96</v>
      </c>
      <c r="AK818" s="433">
        <v>666319</v>
      </c>
      <c r="AM818" s="433">
        <v>30921145</v>
      </c>
      <c r="AO818" s="483">
        <f t="shared" ref="AO818" si="2487">AM818-AM817</f>
        <v>40633</v>
      </c>
      <c r="AP818" s="479">
        <f t="shared" ref="AP818" si="2488">AK818-AK816-F818</f>
        <v>165</v>
      </c>
      <c r="AQ818" s="479">
        <f t="shared" ref="AQ818" si="2489">N818-AO818</f>
        <v>7618</v>
      </c>
      <c r="AS818" s="291">
        <v>178384098</v>
      </c>
      <c r="AT818" s="407"/>
      <c r="AU818" s="295">
        <f t="shared" ref="AU818" si="2490">100*AS818/213000000</f>
        <v>83.748402816901404</v>
      </c>
      <c r="AW818" s="479">
        <f t="shared" ref="AW818" si="2491">AS818-AS817</f>
        <v>44831</v>
      </c>
      <c r="AX818" s="479">
        <f t="shared" ref="AX818" si="2492">SUM(AW812:AW818)/7</f>
        <v>78134.428571428565</v>
      </c>
      <c r="AZ818" s="438">
        <f t="shared" ref="AZ818:AZ820" si="2493">100*H818/P818</f>
        <v>0.48830292537843478</v>
      </c>
      <c r="BA818" s="291" t="s">
        <v>294</v>
      </c>
      <c r="BB818" s="446">
        <v>165961524</v>
      </c>
      <c r="BC818" s="484">
        <f t="shared" ref="BC818" si="2494">BB818*100/213000000</f>
        <v>77.916208450704232</v>
      </c>
      <c r="BD818" s="479">
        <f t="shared" ref="BD818" si="2495">BB818-BB817</f>
        <v>34274</v>
      </c>
      <c r="BE818" s="479">
        <f t="shared" ref="BE818" si="2496">SUM(BD812:BD818)/7</f>
        <v>65050.857142857145</v>
      </c>
      <c r="BF818" s="433">
        <v>95726593</v>
      </c>
      <c r="BG818" s="377">
        <f t="shared" si="2381"/>
        <v>44.942062441314555</v>
      </c>
      <c r="BH818" s="450"/>
      <c r="BI818" s="456"/>
      <c r="BJ818" s="399"/>
    </row>
    <row r="819" spans="1:62" s="296" customFormat="1" ht="15" customHeight="1" x14ac:dyDescent="0.25">
      <c r="A819" s="363">
        <v>28</v>
      </c>
      <c r="B819" s="309">
        <v>666435</v>
      </c>
      <c r="C819" s="477">
        <f t="shared" ref="C819" si="2497">B819/B818</f>
        <v>1.0001050475340092</v>
      </c>
      <c r="D819" s="478">
        <f t="shared" ref="D819" si="2498">SUM(C813:C819)/7</f>
        <v>1.000166888415009</v>
      </c>
      <c r="E819" s="478"/>
      <c r="F819" s="479">
        <f t="shared" ref="F819" si="2499">B819-B818</f>
        <v>70</v>
      </c>
      <c r="G819" s="480">
        <f t="shared" ref="G819" si="2500">F819/F818</f>
        <v>0.59829059829059827</v>
      </c>
      <c r="H819" s="479">
        <f t="shared" ref="H819" si="2501">SUM(F813:F819)/7</f>
        <v>111.14285714285714</v>
      </c>
      <c r="I819" s="481">
        <f t="shared" ref="I819" si="2502">H819/H818</f>
        <v>1.0103896103896104</v>
      </c>
      <c r="K819" s="395">
        <v>30976406</v>
      </c>
      <c r="L819" s="477">
        <f t="shared" ref="L819" si="2503">K819/K818</f>
        <v>1.001915115458724</v>
      </c>
      <c r="M819" s="482"/>
      <c r="N819" s="479">
        <f t="shared" ref="N819" si="2504">K819-K818</f>
        <v>59210</v>
      </c>
      <c r="O819" s="480">
        <f t="shared" ref="O819" si="2505">N819/N818</f>
        <v>1.2271248264284678</v>
      </c>
      <c r="P819" s="479">
        <f t="shared" ref="P819" si="2506">SUM(N813:N819)/7</f>
        <v>28054</v>
      </c>
      <c r="Q819" s="481">
        <f t="shared" ref="Q819" si="2507">P819*100000/213000000</f>
        <v>13.170892018779343</v>
      </c>
      <c r="R819" s="480">
        <f t="shared" ref="R819" si="2508">100*B819/K819</f>
        <v>2.1514277673142583</v>
      </c>
      <c r="S819" s="480">
        <f t="shared" ref="S819" si="2509">R819/R818</f>
        <v>0.9981933919383118</v>
      </c>
      <c r="U819" s="431">
        <v>418</v>
      </c>
      <c r="W819" s="431">
        <v>379</v>
      </c>
      <c r="Y819" s="369">
        <v>0.31238309859154928</v>
      </c>
      <c r="AA819" s="337">
        <v>312.3830985915493</v>
      </c>
      <c r="AC819" s="299">
        <v>14430.858215962442</v>
      </c>
      <c r="AE819" s="433">
        <v>29943090</v>
      </c>
      <c r="AG819" s="458">
        <v>335903</v>
      </c>
      <c r="AI819" s="433" t="s">
        <v>217</v>
      </c>
      <c r="AK819" s="433">
        <v>666391</v>
      </c>
      <c r="AM819" s="433">
        <v>30945384</v>
      </c>
      <c r="AO819" s="483">
        <f t="shared" ref="AO819" si="2510">AM819-AM818</f>
        <v>24239</v>
      </c>
      <c r="AP819" s="479">
        <f t="shared" ref="AP819" si="2511">AK819-AK817-F819</f>
        <v>141</v>
      </c>
      <c r="AQ819" s="479">
        <f t="shared" ref="AQ819" si="2512">N819-AO819</f>
        <v>34971</v>
      </c>
      <c r="AS819" s="291">
        <v>178401493</v>
      </c>
      <c r="AT819" s="407" t="s">
        <v>190</v>
      </c>
      <c r="AU819" s="295">
        <f t="shared" ref="AU819:AU820" si="2513">100*AS819/213000000</f>
        <v>83.756569483568072</v>
      </c>
      <c r="AW819" s="479">
        <f t="shared" ref="AW819:AW820" si="2514">AS819-AS818</f>
        <v>17395</v>
      </c>
      <c r="AX819" s="479">
        <f t="shared" ref="AX819:AX820" si="2515">SUM(AW813:AW819)/7</f>
        <v>80619.28571428571</v>
      </c>
      <c r="AZ819" s="438">
        <f t="shared" si="2493"/>
        <v>0.39617472425628125</v>
      </c>
      <c r="BA819" s="291" t="s">
        <v>294</v>
      </c>
      <c r="BB819" s="446">
        <v>166003440</v>
      </c>
      <c r="BC819" s="484">
        <f t="shared" ref="BC819" si="2516">BB819*100/213000000</f>
        <v>77.93588732394366</v>
      </c>
      <c r="BD819" s="479">
        <f t="shared" ref="BD819" si="2517">BB819-BB818</f>
        <v>41916</v>
      </c>
      <c r="BE819" s="479">
        <f t="shared" ref="BE819" si="2518">SUM(BD813:BD819)/7</f>
        <v>70126.21428571429</v>
      </c>
      <c r="BF819" s="433">
        <v>95975713</v>
      </c>
      <c r="BG819" s="377">
        <f t="shared" si="2381"/>
        <v>45.059020187793422</v>
      </c>
      <c r="BH819" s="450"/>
      <c r="BI819" s="456"/>
      <c r="BJ819" s="399"/>
    </row>
    <row r="820" spans="1:62" s="296" customFormat="1" ht="15" customHeight="1" x14ac:dyDescent="0.25">
      <c r="A820" s="362">
        <v>29</v>
      </c>
      <c r="B820" s="290">
        <v>666496</v>
      </c>
      <c r="C820" s="471">
        <f t="shared" ref="C820" si="2519">B820/B819</f>
        <v>1.0000915318073031</v>
      </c>
      <c r="D820" s="472">
        <f t="shared" ref="D820" si="2520">SUM(C814:C820)/7</f>
        <v>1.0001750283404092</v>
      </c>
      <c r="E820" s="472"/>
      <c r="F820" s="468">
        <f t="shared" ref="F820" si="2521">B820-B819</f>
        <v>61</v>
      </c>
      <c r="G820" s="473">
        <f t="shared" ref="G820" si="2522">F820/F819</f>
        <v>0.87142857142857144</v>
      </c>
      <c r="H820" s="468">
        <f t="shared" ref="H820" si="2523">SUM(F814:F820)/7</f>
        <v>116.57142857142857</v>
      </c>
      <c r="I820" s="474">
        <f t="shared" ref="I820" si="2524">H820/H819</f>
        <v>1.0488431876606683</v>
      </c>
      <c r="J820" s="276"/>
      <c r="K820" s="396">
        <v>30984372</v>
      </c>
      <c r="L820" s="471">
        <f t="shared" ref="L820" si="2525">K820/K819</f>
        <v>1.0002571634682216</v>
      </c>
      <c r="M820" s="475"/>
      <c r="N820" s="468">
        <f t="shared" ref="N820" si="2526">K820-K819</f>
        <v>7966</v>
      </c>
      <c r="O820" s="473">
        <f t="shared" ref="O820" si="2527">N820/N819</f>
        <v>0.13453808478297585</v>
      </c>
      <c r="P820" s="468">
        <f t="shared" ref="P820" si="2528">SUM(N814:N820)/7</f>
        <v>28289.857142857141</v>
      </c>
      <c r="Q820" s="474">
        <f t="shared" ref="Q820" si="2529">P820*100000/213000000</f>
        <v>13.281623071763915</v>
      </c>
      <c r="R820" s="473">
        <f t="shared" ref="R820" si="2530">100*B820/K820</f>
        <v>2.1510715143750532</v>
      </c>
      <c r="S820" s="473">
        <f t="shared" ref="S820" si="2531">R820/R819</f>
        <v>0.99983441092254288</v>
      </c>
      <c r="T820" s="276"/>
      <c r="U820" s="430">
        <v>419</v>
      </c>
      <c r="V820" s="276"/>
      <c r="W820" s="430">
        <v>380</v>
      </c>
      <c r="X820" s="276"/>
      <c r="Y820" s="279">
        <v>0.31238309859154928</v>
      </c>
      <c r="Z820" s="276"/>
      <c r="AA820" s="282">
        <v>312.3830985915493</v>
      </c>
      <c r="AB820" s="276"/>
      <c r="AC820" s="281">
        <v>14430.858215962442</v>
      </c>
      <c r="AD820" s="276"/>
      <c r="AE820" s="283">
        <v>29944585</v>
      </c>
      <c r="AF820" s="276"/>
      <c r="AG820" s="485">
        <v>342541</v>
      </c>
      <c r="AH820" s="276"/>
      <c r="AI820" s="283" t="s">
        <v>311</v>
      </c>
      <c r="AJ820" s="276"/>
      <c r="AK820" s="283">
        <v>666453</v>
      </c>
      <c r="AL820" s="276"/>
      <c r="AM820" s="283">
        <v>30953579</v>
      </c>
      <c r="AN820" s="276"/>
      <c r="AO820" s="461">
        <f t="shared" ref="AO820" si="2532">AM820-AM819</f>
        <v>8195</v>
      </c>
      <c r="AP820" s="468">
        <f t="shared" ref="AP820" si="2533">AK820-AK818-F820</f>
        <v>73</v>
      </c>
      <c r="AQ820" s="468">
        <f t="shared" ref="AQ820" si="2534">N820-AO820</f>
        <v>-229</v>
      </c>
      <c r="AR820" s="276"/>
      <c r="AS820" s="271">
        <v>178418888</v>
      </c>
      <c r="AT820" s="410" t="s">
        <v>190</v>
      </c>
      <c r="AU820" s="275">
        <f t="shared" si="2513"/>
        <v>83.764736150234739</v>
      </c>
      <c r="AV820" s="276"/>
      <c r="AW820" s="468">
        <f t="shared" si="2514"/>
        <v>17395</v>
      </c>
      <c r="AX820" s="468">
        <f t="shared" si="2515"/>
        <v>78808.571428571435</v>
      </c>
      <c r="AY820" s="276"/>
      <c r="AZ820" s="437">
        <f t="shared" si="2493"/>
        <v>0.41206085977306356</v>
      </c>
      <c r="BA820" s="271" t="s">
        <v>294</v>
      </c>
      <c r="BB820" s="447">
        <v>166021623</v>
      </c>
      <c r="BC820" s="476">
        <f t="shared" ref="BC820" si="2535">BB820*100/213000000</f>
        <v>77.944423943661974</v>
      </c>
      <c r="BD820" s="468">
        <f t="shared" ref="BD820" si="2536">BB820-BB819</f>
        <v>18183</v>
      </c>
      <c r="BE820" s="468">
        <f t="shared" ref="BE820" si="2537">SUM(BD814:BD820)/7</f>
        <v>71811.142857142855</v>
      </c>
      <c r="BF820" s="283">
        <v>96085082</v>
      </c>
      <c r="BG820" s="389">
        <f t="shared" si="2381"/>
        <v>45.110367136150238</v>
      </c>
      <c r="BH820" s="450"/>
      <c r="BI820" s="456"/>
      <c r="BJ820" s="399"/>
    </row>
    <row r="821" spans="1:62" s="296" customFormat="1" ht="15" customHeight="1" x14ac:dyDescent="0.25">
      <c r="A821" s="432">
        <v>30</v>
      </c>
      <c r="B821" s="309">
        <v>666568</v>
      </c>
      <c r="C821" s="477">
        <f t="shared" ref="C821" si="2538">B821/B820</f>
        <v>1.0001080276550798</v>
      </c>
      <c r="D821" s="478">
        <f t="shared" ref="D821" si="2539">SUM(C815:C821)/7</f>
        <v>1.0001803745061844</v>
      </c>
      <c r="E821" s="478"/>
      <c r="F821" s="479">
        <f t="shared" ref="F821" si="2540">B821-B820</f>
        <v>72</v>
      </c>
      <c r="G821" s="480">
        <f t="shared" ref="G821" si="2541">F821/F820</f>
        <v>1.180327868852459</v>
      </c>
      <c r="H821" s="479">
        <f t="shared" ref="H821" si="2542">SUM(F815:F821)/7</f>
        <v>120.14285714285714</v>
      </c>
      <c r="I821" s="481">
        <f t="shared" ref="I821" si="2543">H821/H820</f>
        <v>1.0306372549019607</v>
      </c>
      <c r="K821" s="395">
        <v>31010868</v>
      </c>
      <c r="L821" s="477">
        <f t="shared" ref="L821" si="2544">K821/K820</f>
        <v>1.0008551407787125</v>
      </c>
      <c r="M821" s="482"/>
      <c r="N821" s="479">
        <f t="shared" ref="N821" si="2545">K821-K820</f>
        <v>26496</v>
      </c>
      <c r="O821" s="480">
        <f t="shared" ref="O821" si="2546">N821/N820</f>
        <v>3.3261360783329148</v>
      </c>
      <c r="P821" s="479">
        <f t="shared" ref="P821" si="2547">SUM(N815:N821)/7</f>
        <v>30136.285714285714</v>
      </c>
      <c r="Q821" s="481">
        <f t="shared" ref="Q821" si="2548">P821*100000/213000000</f>
        <v>14.148490945674043</v>
      </c>
      <c r="R821" s="480">
        <f t="shared" ref="R821" si="2549">100*B821/K821</f>
        <v>2.1494657937339903</v>
      </c>
      <c r="S821" s="480">
        <f t="shared" ref="S821" si="2550">R821/R820</f>
        <v>0.99925352521739408</v>
      </c>
      <c r="U821" s="431">
        <v>420</v>
      </c>
      <c r="W821" s="431">
        <v>381</v>
      </c>
      <c r="Y821" s="369">
        <v>0.31238309859154928</v>
      </c>
      <c r="AA821" s="337">
        <v>312.3830985915493</v>
      </c>
      <c r="AC821" s="299">
        <v>14430.858215962442</v>
      </c>
      <c r="AE821" s="458">
        <v>29977988</v>
      </c>
      <c r="AF821" s="296" t="s">
        <v>190</v>
      </c>
      <c r="AG821" s="458">
        <v>341756</v>
      </c>
      <c r="AH821" s="296" t="s">
        <v>190</v>
      </c>
      <c r="AI821" s="433" t="s">
        <v>33</v>
      </c>
      <c r="AK821" s="433">
        <v>666516</v>
      </c>
      <c r="AM821" s="433">
        <v>30977661</v>
      </c>
      <c r="AO821" s="483">
        <f t="shared" ref="AO821" si="2551">AM821-AM820</f>
        <v>24082</v>
      </c>
      <c r="AP821" s="479">
        <f t="shared" ref="AP821" si="2552">AK821-AK819-F821</f>
        <v>53</v>
      </c>
      <c r="AQ821" s="479">
        <f t="shared" ref="AQ821" si="2553">N821-AO821</f>
        <v>2414</v>
      </c>
      <c r="AS821" s="291">
        <v>178436283</v>
      </c>
      <c r="AT821" s="407"/>
      <c r="AU821" s="295">
        <f t="shared" ref="AU821" si="2554">100*AS821/213000000</f>
        <v>83.772902816901407</v>
      </c>
      <c r="AW821" s="479">
        <f t="shared" ref="AW821" si="2555">AS821-AS820</f>
        <v>17395</v>
      </c>
      <c r="AX821" s="479">
        <f t="shared" ref="AX821" si="2556">SUM(AW815:AW821)/7</f>
        <v>31402.571428571428</v>
      </c>
      <c r="AZ821" s="438">
        <f t="shared" ref="AZ821:AZ824" si="2557">100*H821/P821</f>
        <v>0.39866511182532682</v>
      </c>
      <c r="BA821" s="291" t="s">
        <v>294</v>
      </c>
      <c r="BB821" s="446">
        <v>166071932</v>
      </c>
      <c r="BC821" s="484">
        <f t="shared" ref="BC821" si="2558">BB821*100/213000000</f>
        <v>77.968043192488267</v>
      </c>
      <c r="BD821" s="479">
        <f t="shared" ref="BD821" si="2559">BB821-BB820</f>
        <v>50309</v>
      </c>
      <c r="BE821" s="479">
        <f t="shared" ref="BE821" si="2560">SUM(BD815:BD821)/7</f>
        <v>68254</v>
      </c>
      <c r="BF821" s="433">
        <v>96210971</v>
      </c>
      <c r="BG821" s="377">
        <f t="shared" ref="BG821:BG823" si="2561">BF821/213000000*100</f>
        <v>45.169469953051646</v>
      </c>
      <c r="BH821" s="450"/>
      <c r="BI821" s="456"/>
      <c r="BJ821" s="399"/>
    </row>
    <row r="822" spans="1:62" s="296" customFormat="1" ht="15" customHeight="1" x14ac:dyDescent="0.25">
      <c r="A822" s="432">
        <v>31</v>
      </c>
      <c r="B822" s="309">
        <v>666727</v>
      </c>
      <c r="C822" s="477">
        <f t="shared" ref="C822" si="2562">B822/B821</f>
        <v>1.0002385353032248</v>
      </c>
      <c r="D822" s="478">
        <f t="shared" ref="D822" si="2563">SUM(C816:C822)/7</f>
        <v>1.0001655248738728</v>
      </c>
      <c r="E822" s="478"/>
      <c r="F822" s="479">
        <f t="shared" ref="F822" si="2564">B822-B821</f>
        <v>159</v>
      </c>
      <c r="G822" s="480">
        <f t="shared" ref="G822" si="2565">F822/F821</f>
        <v>2.2083333333333335</v>
      </c>
      <c r="H822" s="479">
        <f t="shared" ref="H822" si="2566">SUM(F816:F822)/7</f>
        <v>110.28571428571429</v>
      </c>
      <c r="I822" s="481">
        <f t="shared" ref="I822" si="2567">H822/H821</f>
        <v>0.91795481569560056</v>
      </c>
      <c r="K822" s="395">
        <v>31052354</v>
      </c>
      <c r="L822" s="477">
        <f t="shared" ref="L822" si="2568">K822/K821</f>
        <v>1.0013377890615638</v>
      </c>
      <c r="M822" s="482"/>
      <c r="N822" s="479">
        <f t="shared" ref="N822" si="2569">K822-K821</f>
        <v>41486</v>
      </c>
      <c r="O822" s="480">
        <f t="shared" ref="O822" si="2570">N822/N821</f>
        <v>1.5657457729468598</v>
      </c>
      <c r="P822" s="479">
        <f t="shared" ref="P822" si="2571">SUM(N816:N822)/7</f>
        <v>31348.857142857141</v>
      </c>
      <c r="Q822" s="481">
        <f t="shared" ref="Q822:Q824" si="2572">P822*100000/213000000</f>
        <v>14.7177733065057</v>
      </c>
      <c r="R822" s="480">
        <f t="shared" ref="R822:R824" si="2573">100*B822/K822</f>
        <v>2.1471061420979551</v>
      </c>
      <c r="S822" s="480">
        <f t="shared" ref="S822" si="2574">R822/R821</f>
        <v>0.99890221484663122</v>
      </c>
      <c r="U822" s="431">
        <v>421</v>
      </c>
      <c r="W822" s="431">
        <v>382</v>
      </c>
      <c r="Y822" s="369">
        <v>0.31238309859154928</v>
      </c>
      <c r="AA822" s="337">
        <v>312.3830985915493</v>
      </c>
      <c r="AC822" s="299">
        <v>14430.858215962442</v>
      </c>
      <c r="AE822" s="433">
        <v>30011391</v>
      </c>
      <c r="AG822" s="458">
        <v>340971</v>
      </c>
      <c r="AI822" s="433" t="s">
        <v>143</v>
      </c>
      <c r="AK822" s="433">
        <v>666676</v>
      </c>
      <c r="AM822" s="433">
        <v>31019038</v>
      </c>
      <c r="AO822" s="483">
        <f t="shared" ref="AO822" si="2575">AM822-AM821</f>
        <v>41377</v>
      </c>
      <c r="AP822" s="479">
        <f t="shared" ref="AP822" si="2576">AK822-AK820-F822</f>
        <v>64</v>
      </c>
      <c r="AQ822" s="479">
        <f t="shared" ref="AQ822:AQ824" si="2577">N822-AO822</f>
        <v>109</v>
      </c>
      <c r="AS822" s="291">
        <v>178487721</v>
      </c>
      <c r="AT822" s="407"/>
      <c r="AU822" s="295">
        <f t="shared" ref="AU822:AU824" si="2578">100*AS822/213000000</f>
        <v>83.797052112676056</v>
      </c>
      <c r="AW822" s="479">
        <f t="shared" ref="AW822" si="2579">AS822-AS821</f>
        <v>51438</v>
      </c>
      <c r="AX822" s="479">
        <f t="shared" ref="AX822" si="2580">SUM(AW816:AW822)/7</f>
        <v>38614.571428571428</v>
      </c>
      <c r="AZ822" s="438">
        <f t="shared" ref="AZ822:AZ823" si="2581">100*H822/P822</f>
        <v>0.35180138715469239</v>
      </c>
      <c r="BA822" s="291" t="s">
        <v>294</v>
      </c>
      <c r="BB822" s="446">
        <v>166144975</v>
      </c>
      <c r="BC822" s="484">
        <f t="shared" ref="BC822:BC824" si="2582">BB822*100/213000000</f>
        <v>78.002335680751173</v>
      </c>
      <c r="BD822" s="479">
        <f t="shared" ref="BD822" si="2583">BB822-BB821</f>
        <v>73043</v>
      </c>
      <c r="BE822" s="479">
        <f t="shared" ref="BE822" si="2584">SUM(BD816:BD822)/7</f>
        <v>57994.428571428572</v>
      </c>
      <c r="BF822" s="433">
        <v>96385000</v>
      </c>
      <c r="BG822" s="377">
        <f t="shared" si="2561"/>
        <v>45.251173708920192</v>
      </c>
      <c r="BH822" s="450"/>
      <c r="BI822" s="456"/>
      <c r="BJ822" s="399"/>
    </row>
    <row r="823" spans="1:62" s="296" customFormat="1" ht="15" customHeight="1" x14ac:dyDescent="0.25">
      <c r="A823" s="432">
        <v>106</v>
      </c>
      <c r="B823" s="309">
        <v>666848</v>
      </c>
      <c r="C823" s="477">
        <f t="shared" ref="C823:C824" si="2585">B823/B822</f>
        <v>1.0001814835757363</v>
      </c>
      <c r="D823" s="478">
        <f t="shared" ref="D823:D824" si="2586">SUM(C817:C823)/7</f>
        <v>1.0001577722897061</v>
      </c>
      <c r="E823" s="478"/>
      <c r="F823" s="479">
        <f t="shared" ref="F823:F824" si="2587">B823-B822</f>
        <v>121</v>
      </c>
      <c r="G823" s="480">
        <f t="shared" ref="G823:G824" si="2588">F823/F822</f>
        <v>0.76100628930817615</v>
      </c>
      <c r="H823" s="479">
        <f t="shared" ref="H823:H824" si="2589">SUM(F817:F823)/7</f>
        <v>105.14285714285714</v>
      </c>
      <c r="I823" s="481">
        <f t="shared" ref="I823:I824" si="2590">H823/H822</f>
        <v>0.95336787564766834</v>
      </c>
      <c r="K823" s="395">
        <v>31094109</v>
      </c>
      <c r="L823" s="477">
        <f t="shared" ref="L823:L824" si="2591">K823/K822</f>
        <v>1.0013446645623065</v>
      </c>
      <c r="M823" s="482"/>
      <c r="N823" s="479">
        <f t="shared" ref="N823:N824" si="2592">K823-K822</f>
        <v>41755</v>
      </c>
      <c r="O823" s="480">
        <f t="shared" ref="O823:O824" si="2593">N823/N822</f>
        <v>1.006484115123174</v>
      </c>
      <c r="P823" s="479">
        <f t="shared" ref="P823:P824" si="2594">SUM(N817:N823)/7</f>
        <v>36456.714285714283</v>
      </c>
      <c r="Q823" s="481">
        <f t="shared" ref="Q823:Q824" si="2595">P823*100000/213000000</f>
        <v>17.115828303152245</v>
      </c>
      <c r="R823" s="480">
        <f t="shared" ref="R823:R824" si="2596">100*B823/K823</f>
        <v>2.1446120228111378</v>
      </c>
      <c r="S823" s="480">
        <f t="shared" ref="S823:S824" si="2597">R823/R822</f>
        <v>0.99883838100133215</v>
      </c>
      <c r="U823" s="431">
        <v>422</v>
      </c>
      <c r="W823" s="431">
        <v>382</v>
      </c>
      <c r="Y823" s="369">
        <v>0.31238309859154928</v>
      </c>
      <c r="AA823" s="337">
        <v>312.3830985915493</v>
      </c>
      <c r="AC823" s="299">
        <v>14430.858215962442</v>
      </c>
      <c r="AE823" s="433">
        <v>30038200</v>
      </c>
      <c r="AG823" s="458">
        <v>355016</v>
      </c>
      <c r="AI823" s="433" t="s">
        <v>272</v>
      </c>
      <c r="AK823" s="433">
        <v>666801</v>
      </c>
      <c r="AM823" s="433">
        <v>31060017</v>
      </c>
      <c r="AO823" s="483">
        <f t="shared" ref="AO823:AO824" si="2598">AM823-AM822</f>
        <v>40979</v>
      </c>
      <c r="AP823" s="479">
        <f t="shared" ref="AP823:AP824" si="2599">AK823-AK821-F823</f>
        <v>164</v>
      </c>
      <c r="AQ823" s="479">
        <f t="shared" ref="AQ823:AQ824" si="2600">N823-AO823</f>
        <v>776</v>
      </c>
      <c r="AS823" s="291">
        <v>178509073</v>
      </c>
      <c r="AT823" s="407"/>
      <c r="AU823" s="295">
        <f t="shared" ref="AU823:AU824" si="2601">100*AS823/213000000</f>
        <v>83.8070765258216</v>
      </c>
      <c r="AW823" s="479">
        <f t="shared" ref="AW823:AW824" si="2602">AS823-AS822</f>
        <v>21352</v>
      </c>
      <c r="AX823" s="479">
        <f t="shared" ref="AX823:AX824" si="2603">SUM(AW817:AW823)/7</f>
        <v>33769.285714285717</v>
      </c>
      <c r="AZ823" s="438">
        <f t="shared" si="2581"/>
        <v>0.28840464425522244</v>
      </c>
      <c r="BA823" s="291" t="s">
        <v>294</v>
      </c>
      <c r="BB823" s="446">
        <v>166219623</v>
      </c>
      <c r="BC823" s="484">
        <f t="shared" ref="BC823" si="2604">BB823*100/213000000</f>
        <v>78.037381690140847</v>
      </c>
      <c r="BD823" s="479">
        <f>BB823-BB821</f>
        <v>147691</v>
      </c>
      <c r="BE823" s="479">
        <f>SUM(BD816:BD823)/7</f>
        <v>79093.142857142855</v>
      </c>
      <c r="BF823" s="433">
        <v>96480177</v>
      </c>
      <c r="BG823" s="377">
        <f t="shared" si="2561"/>
        <v>45.295857746478873</v>
      </c>
      <c r="BH823" s="450"/>
      <c r="BI823" s="456"/>
      <c r="BJ823" s="399"/>
    </row>
    <row r="824" spans="1:62" s="296" customFormat="1" ht="15" customHeight="1" x14ac:dyDescent="0.25">
      <c r="A824" s="432">
        <v>206</v>
      </c>
      <c r="B824" s="309">
        <v>666978</v>
      </c>
      <c r="C824" s="477">
        <f t="shared" si="2585"/>
        <v>1.0001949469744229</v>
      </c>
      <c r="D824" s="478">
        <f t="shared" si="2586"/>
        <v>1.0001564547332906</v>
      </c>
      <c r="E824" s="478"/>
      <c r="F824" s="479">
        <f t="shared" si="2587"/>
        <v>130</v>
      </c>
      <c r="G824" s="480">
        <f t="shared" si="2588"/>
        <v>1.0743801652892562</v>
      </c>
      <c r="H824" s="479">
        <f t="shared" si="2589"/>
        <v>104.28571428571429</v>
      </c>
      <c r="I824" s="481">
        <f t="shared" si="2590"/>
        <v>0.99184782608695665</v>
      </c>
      <c r="K824" s="395">
        <v>31135823</v>
      </c>
      <c r="L824" s="477">
        <f t="shared" si="2591"/>
        <v>1.0013415402898342</v>
      </c>
      <c r="M824" s="482"/>
      <c r="N824" s="479">
        <f t="shared" si="2592"/>
        <v>41714</v>
      </c>
      <c r="O824" s="480">
        <f t="shared" si="2593"/>
        <v>0.99901808166686623</v>
      </c>
      <c r="P824" s="479">
        <f t="shared" si="2594"/>
        <v>38125.428571428572</v>
      </c>
      <c r="Q824" s="481">
        <f t="shared" si="2595"/>
        <v>17.899262240107308</v>
      </c>
      <c r="R824" s="480">
        <f t="shared" si="2596"/>
        <v>2.1421563194266615</v>
      </c>
      <c r="S824" s="480">
        <f t="shared" si="2597"/>
        <v>0.99885494282492304</v>
      </c>
      <c r="U824" s="431">
        <v>423</v>
      </c>
      <c r="W824" s="431">
        <v>383</v>
      </c>
      <c r="Y824" s="369">
        <v>0.31238309859154928</v>
      </c>
      <c r="AA824" s="337">
        <v>312.3830985915493</v>
      </c>
      <c r="AC824" s="299">
        <v>14430.858215962442</v>
      </c>
      <c r="AE824" s="433">
        <v>30054599</v>
      </c>
      <c r="AG824" s="458">
        <v>379763</v>
      </c>
      <c r="AI824" s="433" t="s">
        <v>63</v>
      </c>
      <c r="AK824" s="433">
        <v>666928</v>
      </c>
      <c r="AM824" s="433">
        <v>31101290</v>
      </c>
      <c r="AO824" s="483">
        <f t="shared" si="2598"/>
        <v>41273</v>
      </c>
      <c r="AP824" s="479">
        <f t="shared" si="2599"/>
        <v>122</v>
      </c>
      <c r="AQ824" s="479">
        <f t="shared" si="2600"/>
        <v>441</v>
      </c>
      <c r="AS824" s="291">
        <v>178545796</v>
      </c>
      <c r="AT824" s="407"/>
      <c r="AU824" s="295">
        <f t="shared" si="2601"/>
        <v>83.824317370892018</v>
      </c>
      <c r="AW824" s="479">
        <f t="shared" si="2602"/>
        <v>36723</v>
      </c>
      <c r="AX824" s="479">
        <f t="shared" si="2603"/>
        <v>29504.142857142859</v>
      </c>
      <c r="AZ824" s="438">
        <f t="shared" si="2557"/>
        <v>0.27353322491925153</v>
      </c>
      <c r="BA824" s="291" t="s">
        <v>294</v>
      </c>
      <c r="BB824" s="446">
        <v>166263306</v>
      </c>
      <c r="BC824" s="484">
        <f t="shared" si="2582"/>
        <v>78.057890140845075</v>
      </c>
      <c r="BD824" s="479">
        <f>BB824-BB822</f>
        <v>118331</v>
      </c>
      <c r="BE824" s="479">
        <f>SUM(BD817:BD824)/7</f>
        <v>84912.142857142855</v>
      </c>
      <c r="BF824" s="433">
        <v>96636578</v>
      </c>
      <c r="BG824" s="377">
        <f t="shared" si="2381"/>
        <v>45.369285446009386</v>
      </c>
      <c r="BH824" s="450"/>
      <c r="BI824" s="456"/>
      <c r="BJ824" s="399"/>
    </row>
    <row r="825" spans="1:62" s="296" customFormat="1" ht="15" customHeight="1" x14ac:dyDescent="0.25">
      <c r="A825" s="432"/>
      <c r="B825" s="309"/>
      <c r="C825" s="477"/>
      <c r="D825" s="478"/>
      <c r="E825" s="478"/>
      <c r="F825" s="479"/>
      <c r="G825" s="480"/>
      <c r="H825" s="479"/>
      <c r="I825" s="481"/>
      <c r="K825" s="395"/>
      <c r="L825" s="477"/>
      <c r="M825" s="482"/>
      <c r="N825" s="479"/>
      <c r="O825" s="480"/>
      <c r="P825" s="479"/>
      <c r="Q825" s="481"/>
      <c r="R825" s="480"/>
      <c r="S825" s="480"/>
      <c r="U825" s="431"/>
      <c r="W825" s="431"/>
      <c r="Y825" s="369"/>
      <c r="AA825" s="337"/>
      <c r="AC825" s="299"/>
      <c r="AE825" s="458"/>
      <c r="AG825" s="458"/>
      <c r="AI825" s="433"/>
      <c r="AK825" s="433"/>
      <c r="AM825" s="433"/>
      <c r="AO825" s="483"/>
      <c r="AP825" s="479"/>
      <c r="AQ825" s="479"/>
      <c r="AS825" s="291"/>
      <c r="AT825" s="407"/>
      <c r="AU825" s="295"/>
      <c r="AW825" s="479"/>
      <c r="AX825" s="479"/>
      <c r="AZ825" s="438"/>
      <c r="BA825" s="291"/>
      <c r="BB825" s="446"/>
      <c r="BC825" s="484"/>
      <c r="BD825" s="479"/>
      <c r="BE825" s="479"/>
      <c r="BF825" s="446"/>
      <c r="BG825" s="377"/>
      <c r="BH825" s="450"/>
      <c r="BI825" s="456"/>
      <c r="BJ825" s="399"/>
    </row>
    <row r="826" spans="1:62" s="296" customFormat="1" ht="15.75" customHeight="1" x14ac:dyDescent="0.25">
      <c r="A826" s="360" t="s">
        <v>160</v>
      </c>
      <c r="B826" s="356" t="s">
        <v>47</v>
      </c>
      <c r="C826" s="348" t="s">
        <v>3</v>
      </c>
      <c r="D826" s="349" t="s">
        <v>153</v>
      </c>
      <c r="E826" s="293"/>
      <c r="F826" s="347" t="s">
        <v>8</v>
      </c>
      <c r="G826" s="350" t="s">
        <v>3</v>
      </c>
      <c r="H826" s="357" t="s">
        <v>148</v>
      </c>
      <c r="I826" s="352" t="s">
        <v>170</v>
      </c>
      <c r="K826" s="347" t="s">
        <v>147</v>
      </c>
      <c r="L826" s="358" t="s">
        <v>3</v>
      </c>
      <c r="M826" s="297"/>
      <c r="N826" s="353" t="s">
        <v>8</v>
      </c>
      <c r="O826" s="351" t="s">
        <v>3</v>
      </c>
      <c r="P826" s="353" t="s">
        <v>148</v>
      </c>
      <c r="Q826" s="79" t="s">
        <v>219</v>
      </c>
      <c r="R826" s="351" t="s">
        <v>274</v>
      </c>
      <c r="S826" s="351"/>
      <c r="U826" s="350"/>
      <c r="V826" s="354" t="s">
        <v>149</v>
      </c>
      <c r="W826" s="350"/>
      <c r="X826" s="413"/>
      <c r="Y826" s="351" t="s">
        <v>129</v>
      </c>
      <c r="Z826" s="94"/>
      <c r="AA826" s="413" t="s">
        <v>130</v>
      </c>
      <c r="AB826" s="350"/>
      <c r="AC826" s="355" t="s">
        <v>12</v>
      </c>
      <c r="AD826" s="350"/>
      <c r="AE826" s="353" t="s">
        <v>154</v>
      </c>
      <c r="AF826" s="350"/>
      <c r="AG826" s="353" t="s">
        <v>150</v>
      </c>
      <c r="AI826" s="354" t="s">
        <v>155</v>
      </c>
      <c r="AK826" s="347" t="s">
        <v>47</v>
      </c>
      <c r="AM826" s="347"/>
      <c r="AO826" s="353" t="s">
        <v>151</v>
      </c>
      <c r="AP826" s="347" t="s">
        <v>176</v>
      </c>
      <c r="AQ826" s="347"/>
      <c r="AR826" s="489" t="s">
        <v>152</v>
      </c>
      <c r="AS826" s="489"/>
      <c r="AT826" s="489"/>
      <c r="AU826" s="350" t="s">
        <v>157</v>
      </c>
      <c r="AW826" s="364" t="s">
        <v>8</v>
      </c>
      <c r="AX826" s="364" t="s">
        <v>148</v>
      </c>
      <c r="AZ826" s="494" t="s">
        <v>119</v>
      </c>
      <c r="BA826" s="494"/>
      <c r="BB826" s="418" t="s">
        <v>231</v>
      </c>
      <c r="BC826" s="418" t="s">
        <v>157</v>
      </c>
      <c r="BD826" s="426" t="s">
        <v>229</v>
      </c>
      <c r="BE826" s="429" t="s">
        <v>58</v>
      </c>
      <c r="BF826" s="452" t="s">
        <v>287</v>
      </c>
      <c r="BG826" s="453" t="s">
        <v>289</v>
      </c>
      <c r="BH826" s="431"/>
      <c r="BI826" s="431"/>
    </row>
    <row r="827" spans="1:62" x14ac:dyDescent="0.25">
      <c r="A827" s="361" t="s">
        <v>161</v>
      </c>
      <c r="B827" s="411" t="s">
        <v>1</v>
      </c>
      <c r="C827" s="348" t="s">
        <v>5</v>
      </c>
      <c r="D827" s="349" t="s">
        <v>60</v>
      </c>
      <c r="E827" s="382"/>
      <c r="F827" s="348" t="s">
        <v>1</v>
      </c>
      <c r="G827" s="349" t="s">
        <v>5</v>
      </c>
      <c r="H827" s="348" t="s">
        <v>60</v>
      </c>
      <c r="I827" s="349" t="s">
        <v>88</v>
      </c>
      <c r="J827" s="298"/>
      <c r="K827" s="349" t="s">
        <v>116</v>
      </c>
      <c r="L827" s="349" t="s">
        <v>5</v>
      </c>
      <c r="M827" s="382"/>
      <c r="N827" s="413" t="s">
        <v>15</v>
      </c>
      <c r="O827" s="413" t="s">
        <v>5</v>
      </c>
      <c r="P827" s="413" t="s">
        <v>60</v>
      </c>
      <c r="Q827" s="413">
        <v>100000</v>
      </c>
      <c r="R827" s="351" t="s">
        <v>202</v>
      </c>
      <c r="S827" s="351"/>
      <c r="T827" s="319"/>
      <c r="U827" s="351" t="s">
        <v>1</v>
      </c>
      <c r="V827" s="94"/>
      <c r="W827" s="351" t="s">
        <v>15</v>
      </c>
      <c r="X827" s="413"/>
      <c r="Y827" s="357" t="s">
        <v>225</v>
      </c>
      <c r="Z827" s="336"/>
      <c r="AA827" s="413" t="s">
        <v>23</v>
      </c>
      <c r="AB827" s="310"/>
      <c r="AC827" s="413" t="s">
        <v>131</v>
      </c>
      <c r="AD827" s="310"/>
      <c r="AE827" s="79" t="s">
        <v>26</v>
      </c>
      <c r="AF827" s="310"/>
      <c r="AG827" s="412" t="s">
        <v>28</v>
      </c>
      <c r="AH827" s="319"/>
      <c r="AI827" s="412" t="s">
        <v>128</v>
      </c>
      <c r="AJ827" s="319"/>
      <c r="AK827" s="455" t="s">
        <v>1</v>
      </c>
      <c r="AL827" s="319"/>
      <c r="AM827" s="412" t="s">
        <v>12</v>
      </c>
      <c r="AN827" s="319"/>
      <c r="AO827" s="412" t="s">
        <v>71</v>
      </c>
      <c r="AP827" s="412" t="s">
        <v>156</v>
      </c>
      <c r="AQ827" s="492" t="s">
        <v>313</v>
      </c>
      <c r="AR827" s="492"/>
      <c r="AS827" s="412" t="s">
        <v>221</v>
      </c>
      <c r="AT827" s="326"/>
      <c r="AU827" s="412" t="s">
        <v>158</v>
      </c>
      <c r="AV827" s="298"/>
      <c r="AW827" s="412" t="s">
        <v>102</v>
      </c>
      <c r="AX827" s="412" t="s">
        <v>60</v>
      </c>
      <c r="AY827" s="491" t="s">
        <v>312</v>
      </c>
      <c r="AZ827" s="491"/>
      <c r="BA827" s="491"/>
      <c r="BB827" s="418" t="s">
        <v>232</v>
      </c>
      <c r="BC827" s="418" t="s">
        <v>158</v>
      </c>
      <c r="BD827" s="426" t="s">
        <v>230</v>
      </c>
      <c r="BE827" s="429" t="s">
        <v>228</v>
      </c>
      <c r="BF827" s="452" t="s">
        <v>288</v>
      </c>
      <c r="BG827" s="453" t="s">
        <v>290</v>
      </c>
      <c r="BH827" s="382"/>
      <c r="BI827" s="382"/>
    </row>
    <row r="828" spans="1:62" s="77" customFormat="1" x14ac:dyDescent="0.25">
      <c r="A828" s="59"/>
      <c r="B828" s="383"/>
      <c r="C828" s="382"/>
      <c r="D828" s="298"/>
      <c r="E828" s="382"/>
      <c r="F828" s="382"/>
      <c r="G828" s="319"/>
      <c r="H828" s="415" t="s">
        <v>223</v>
      </c>
      <c r="I828" s="415"/>
      <c r="J828" s="298"/>
      <c r="K828" s="416" t="s">
        <v>67</v>
      </c>
      <c r="L828" s="415"/>
      <c r="M828" s="415"/>
      <c r="N828" s="413"/>
      <c r="O828" s="413"/>
      <c r="P828" s="413" t="s">
        <v>224</v>
      </c>
      <c r="Q828" s="413" t="s">
        <v>220</v>
      </c>
      <c r="R828" s="351"/>
      <c r="S828" s="351" t="s">
        <v>70</v>
      </c>
      <c r="T828" s="298"/>
      <c r="U828" s="351" t="s">
        <v>207</v>
      </c>
      <c r="V828" s="351"/>
      <c r="W828" s="351" t="s">
        <v>71</v>
      </c>
      <c r="X828" s="413"/>
      <c r="Y828" s="357" t="s">
        <v>173</v>
      </c>
      <c r="AA828" s="413"/>
      <c r="AB828" s="310"/>
      <c r="AC828" s="413" t="s">
        <v>23</v>
      </c>
      <c r="AD828" s="347"/>
      <c r="AE828" s="417" t="s">
        <v>226</v>
      </c>
      <c r="AF828" s="379"/>
      <c r="AG828" s="417" t="s">
        <v>227</v>
      </c>
      <c r="AH828" s="379"/>
      <c r="AI828" s="379"/>
      <c r="AJ828" s="379"/>
      <c r="AK828" s="379"/>
      <c r="AL828" s="379"/>
      <c r="AM828" s="379"/>
      <c r="AN828" s="379"/>
      <c r="AO828" s="379"/>
      <c r="AP828" s="11"/>
      <c r="AQ828" s="414"/>
      <c r="AR828" s="82"/>
      <c r="AS828" s="412" t="s">
        <v>222</v>
      </c>
      <c r="AT828" s="417" t="s">
        <v>301</v>
      </c>
      <c r="AU828" s="454"/>
      <c r="AV828" s="454"/>
      <c r="AW828" s="454"/>
      <c r="AX828" s="379"/>
      <c r="AY828" s="379"/>
      <c r="AZ828" s="379"/>
      <c r="BA828" s="379"/>
      <c r="BB828" s="417" t="s">
        <v>302</v>
      </c>
      <c r="BC828" s="379"/>
      <c r="BD828" s="429"/>
      <c r="BE828" s="429"/>
      <c r="BF828" s="449"/>
      <c r="BG828" s="449"/>
      <c r="BH828" s="431"/>
      <c r="BI828" s="431"/>
    </row>
    <row r="829" spans="1:62" x14ac:dyDescent="0.25">
      <c r="A829" s="59" t="s">
        <v>89</v>
      </c>
      <c r="B829" s="8" t="s">
        <v>50</v>
      </c>
      <c r="G829" s="1"/>
      <c r="K829" s="59" t="s">
        <v>74</v>
      </c>
      <c r="L829" s="413" t="s">
        <v>110</v>
      </c>
      <c r="M829" s="413"/>
      <c r="N829" s="413"/>
      <c r="O829" s="413"/>
      <c r="P829" s="413"/>
      <c r="Q829" s="413"/>
      <c r="R829" s="413"/>
      <c r="S829" s="413"/>
      <c r="T829" s="413"/>
      <c r="U829" s="413"/>
      <c r="V829" s="413"/>
      <c r="W829" s="413"/>
      <c r="X829" s="413"/>
      <c r="Y829" s="413"/>
      <c r="Z829" s="413"/>
      <c r="AA829" s="413"/>
      <c r="AB829" s="413"/>
      <c r="AC829" s="196" t="s">
        <v>82</v>
      </c>
      <c r="AD829" s="37"/>
      <c r="AF829" s="8"/>
      <c r="AH829" s="8"/>
      <c r="AN829" t="s">
        <v>303</v>
      </c>
    </row>
    <row r="830" spans="1:62" x14ac:dyDescent="0.25">
      <c r="A830" s="366" t="s">
        <v>81</v>
      </c>
      <c r="B830" s="8" t="s">
        <v>90</v>
      </c>
      <c r="G830" s="176" t="s">
        <v>108</v>
      </c>
      <c r="H830" t="s">
        <v>109</v>
      </c>
      <c r="K830" s="59"/>
      <c r="L830" s="252"/>
      <c r="M830" s="252"/>
      <c r="N830" s="252"/>
      <c r="O830" s="252" t="s">
        <v>194</v>
      </c>
      <c r="P830" s="252"/>
      <c r="Q830" s="252"/>
      <c r="R830" s="252"/>
      <c r="S830" s="252"/>
      <c r="T830" s="252"/>
      <c r="U830" s="252"/>
      <c r="V830" s="252"/>
      <c r="W830" s="252" t="s">
        <v>208</v>
      </c>
      <c r="X830" s="252"/>
      <c r="Y830" s="252"/>
      <c r="Z830" s="252"/>
      <c r="AA830" s="252"/>
      <c r="AB830" s="252"/>
      <c r="AC830" s="196"/>
      <c r="AD830" s="37"/>
      <c r="AF830" s="252"/>
      <c r="AH830" s="252"/>
    </row>
    <row r="832" spans="1:62" x14ac:dyDescent="0.25">
      <c r="F832" s="8"/>
      <c r="G832" s="1"/>
      <c r="L832" s="8"/>
      <c r="M832" s="1"/>
      <c r="N832" s="50"/>
      <c r="O832" s="8"/>
      <c r="P832" s="8"/>
      <c r="Q832" s="1"/>
      <c r="S832" s="1"/>
      <c r="T832" s="1"/>
      <c r="V832" s="57"/>
      <c r="X832" s="57"/>
      <c r="Z832" s="36"/>
      <c r="AB832" s="39"/>
      <c r="AD832" s="37"/>
      <c r="AF832" s="8"/>
      <c r="AH832" s="8"/>
    </row>
    <row r="834" spans="45:66" x14ac:dyDescent="0.25">
      <c r="AS834" s="325"/>
    </row>
    <row r="835" spans="45:66" ht="75" customHeight="1" x14ac:dyDescent="0.25">
      <c r="AS835" s="317"/>
      <c r="BJ835" t="s">
        <v>185</v>
      </c>
      <c r="BK835" t="s">
        <v>185</v>
      </c>
      <c r="BL835" t="s">
        <v>185</v>
      </c>
    </row>
    <row r="836" spans="45:66" x14ac:dyDescent="0.25">
      <c r="BJ836" s="487" t="s">
        <v>233</v>
      </c>
      <c r="BK836" s="487"/>
    </row>
    <row r="837" spans="45:66" x14ac:dyDescent="0.25">
      <c r="AS837" s="325"/>
      <c r="BM837" t="s">
        <v>185</v>
      </c>
      <c r="BN837" t="s">
        <v>185</v>
      </c>
    </row>
    <row r="841" spans="45:66" x14ac:dyDescent="0.25">
      <c r="BK841" t="s">
        <v>185</v>
      </c>
      <c r="BL841" t="s">
        <v>185</v>
      </c>
    </row>
    <row r="850" spans="62:66" x14ac:dyDescent="0.25">
      <c r="BK850" t="s">
        <v>185</v>
      </c>
      <c r="BL850" t="s">
        <v>185</v>
      </c>
      <c r="BM850" t="s">
        <v>185</v>
      </c>
      <c r="BN850" t="s">
        <v>185</v>
      </c>
    </row>
    <row r="856" spans="62:66" x14ac:dyDescent="0.25">
      <c r="BJ856" s="486" t="s">
        <v>249</v>
      </c>
      <c r="BK856" s="486"/>
    </row>
    <row r="857" spans="62:66" x14ac:dyDescent="0.25">
      <c r="BJ857" s="486" t="s">
        <v>247</v>
      </c>
      <c r="BK857" s="486"/>
    </row>
    <row r="870" spans="62:63" x14ac:dyDescent="0.25">
      <c r="BJ870" s="486" t="s">
        <v>248</v>
      </c>
      <c r="BK870" s="486"/>
    </row>
    <row r="891" spans="62:63" x14ac:dyDescent="0.25">
      <c r="BJ891" s="486" t="s">
        <v>250</v>
      </c>
      <c r="BK891" s="486"/>
    </row>
    <row r="892" spans="62:63" x14ac:dyDescent="0.25">
      <c r="BJ892" s="486" t="s">
        <v>247</v>
      </c>
      <c r="BK892" s="486"/>
    </row>
    <row r="901" spans="4:64" x14ac:dyDescent="0.25">
      <c r="D901" s="65"/>
      <c r="E901" s="65"/>
    </row>
    <row r="905" spans="4:64" x14ac:dyDescent="0.25">
      <c r="BJ905" s="486" t="s">
        <v>243</v>
      </c>
      <c r="BK905" s="486"/>
      <c r="BL905" s="439"/>
    </row>
    <row r="906" spans="4:64" x14ac:dyDescent="0.25">
      <c r="BJ906" s="486" t="s">
        <v>244</v>
      </c>
      <c r="BK906" s="486"/>
    </row>
    <row r="921" spans="62:63" x14ac:dyDescent="0.25">
      <c r="BJ921" s="486" t="s">
        <v>252</v>
      </c>
      <c r="BK921" s="486"/>
    </row>
    <row r="922" spans="62:63" x14ac:dyDescent="0.25">
      <c r="BJ922" s="486" t="s">
        <v>247</v>
      </c>
      <c r="BK922" s="486"/>
    </row>
    <row r="937" spans="62:63" x14ac:dyDescent="0.25">
      <c r="BJ937" s="486" t="s">
        <v>253</v>
      </c>
      <c r="BK937" s="486"/>
    </row>
    <row r="938" spans="62:63" x14ac:dyDescent="0.25">
      <c r="BJ938" s="486" t="s">
        <v>12</v>
      </c>
      <c r="BK938" s="486"/>
    </row>
    <row r="955" spans="61:64" x14ac:dyDescent="0.25">
      <c r="BI955" s="486" t="s">
        <v>254</v>
      </c>
      <c r="BJ955" s="486"/>
      <c r="BK955" s="486"/>
      <c r="BL955" s="486"/>
    </row>
    <row r="956" spans="61:64" x14ac:dyDescent="0.25">
      <c r="BI956" s="486" t="s">
        <v>278</v>
      </c>
      <c r="BJ956" s="486"/>
      <c r="BK956" s="486"/>
      <c r="BL956" s="486"/>
    </row>
    <row r="974" spans="62:62" x14ac:dyDescent="0.25">
      <c r="BJ974" s="435"/>
    </row>
    <row r="977" spans="62:64" x14ac:dyDescent="0.25">
      <c r="BJ977" s="486" t="s">
        <v>241</v>
      </c>
      <c r="BK977" s="486"/>
      <c r="BL977" s="486"/>
    </row>
    <row r="993" spans="1:64" ht="15.75" thickBot="1" x14ac:dyDescent="0.3"/>
    <row r="994" spans="1:64" x14ac:dyDescent="0.25">
      <c r="A994" s="301"/>
    </row>
    <row r="995" spans="1:64" x14ac:dyDescent="0.25">
      <c r="A995" s="302"/>
    </row>
    <row r="996" spans="1:64" x14ac:dyDescent="0.25">
      <c r="A996" s="302"/>
      <c r="BJ996" s="486" t="s">
        <v>245</v>
      </c>
      <c r="BK996" s="486"/>
      <c r="BL996" s="439"/>
    </row>
    <row r="997" spans="1:64" ht="15.75" thickBot="1" x14ac:dyDescent="0.3">
      <c r="A997" s="303"/>
      <c r="BJ997" s="486" t="s">
        <v>246</v>
      </c>
      <c r="BK997" s="486"/>
    </row>
    <row r="1018" spans="62:63" x14ac:dyDescent="0.25">
      <c r="BJ1018" s="486" t="s">
        <v>256</v>
      </c>
      <c r="BK1018" s="486"/>
    </row>
    <row r="1019" spans="62:63" x14ac:dyDescent="0.25">
      <c r="BJ1019" s="486" t="s">
        <v>257</v>
      </c>
      <c r="BK1019" s="486"/>
    </row>
    <row r="1039" spans="62:63" x14ac:dyDescent="0.25">
      <c r="BJ1039" s="486" t="s">
        <v>259</v>
      </c>
      <c r="BK1039" s="486"/>
    </row>
    <row r="1058" spans="2:63" x14ac:dyDescent="0.25">
      <c r="BJ1058" s="486" t="s">
        <v>258</v>
      </c>
      <c r="BK1058" s="486"/>
    </row>
    <row r="1059" spans="2:63" x14ac:dyDescent="0.25">
      <c r="BJ1059" s="486" t="s">
        <v>260</v>
      </c>
      <c r="BK1059" s="486"/>
    </row>
    <row r="1060" spans="2:63" x14ac:dyDescent="0.25">
      <c r="BG1060" t="s">
        <v>185</v>
      </c>
      <c r="BH1060" t="s">
        <v>185</v>
      </c>
    </row>
    <row r="1069" spans="2:63" x14ac:dyDescent="0.25">
      <c r="B1069" s="332"/>
      <c r="D1069" s="331"/>
      <c r="E1069" s="331"/>
    </row>
    <row r="1070" spans="2:63" x14ac:dyDescent="0.25">
      <c r="B1070" s="332"/>
      <c r="D1070" s="331"/>
      <c r="E1070" s="331"/>
    </row>
    <row r="1071" spans="2:63" x14ac:dyDescent="0.25">
      <c r="B1071" s="332"/>
      <c r="D1071" s="331"/>
      <c r="E1071" s="331"/>
    </row>
    <row r="1072" spans="2:63" x14ac:dyDescent="0.25">
      <c r="B1072" s="332"/>
      <c r="D1072" s="331"/>
      <c r="E1072" s="331"/>
    </row>
    <row r="1073" spans="2:62" x14ac:dyDescent="0.25">
      <c r="B1073" s="332"/>
      <c r="D1073" s="331"/>
      <c r="E1073" s="331"/>
    </row>
    <row r="1074" spans="2:62" x14ac:dyDescent="0.25">
      <c r="B1074" s="332"/>
      <c r="D1074" s="331"/>
      <c r="E1074" s="331"/>
    </row>
    <row r="1075" spans="2:62" x14ac:dyDescent="0.25">
      <c r="B1075" s="332"/>
      <c r="D1075" s="331"/>
      <c r="E1075" s="331"/>
      <c r="BJ1075" s="435"/>
    </row>
    <row r="1076" spans="2:62" x14ac:dyDescent="0.25">
      <c r="B1076" s="332"/>
      <c r="D1076" s="331"/>
      <c r="E1076" s="331"/>
    </row>
    <row r="1077" spans="2:62" x14ac:dyDescent="0.25">
      <c r="B1077" s="332"/>
      <c r="D1077" s="331"/>
      <c r="E1077" s="331"/>
    </row>
    <row r="1078" spans="2:62" x14ac:dyDescent="0.25">
      <c r="B1078" s="332"/>
      <c r="D1078" s="331"/>
      <c r="E1078" s="331"/>
      <c r="BJ1078" t="s">
        <v>234</v>
      </c>
    </row>
    <row r="1079" spans="2:62" x14ac:dyDescent="0.25">
      <c r="B1079" s="332"/>
      <c r="D1079" s="331"/>
      <c r="E1079" s="331"/>
    </row>
    <row r="1080" spans="2:62" x14ac:dyDescent="0.25">
      <c r="B1080" s="332"/>
      <c r="D1080" s="331"/>
      <c r="E1080" s="331"/>
    </row>
    <row r="1081" spans="2:62" x14ac:dyDescent="0.25">
      <c r="B1081" s="332"/>
      <c r="D1081" s="331"/>
      <c r="E1081" s="331"/>
    </row>
    <row r="1082" spans="2:62" x14ac:dyDescent="0.25">
      <c r="B1082" s="332"/>
      <c r="D1082" s="331"/>
      <c r="E1082" s="331"/>
    </row>
    <row r="1083" spans="2:62" x14ac:dyDescent="0.25">
      <c r="B1083" s="332"/>
      <c r="D1083" s="331"/>
      <c r="E1083" s="331"/>
    </row>
    <row r="1086" spans="2:62" x14ac:dyDescent="0.25">
      <c r="B1086" s="332"/>
      <c r="D1086" s="331"/>
      <c r="E1086" s="331"/>
    </row>
    <row r="1088" spans="2:62" x14ac:dyDescent="0.25">
      <c r="B1088" s="332"/>
      <c r="D1088" s="331"/>
      <c r="E1088" s="331"/>
    </row>
    <row r="1089" spans="2:64" x14ac:dyDescent="0.25">
      <c r="B1089" s="332"/>
      <c r="D1089" s="331"/>
      <c r="E1089" s="331"/>
    </row>
    <row r="1090" spans="2:64" x14ac:dyDescent="0.25">
      <c r="B1090" s="332"/>
      <c r="D1090" s="331"/>
      <c r="E1090" s="331"/>
    </row>
    <row r="1098" spans="2:64" x14ac:dyDescent="0.25">
      <c r="BJ1098" s="486" t="s">
        <v>235</v>
      </c>
      <c r="BK1098" s="486"/>
      <c r="BL1098" s="486"/>
    </row>
    <row r="1099" spans="2:64" x14ac:dyDescent="0.25">
      <c r="BJ1099" s="486" t="s">
        <v>237</v>
      </c>
      <c r="BK1099" s="486"/>
      <c r="BL1099" s="486"/>
    </row>
    <row r="1100" spans="2:64" x14ac:dyDescent="0.25">
      <c r="BJ1100" s="486" t="s">
        <v>236</v>
      </c>
      <c r="BK1100" s="486"/>
      <c r="BL1100" s="486"/>
    </row>
    <row r="1118" spans="61:63" x14ac:dyDescent="0.25">
      <c r="BI1118" s="441"/>
      <c r="BJ1118" s="486" t="s">
        <v>261</v>
      </c>
      <c r="BK1118" s="486"/>
    </row>
    <row r="1122" spans="45:45" x14ac:dyDescent="0.25">
      <c r="AS1122" s="310"/>
    </row>
    <row r="1139" spans="62:64" x14ac:dyDescent="0.25">
      <c r="BJ1139" s="486" t="s">
        <v>263</v>
      </c>
      <c r="BK1139" s="486"/>
    </row>
    <row r="1140" spans="62:64" x14ac:dyDescent="0.25">
      <c r="BJ1140" s="486" t="s">
        <v>264</v>
      </c>
      <c r="BK1140" s="486"/>
    </row>
    <row r="1146" spans="62:64" x14ac:dyDescent="0.25">
      <c r="BK1146" t="s">
        <v>185</v>
      </c>
      <c r="BL1146" t="s">
        <v>185</v>
      </c>
    </row>
    <row r="1166" spans="62:63" x14ac:dyDescent="0.25">
      <c r="BJ1166" s="486" t="s">
        <v>239</v>
      </c>
      <c r="BK1166" s="486"/>
    </row>
    <row r="1167" spans="62:63" x14ac:dyDescent="0.25">
      <c r="BJ1167" s="486" t="s">
        <v>238</v>
      </c>
      <c r="BK1167" s="486"/>
    </row>
    <row r="1187" spans="62:63" x14ac:dyDescent="0.25">
      <c r="BJ1187" s="11" t="s">
        <v>262</v>
      </c>
      <c r="BK1187" s="11"/>
    </row>
    <row r="1205" spans="62:63" x14ac:dyDescent="0.25">
      <c r="BJ1205" s="435"/>
    </row>
    <row r="1208" spans="62:63" x14ac:dyDescent="0.25">
      <c r="BJ1208" s="486" t="s">
        <v>251</v>
      </c>
      <c r="BK1208" s="486"/>
    </row>
    <row r="1209" spans="62:63" x14ac:dyDescent="0.25">
      <c r="BJ1209" s="486" t="s">
        <v>240</v>
      </c>
      <c r="BK1209" s="486"/>
    </row>
    <row r="1226" spans="62:62" x14ac:dyDescent="0.25">
      <c r="BJ1226" t="s">
        <v>309</v>
      </c>
    </row>
    <row r="1227" spans="62:62" x14ac:dyDescent="0.25">
      <c r="BJ1227" t="s">
        <v>310</v>
      </c>
    </row>
  </sheetData>
  <mergeCells count="48">
    <mergeCell ref="BJ1208:BK1208"/>
    <mergeCell ref="BJ1209:BK1209"/>
    <mergeCell ref="BJ977:BL977"/>
    <mergeCell ref="BJ1099:BL1099"/>
    <mergeCell ref="BJ1100:BL1100"/>
    <mergeCell ref="BJ1166:BK1166"/>
    <mergeCell ref="BJ1167:BK1167"/>
    <mergeCell ref="BJ997:BK997"/>
    <mergeCell ref="BJ996:BK996"/>
    <mergeCell ref="BJ1098:BL1098"/>
    <mergeCell ref="BJ1018:BK1018"/>
    <mergeCell ref="BJ1019:BK1019"/>
    <mergeCell ref="BJ1039:BK1039"/>
    <mergeCell ref="BJ1058:BK1058"/>
    <mergeCell ref="BJ1059:BK1059"/>
    <mergeCell ref="BJ1118:BK1118"/>
    <mergeCell ref="AY827:BA827"/>
    <mergeCell ref="AQ827:AR827"/>
    <mergeCell ref="BF553:BI553"/>
    <mergeCell ref="AZ826:BA826"/>
    <mergeCell ref="A1:U1"/>
    <mergeCell ref="A2:U2"/>
    <mergeCell ref="Y14:AA14"/>
    <mergeCell ref="K3:M3"/>
    <mergeCell ref="G7:R7"/>
    <mergeCell ref="M4:X4"/>
    <mergeCell ref="D3:I3"/>
    <mergeCell ref="AC16:AE16"/>
    <mergeCell ref="AC15:AE15"/>
    <mergeCell ref="AR826:AT826"/>
    <mergeCell ref="AK100:AP100"/>
    <mergeCell ref="AK101:AP101"/>
    <mergeCell ref="BJ1139:BK1139"/>
    <mergeCell ref="BJ1140:BK1140"/>
    <mergeCell ref="BJ906:BK906"/>
    <mergeCell ref="BJ905:BK905"/>
    <mergeCell ref="BJ836:BK836"/>
    <mergeCell ref="BJ856:BK856"/>
    <mergeCell ref="BJ857:BK857"/>
    <mergeCell ref="BJ870:BK870"/>
    <mergeCell ref="BJ891:BK891"/>
    <mergeCell ref="BJ892:BK892"/>
    <mergeCell ref="BI955:BL955"/>
    <mergeCell ref="BI956:BL956"/>
    <mergeCell ref="BJ921:BK921"/>
    <mergeCell ref="BJ922:BK922"/>
    <mergeCell ref="BJ937:BK937"/>
    <mergeCell ref="BJ938:BK938"/>
  </mergeCells>
  <phoneticPr fontId="11" type="noConversion"/>
  <hyperlinks>
    <hyperlink ref="A8" r:id="rId1" display="Ver um interessante gráfico dinâmico (cortesia de Sérgio G. de Oliveira):" xr:uid="{00000000-0004-0000-0000-000000000000}"/>
    <hyperlink ref="A9" r:id="rId2" display="(Link) Site  com dados por cidade do Brasil" xr:uid="{00000000-0004-0000-0000-000001000000}"/>
    <hyperlink ref="A2:F2" r:id="rId3" display="Valdemar W. Setzer" xr:uid="{00000000-0004-0000-0000-000002000000}"/>
    <hyperlink ref="M9" r:id="rId4" display="Notícia de subnotificações (12/3)" xr:uid="{00000000-0004-0000-0000-000003000000}"/>
    <hyperlink ref="A7" r:id="rId5" location="!/" display="(Link) Gráficos históricos por estado" xr:uid="{00000000-0004-0000-0000-000004000000}"/>
    <hyperlink ref="A4" r:id="rId6" display="            (Link) Dados do Min. " xr:uid="{00000000-0004-0000-0000-000005000000}"/>
    <hyperlink ref="A10" r:id="rId7" xr:uid="{00000000-0004-0000-0000-000006000000}"/>
    <hyperlink ref="A11" r:id="rId8" xr:uid="{00000000-0004-0000-0000-000007000000}"/>
    <hyperlink ref="M10" r:id="rId9" display="(Link) Dados de secretarias estaduais de saúde, pot município" xr:uid="{00000000-0004-0000-0000-000008000000}"/>
    <hyperlink ref="M11" r:id="rId10" xr:uid="{00000000-0004-0000-0000-000009000000}"/>
    <hyperlink ref="A12" r:id="rId11" xr:uid="{00000000-0004-0000-0000-00000A000000}"/>
    <hyperlink ref="D3" r:id="rId12" xr:uid="{00000000-0004-0000-0000-00000B000000}"/>
    <hyperlink ref="M12" r:id="rId13" xr:uid="{00000000-0004-0000-0000-00000C000000}"/>
    <hyperlink ref="A5" r:id="rId14" xr:uid="{00000000-0004-0000-0000-00000D000000}"/>
    <hyperlink ref="S7" r:id="rId15" xr:uid="{00000000-0004-0000-0000-00000E000000}"/>
    <hyperlink ref="M4" r:id="rId16" xr:uid="{00000000-0004-0000-0000-00000F000000}"/>
    <hyperlink ref="N3" r:id="rId17" xr:uid="{00000000-0004-0000-0000-000010000000}"/>
    <hyperlink ref="A13" r:id="rId18" display="(Link) Dados do Min. Da Saúde sobre 1ª e 2ª doses" xr:uid="{00000000-0004-0000-0000-000011000000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9"/>
  <ignoredErrors>
    <ignoredError sqref="A307" numberStoredAsText="1"/>
  </ignoredErrors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V.W.Setzer</dc:creator>
  <cp:lastModifiedBy>Valdemar Setzer</cp:lastModifiedBy>
  <dcterms:created xsi:type="dcterms:W3CDTF">2020-03-23T09:49:04Z</dcterms:created>
  <dcterms:modified xsi:type="dcterms:W3CDTF">2022-06-03T11:56:51Z</dcterms:modified>
</cp:coreProperties>
</file>