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descricao" sheetId="1" r:id="rId1"/>
    <sheet name="dados" sheetId="2" r:id="rId2"/>
  </sheets>
  <definedNames>
    <definedName name="Excel_BuiltIn__FilterDatabase" localSheetId="1">'dados'!$A$1:$BG$130</definedName>
  </definedNames>
  <calcPr fullCalcOnLoad="1"/>
</workbook>
</file>

<file path=xl/sharedStrings.xml><?xml version="1.0" encoding="utf-8"?>
<sst xmlns="http://schemas.openxmlformats.org/spreadsheetml/2006/main" count="1280" uniqueCount="474">
  <si>
    <t xml:space="preserve">Os dados apresentados na planilha "Dados" são provenientes de um estudo sobre teste de esforço cardiopulmonar </t>
  </si>
  <si>
    <t>em pacientes com insuficiência cardíaca realizado no InCor da Faculdade de Medicina da USP pela Dra.Ana Maria</t>
  </si>
  <si>
    <t>Fonseca Wanderley Braga.</t>
  </si>
  <si>
    <t>Um dos objetivos do estudo é comparar os grupos formados pelas diferentes etiologias quanto às respostas respi-</t>
  </si>
  <si>
    <t>ratórias e metabólicas obtidas do teste de esforço cardiopulmonar.</t>
  </si>
  <si>
    <t>Outro objetivo do estudo é saber se alguma das características observadas (ou combinação delas) pode ser utilizada</t>
  </si>
  <si>
    <t>como fator prognóstico de óbito.</t>
  </si>
  <si>
    <t>Definição de variáveis</t>
  </si>
  <si>
    <t xml:space="preserve"> Ident</t>
  </si>
  <si>
    <t>Identificação do paciente</t>
  </si>
  <si>
    <t xml:space="preserve"> Iniciais</t>
  </si>
  <si>
    <t>Iniciais do nome do paciente</t>
  </si>
  <si>
    <t xml:space="preserve"> Etiologia</t>
  </si>
  <si>
    <t>CH: chagásicos, ID: idiopáticos, IS: isquêmicos, C: controle</t>
  </si>
  <si>
    <t xml:space="preserve"> Sexo</t>
  </si>
  <si>
    <t>F: feminino, M: masculino</t>
  </si>
  <si>
    <t xml:space="preserve"> Data espirométrico</t>
  </si>
  <si>
    <t>data de realização do teste de esforço cardiopulmonar</t>
  </si>
  <si>
    <t xml:space="preserve"> Idade </t>
  </si>
  <si>
    <t>idade do paciente em anos</t>
  </si>
  <si>
    <t xml:space="preserve"> Altura </t>
  </si>
  <si>
    <t>altura do paciente em cm</t>
  </si>
  <si>
    <t xml:space="preserve"> Peso </t>
  </si>
  <si>
    <t>peso do paciente em kg</t>
  </si>
  <si>
    <t xml:space="preserve"> Superfície corporal</t>
  </si>
  <si>
    <t>superfície corpórea</t>
  </si>
  <si>
    <t xml:space="preserve"> IMC </t>
  </si>
  <si>
    <t>índice de massa corpórea (kg/m2)</t>
  </si>
  <si>
    <t xml:space="preserve"> Classe funcional NYHA</t>
  </si>
  <si>
    <t>classe funcional pelo critério NYHA (1 a 4)</t>
  </si>
  <si>
    <t xml:space="preserve"> Classe funcional WEBER</t>
  </si>
  <si>
    <t>classe funcional pelo critério Weber (A a E)</t>
  </si>
  <si>
    <t xml:space="preserve"> Carga</t>
  </si>
  <si>
    <t>carga utilizada na esteira ergométrica</t>
  </si>
  <si>
    <t xml:space="preserve"> FC</t>
  </si>
  <si>
    <t>freqüência cardíaca em batimentos por minuto</t>
  </si>
  <si>
    <t xml:space="preserve"> VO2</t>
  </si>
  <si>
    <t>consumo de oxigênio em ml/(kg.min)</t>
  </si>
  <si>
    <t xml:space="preserve"> RER</t>
  </si>
  <si>
    <t>razão de troca respiratória</t>
  </si>
  <si>
    <t xml:space="preserve"> VO2/FC </t>
  </si>
  <si>
    <t>pulso de oxigênio em ml/batimentos</t>
  </si>
  <si>
    <t xml:space="preserve"> VE/VO2 </t>
  </si>
  <si>
    <t>equivalente ventilatório de consumo de oxigênio</t>
  </si>
  <si>
    <t xml:space="preserve"> VE/VCO2 </t>
  </si>
  <si>
    <t>equivalente ventilatório de dióxido de carbono</t>
  </si>
  <si>
    <t xml:space="preserve">Momentos de avaliação </t>
  </si>
  <si>
    <t>das variáveis</t>
  </si>
  <si>
    <t xml:space="preserve">  REP</t>
  </si>
  <si>
    <t>repouso</t>
  </si>
  <si>
    <t xml:space="preserve">  LAN</t>
  </si>
  <si>
    <t>limiar anaeróbio</t>
  </si>
  <si>
    <t xml:space="preserve">  PCR</t>
  </si>
  <si>
    <t>ponto de compensação respiratório</t>
  </si>
  <si>
    <t xml:space="preserve">  PICO</t>
  </si>
  <si>
    <t>pico de exercício</t>
  </si>
  <si>
    <t>Referência bibliográfica</t>
  </si>
  <si>
    <t>Braga, A.M.F.W. (1998). Comportamento e valor prognóstico das variáveis obtidas no teste de esforço cardiopulmonar</t>
  </si>
  <si>
    <t>em portadores de insuficiência cardíaca. Tese de doutoramento. Faculdade de Medicina da Universidade de São Paulo.</t>
  </si>
  <si>
    <t>Repouso</t>
  </si>
  <si>
    <t>LAN</t>
  </si>
  <si>
    <t>PCR</t>
  </si>
  <si>
    <t>Pico (W)</t>
  </si>
  <si>
    <t>t TOTAL-5</t>
  </si>
  <si>
    <t xml:space="preserve"> GLOBAIS</t>
  </si>
  <si>
    <t>Data última</t>
  </si>
  <si>
    <t>Maiores Cirurgias</t>
  </si>
  <si>
    <t>Data</t>
  </si>
  <si>
    <t>Idade</t>
  </si>
  <si>
    <t>Altura</t>
  </si>
  <si>
    <t>Peso</t>
  </si>
  <si>
    <t>Superfície</t>
  </si>
  <si>
    <t>IMC</t>
  </si>
  <si>
    <t>Classe funcional</t>
  </si>
  <si>
    <t>FC</t>
  </si>
  <si>
    <t>VO2</t>
  </si>
  <si>
    <t>RER</t>
  </si>
  <si>
    <t xml:space="preserve">VO2/FC </t>
  </si>
  <si>
    <t xml:space="preserve"> </t>
  </si>
  <si>
    <t xml:space="preserve">Aumento </t>
  </si>
  <si>
    <t>TESTE</t>
  </si>
  <si>
    <t>TEMPO DE</t>
  </si>
  <si>
    <t>Slope</t>
  </si>
  <si>
    <t>Maiores</t>
  </si>
  <si>
    <t>observação</t>
  </si>
  <si>
    <t>Ident</t>
  </si>
  <si>
    <t>Iniciais</t>
  </si>
  <si>
    <t>Etiologia</t>
  </si>
  <si>
    <t>Sexo</t>
  </si>
  <si>
    <t>espirométrico</t>
  </si>
  <si>
    <t>(anos)</t>
  </si>
  <si>
    <t>(cm)</t>
  </si>
  <si>
    <t>(kg)</t>
  </si>
  <si>
    <t>corporal</t>
  </si>
  <si>
    <t>1o.ERGOESP. (kg/m2)</t>
  </si>
  <si>
    <t>NYHA</t>
  </si>
  <si>
    <t>WEBER</t>
  </si>
  <si>
    <t>(bpm)</t>
  </si>
  <si>
    <t>ml/kg/min</t>
  </si>
  <si>
    <t>(VCO2/VO2)</t>
  </si>
  <si>
    <t>(ml/bpm)</t>
  </si>
  <si>
    <t xml:space="preserve">VE/VO2 </t>
  </si>
  <si>
    <t xml:space="preserve">VE/VCO2 </t>
  </si>
  <si>
    <t>carga minuto (W)</t>
  </si>
  <si>
    <t>MÁXIMO</t>
  </si>
  <si>
    <t>CARGA</t>
  </si>
  <si>
    <t>%MAX</t>
  </si>
  <si>
    <t>RAMPA</t>
  </si>
  <si>
    <t>VO2 /   WR</t>
  </si>
  <si>
    <t>VE / VCO2</t>
  </si>
  <si>
    <t>Óbito</t>
  </si>
  <si>
    <t>ptes.não obito.</t>
  </si>
  <si>
    <t>JAAC</t>
  </si>
  <si>
    <t>CH</t>
  </si>
  <si>
    <t>M</t>
  </si>
  <si>
    <t>15.04.91</t>
  </si>
  <si>
    <t>C</t>
  </si>
  <si>
    <t>S</t>
  </si>
  <si>
    <t>26.07.91</t>
  </si>
  <si>
    <t>Não</t>
  </si>
  <si>
    <t>AMF</t>
  </si>
  <si>
    <t>05.05.92</t>
  </si>
  <si>
    <t>B</t>
  </si>
  <si>
    <t>N</t>
  </si>
  <si>
    <t>30.07.95</t>
  </si>
  <si>
    <t>EE</t>
  </si>
  <si>
    <t>ID</t>
  </si>
  <si>
    <t>F</t>
  </si>
  <si>
    <t>14.08.91</t>
  </si>
  <si>
    <t>D</t>
  </si>
  <si>
    <t>21.08.93</t>
  </si>
  <si>
    <t>FBR</t>
  </si>
  <si>
    <t xml:space="preserve"> M</t>
  </si>
  <si>
    <t>12.08.91</t>
  </si>
  <si>
    <t>14.11.92</t>
  </si>
  <si>
    <t>Sim (Revascularização)</t>
  </si>
  <si>
    <t>VD</t>
  </si>
  <si>
    <t>IS</t>
  </si>
  <si>
    <t>13.09.91</t>
  </si>
  <si>
    <t>.</t>
  </si>
  <si>
    <t>30.07.94</t>
  </si>
  <si>
    <t>Sim</t>
  </si>
  <si>
    <t>EMO</t>
  </si>
  <si>
    <t>01.04.93</t>
  </si>
  <si>
    <t>11.12.97</t>
  </si>
  <si>
    <t>MMNB</t>
  </si>
  <si>
    <t>20.09.91</t>
  </si>
  <si>
    <t>17.10.91</t>
  </si>
  <si>
    <t>TJB</t>
  </si>
  <si>
    <t>08.02.91</t>
  </si>
  <si>
    <t>31.08.92</t>
  </si>
  <si>
    <t>BRR</t>
  </si>
  <si>
    <t>18.09.91</t>
  </si>
  <si>
    <t>16.04.96</t>
  </si>
  <si>
    <t>CC</t>
  </si>
  <si>
    <t>22.05.91</t>
  </si>
  <si>
    <t>18.04.96</t>
  </si>
  <si>
    <t>ASL</t>
  </si>
  <si>
    <t>27.05.91</t>
  </si>
  <si>
    <t>01.92</t>
  </si>
  <si>
    <t>JDF</t>
  </si>
  <si>
    <t>09.09.93</t>
  </si>
  <si>
    <t>23.02.95</t>
  </si>
  <si>
    <t>AJJ</t>
  </si>
  <si>
    <t>06.05.92</t>
  </si>
  <si>
    <t>A</t>
  </si>
  <si>
    <t>09.07.96</t>
  </si>
  <si>
    <t>JAC</t>
  </si>
  <si>
    <t>20.03.92</t>
  </si>
  <si>
    <t>15.01.96</t>
  </si>
  <si>
    <t>MIS</t>
  </si>
  <si>
    <t>28.09.93</t>
  </si>
  <si>
    <t>07.07.97</t>
  </si>
  <si>
    <t xml:space="preserve">Sim - 02 revascularizações ( 80 e 92).  </t>
  </si>
  <si>
    <t>JMV</t>
  </si>
  <si>
    <t>15.04.92</t>
  </si>
  <si>
    <t>16.12.92</t>
  </si>
  <si>
    <t>GLS</t>
  </si>
  <si>
    <t>13.06.91</t>
  </si>
  <si>
    <t>21.06.91</t>
  </si>
  <si>
    <t>VA</t>
  </si>
  <si>
    <t>17.01.91</t>
  </si>
  <si>
    <t>10.06.92</t>
  </si>
  <si>
    <t>MFL</t>
  </si>
  <si>
    <t>28.05.91</t>
  </si>
  <si>
    <t>01.08.96</t>
  </si>
  <si>
    <t>MBA</t>
  </si>
  <si>
    <t>15.03.94</t>
  </si>
  <si>
    <t>MRV</t>
  </si>
  <si>
    <t>15.09.93</t>
  </si>
  <si>
    <t>10.12.94</t>
  </si>
  <si>
    <t>JBS</t>
  </si>
  <si>
    <t>21.10.91</t>
  </si>
  <si>
    <t>17.10.92</t>
  </si>
  <si>
    <t>VGP</t>
  </si>
  <si>
    <t>01.04.92</t>
  </si>
  <si>
    <t>24.11.94</t>
  </si>
  <si>
    <t>Sim (Ventriculectomia em 11-97).</t>
  </si>
  <si>
    <t>RRJ</t>
  </si>
  <si>
    <t>17.09.93</t>
  </si>
  <si>
    <t>15.12.95</t>
  </si>
  <si>
    <t>LCS</t>
  </si>
  <si>
    <t>27.03.92</t>
  </si>
  <si>
    <t>19.08.92</t>
  </si>
  <si>
    <t>LMO</t>
  </si>
  <si>
    <t>27.02.91</t>
  </si>
  <si>
    <t>23.03.92</t>
  </si>
  <si>
    <t>BC</t>
  </si>
  <si>
    <t>25.03.91</t>
  </si>
  <si>
    <t>24.12.96</t>
  </si>
  <si>
    <t>JGFJ</t>
  </si>
  <si>
    <t>23.08.91</t>
  </si>
  <si>
    <t>14.11.91</t>
  </si>
  <si>
    <t>ES</t>
  </si>
  <si>
    <t>08.08.91</t>
  </si>
  <si>
    <t>25.04.96</t>
  </si>
  <si>
    <t>JGM</t>
  </si>
  <si>
    <t>08.06.93</t>
  </si>
  <si>
    <t>14.01.97</t>
  </si>
  <si>
    <t>ASM</t>
  </si>
  <si>
    <t>29.07.91</t>
  </si>
  <si>
    <t>03.05.96</t>
  </si>
  <si>
    <t>JF</t>
  </si>
  <si>
    <t>28.08.91</t>
  </si>
  <si>
    <t>15.12.91</t>
  </si>
  <si>
    <t>RAB</t>
  </si>
  <si>
    <t>23.10.91</t>
  </si>
  <si>
    <t>29.08.97</t>
  </si>
  <si>
    <t>JFP</t>
  </si>
  <si>
    <t>06.07.92</t>
  </si>
  <si>
    <t>06.08.96</t>
  </si>
  <si>
    <t>MJM</t>
  </si>
  <si>
    <t>04.03.91</t>
  </si>
  <si>
    <t>27.06.93</t>
  </si>
  <si>
    <t>JRP</t>
  </si>
  <si>
    <t>30.09.91</t>
  </si>
  <si>
    <t>11.08.97</t>
  </si>
  <si>
    <t>UPS</t>
  </si>
  <si>
    <t>26.08.91</t>
  </si>
  <si>
    <t>09.04.96</t>
  </si>
  <si>
    <t>Sim (CMP)</t>
  </si>
  <si>
    <t>JPS</t>
  </si>
  <si>
    <t>15.08.96</t>
  </si>
  <si>
    <t>RAM</t>
  </si>
  <si>
    <t>24.10.94</t>
  </si>
  <si>
    <t>13.06.96</t>
  </si>
  <si>
    <t>JIH</t>
  </si>
  <si>
    <t>12.09.96</t>
  </si>
  <si>
    <t>Sim (Rev.)</t>
  </si>
  <si>
    <t>AFB</t>
  </si>
  <si>
    <t>15.07.91</t>
  </si>
  <si>
    <t>AC</t>
  </si>
  <si>
    <t>03.07.91</t>
  </si>
  <si>
    <t>24.06.91</t>
  </si>
  <si>
    <t>JNC</t>
  </si>
  <si>
    <t>24.09.92</t>
  </si>
  <si>
    <t>JCNC</t>
  </si>
  <si>
    <t>22.07.91</t>
  </si>
  <si>
    <t>26.09.95</t>
  </si>
  <si>
    <t>Sim (CMP - 07-93 e TX em 24-09-95).</t>
  </si>
  <si>
    <t>SFL</t>
  </si>
  <si>
    <t>20.02.91</t>
  </si>
  <si>
    <t>15.12.97</t>
  </si>
  <si>
    <t>PRCW</t>
  </si>
  <si>
    <t>10.09.95</t>
  </si>
  <si>
    <t>20.09.96</t>
  </si>
  <si>
    <t>AS</t>
  </si>
  <si>
    <t>09.10.96</t>
  </si>
  <si>
    <t>21.08.96</t>
  </si>
  <si>
    <t>Sim(Revascularização)</t>
  </si>
  <si>
    <t>JTS</t>
  </si>
  <si>
    <t>14.05.92</t>
  </si>
  <si>
    <t>Sim(Revascularização em 1973).</t>
  </si>
  <si>
    <t>SPV</t>
  </si>
  <si>
    <t>17.10.96</t>
  </si>
  <si>
    <t>15.01.97</t>
  </si>
  <si>
    <t>JRA</t>
  </si>
  <si>
    <t>26.09.96</t>
  </si>
  <si>
    <t>11.03.98</t>
  </si>
  <si>
    <t>Sim (Angioplastia de CD).</t>
  </si>
  <si>
    <t>AAB</t>
  </si>
  <si>
    <t>16.08.90</t>
  </si>
  <si>
    <t>15.07.95</t>
  </si>
  <si>
    <t>CSS</t>
  </si>
  <si>
    <t>28.06.96</t>
  </si>
  <si>
    <t>10.01.97</t>
  </si>
  <si>
    <t>BS</t>
  </si>
  <si>
    <t>02.10.95</t>
  </si>
  <si>
    <t>28.02.96</t>
  </si>
  <si>
    <t>VAS</t>
  </si>
  <si>
    <t>31.08.95</t>
  </si>
  <si>
    <t>10.12.96</t>
  </si>
  <si>
    <t>DSM</t>
  </si>
  <si>
    <t>04.08.95</t>
  </si>
  <si>
    <t>JJG</t>
  </si>
  <si>
    <t>05.10.95</t>
  </si>
  <si>
    <t>172.5</t>
  </si>
  <si>
    <t>01.11.95</t>
  </si>
  <si>
    <t>CSM</t>
  </si>
  <si>
    <t>04.10.90</t>
  </si>
  <si>
    <t>25.09.92</t>
  </si>
  <si>
    <t>WPF</t>
  </si>
  <si>
    <t>09.10.90</t>
  </si>
  <si>
    <t>09.09.97</t>
  </si>
  <si>
    <t>Sim (TX)</t>
  </si>
  <si>
    <t>JRM</t>
  </si>
  <si>
    <t>31.07.96</t>
  </si>
  <si>
    <t>171.0</t>
  </si>
  <si>
    <t>03.02.97</t>
  </si>
  <si>
    <t>DRR</t>
  </si>
  <si>
    <t>29.02.96</t>
  </si>
  <si>
    <t>175.0</t>
  </si>
  <si>
    <t>29.11.96</t>
  </si>
  <si>
    <t>AFS</t>
  </si>
  <si>
    <t>29.01.96</t>
  </si>
  <si>
    <t>174.0</t>
  </si>
  <si>
    <t>06.09.96</t>
  </si>
  <si>
    <t>IPA</t>
  </si>
  <si>
    <t>04.01.96</t>
  </si>
  <si>
    <t>162.5</t>
  </si>
  <si>
    <t>22.07.96</t>
  </si>
  <si>
    <t>FCS</t>
  </si>
  <si>
    <t>12.06.96</t>
  </si>
  <si>
    <t>165.5</t>
  </si>
  <si>
    <t>07.02.97</t>
  </si>
  <si>
    <t>JL</t>
  </si>
  <si>
    <t>09.11.95</t>
  </si>
  <si>
    <t>167.5</t>
  </si>
  <si>
    <t>01.07.96</t>
  </si>
  <si>
    <t>Sim (Ventriculectomia)</t>
  </si>
  <si>
    <t>CA</t>
  </si>
  <si>
    <t>09.10.95</t>
  </si>
  <si>
    <t>161.0</t>
  </si>
  <si>
    <t>28.01.97</t>
  </si>
  <si>
    <t>FVC</t>
  </si>
  <si>
    <t>18.06.96</t>
  </si>
  <si>
    <t>172.0</t>
  </si>
  <si>
    <t>16.06.97</t>
  </si>
  <si>
    <t>SM</t>
  </si>
  <si>
    <t>10.10.96</t>
  </si>
  <si>
    <t>JGD</t>
  </si>
  <si>
    <t>21.07.96</t>
  </si>
  <si>
    <t>MMOS</t>
  </si>
  <si>
    <t>06.08.91</t>
  </si>
  <si>
    <t>09.12.91</t>
  </si>
  <si>
    <t>LOCM</t>
  </si>
  <si>
    <t>13.05.91</t>
  </si>
  <si>
    <t>NãoOBS:REVASC.9 ANOS ANTES MGC.</t>
  </si>
  <si>
    <t>LGR</t>
  </si>
  <si>
    <t>10.04.91</t>
  </si>
  <si>
    <t>18.07.97</t>
  </si>
  <si>
    <t>LSNK</t>
  </si>
  <si>
    <t>08.04.91</t>
  </si>
  <si>
    <t>AF</t>
  </si>
  <si>
    <t>15.05.91</t>
  </si>
  <si>
    <t>18.04.93</t>
  </si>
  <si>
    <t>ASMEM</t>
  </si>
  <si>
    <t>25.02.91</t>
  </si>
  <si>
    <t>17.07.97</t>
  </si>
  <si>
    <t>IF</t>
  </si>
  <si>
    <t xml:space="preserve">M </t>
  </si>
  <si>
    <t>18.03.91</t>
  </si>
  <si>
    <t>15.10.97</t>
  </si>
  <si>
    <t>AMS</t>
  </si>
  <si>
    <t>18.12.96</t>
  </si>
  <si>
    <t xml:space="preserve"> Não</t>
  </si>
  <si>
    <t>DW</t>
  </si>
  <si>
    <t>16.06.91</t>
  </si>
  <si>
    <t>Sim(Revascularização )</t>
  </si>
  <si>
    <t>IFSV</t>
  </si>
  <si>
    <t>16.05.91</t>
  </si>
  <si>
    <t>JELF</t>
  </si>
  <si>
    <t>26.04.91</t>
  </si>
  <si>
    <t>Sim(Revascularização e após,angioplastia).</t>
  </si>
  <si>
    <t>EM</t>
  </si>
  <si>
    <t>26.02.93</t>
  </si>
  <si>
    <t>10.07.95</t>
  </si>
  <si>
    <t>Sim(Cardiomioplastia em 3-93).</t>
  </si>
  <si>
    <t>JCR</t>
  </si>
  <si>
    <t>13.01.93</t>
  </si>
  <si>
    <t>17.01.95</t>
  </si>
  <si>
    <t>Sim(Cardiomioplastia em 26.01.93).</t>
  </si>
  <si>
    <t>DB</t>
  </si>
  <si>
    <t>11.12.92</t>
  </si>
  <si>
    <t>21.05.97</t>
  </si>
  <si>
    <t>Sim(Cardiomioplastia em 02-12-92)MP defi-</t>
  </si>
  <si>
    <t>LDS</t>
  </si>
  <si>
    <t>21.11.97</t>
  </si>
  <si>
    <t>AMR</t>
  </si>
  <si>
    <t>14.06.91</t>
  </si>
  <si>
    <t>1.07.92</t>
  </si>
  <si>
    <t>Sim (Antes do MGC,em agosto de 1990).</t>
  </si>
  <si>
    <t>RFS</t>
  </si>
  <si>
    <t>24.05.90</t>
  </si>
  <si>
    <t>13.10.93</t>
  </si>
  <si>
    <t>AEA</t>
  </si>
  <si>
    <t>26.11.90</t>
  </si>
  <si>
    <t>12.10.96</t>
  </si>
  <si>
    <t>JJT</t>
  </si>
  <si>
    <t>23.06.97</t>
  </si>
  <si>
    <t>Sim (Angioplastia em 06.95 e em13.02.96 e em 1990 fulguracao sem sucesso.</t>
  </si>
  <si>
    <t>OS</t>
  </si>
  <si>
    <t>E</t>
  </si>
  <si>
    <t>VWRF</t>
  </si>
  <si>
    <t>26.07.93</t>
  </si>
  <si>
    <t>AMB</t>
  </si>
  <si>
    <t>29.04.91</t>
  </si>
  <si>
    <t>AZ</t>
  </si>
  <si>
    <t>20.08.91</t>
  </si>
  <si>
    <t>JRABC</t>
  </si>
  <si>
    <t>29.01.93</t>
  </si>
  <si>
    <t>FPTP</t>
  </si>
  <si>
    <t>RF</t>
  </si>
  <si>
    <t>21.02.91</t>
  </si>
  <si>
    <t>JP</t>
  </si>
  <si>
    <t>KS</t>
  </si>
  <si>
    <t>23.05.91</t>
  </si>
  <si>
    <t>JBM</t>
  </si>
  <si>
    <t>05.08.91</t>
  </si>
  <si>
    <t>25.07.91</t>
  </si>
  <si>
    <t>FGN</t>
  </si>
  <si>
    <t>01.08.91</t>
  </si>
  <si>
    <t>AL</t>
  </si>
  <si>
    <t>17.06.93</t>
  </si>
  <si>
    <t>MG</t>
  </si>
  <si>
    <t>11.06.91</t>
  </si>
  <si>
    <t>CMQO</t>
  </si>
  <si>
    <t>07.02.91</t>
  </si>
  <si>
    <t>GVG</t>
  </si>
  <si>
    <t>25.10.94</t>
  </si>
  <si>
    <t>JMN</t>
  </si>
  <si>
    <t>26.10.94</t>
  </si>
  <si>
    <t>WC</t>
  </si>
  <si>
    <t>31.10.94</t>
  </si>
  <si>
    <t>OG</t>
  </si>
  <si>
    <t>14.09.94</t>
  </si>
  <si>
    <t>RPR</t>
  </si>
  <si>
    <t>18.02.91</t>
  </si>
  <si>
    <t xml:space="preserve">JBD </t>
  </si>
  <si>
    <t>CBB</t>
  </si>
  <si>
    <t>26.02.98</t>
  </si>
  <si>
    <t>JAS</t>
  </si>
  <si>
    <t>14.10.94</t>
  </si>
  <si>
    <t>ADS</t>
  </si>
  <si>
    <t>10.01.96</t>
  </si>
  <si>
    <t>LRS</t>
  </si>
  <si>
    <t>13.09.90</t>
  </si>
  <si>
    <t>YMK</t>
  </si>
  <si>
    <t>30.11.90</t>
  </si>
  <si>
    <t>RC</t>
  </si>
  <si>
    <t>10.09.96</t>
  </si>
  <si>
    <t>ACJ</t>
  </si>
  <si>
    <t>SLCB</t>
  </si>
  <si>
    <t>01.03.90</t>
  </si>
  <si>
    <t>ROR</t>
  </si>
  <si>
    <t>21.10.94</t>
  </si>
  <si>
    <t>MIRD</t>
  </si>
  <si>
    <t>03.05.91</t>
  </si>
  <si>
    <t>LT</t>
  </si>
  <si>
    <t>15.08.91</t>
  </si>
  <si>
    <t>HM</t>
  </si>
  <si>
    <t>26.06.91</t>
  </si>
  <si>
    <t>JKK</t>
  </si>
  <si>
    <t>16.12.91</t>
  </si>
  <si>
    <t>LR</t>
  </si>
  <si>
    <t>27.02.98</t>
  </si>
  <si>
    <t>JT</t>
  </si>
  <si>
    <t>19.03.98</t>
  </si>
  <si>
    <t>EAA</t>
  </si>
  <si>
    <t>JAM</t>
  </si>
  <si>
    <t>05.02.91</t>
  </si>
  <si>
    <t xml:space="preserve"> JVV</t>
  </si>
  <si>
    <t>GSC</t>
  </si>
  <si>
    <t>30.03.98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</si>
</sst>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"/>
    <numFmt numFmtId="166" formatCode="0.00"/>
    <numFmt numFmtId="167" formatCode="0"/>
    <numFmt numFmtId="168" formatCode="0.000"/>
    <numFmt numFmtId="169" formatCode="M/D/YYYY"/>
    <numFmt numFmtId="170" formatCode="0.0%"/>
    <numFmt numFmtId="171" formatCode="#,##0"/>
    <numFmt numFmtId="172" formatCode="MMM\-YY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Fill="1" applyBorder="1" applyAlignment="1">
      <alignment horizontal="left"/>
    </xf>
    <xf numFmtId="164" fontId="0" fillId="0" borderId="0" xfId="0" applyFont="1" applyBorder="1" applyAlignment="1">
      <alignment/>
    </xf>
    <xf numFmtId="165" fontId="0" fillId="0" borderId="0" xfId="0" applyNumberFormat="1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0" xfId="0" applyFont="1" applyFill="1" applyBorder="1" applyAlignment="1">
      <alignment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8" fontId="1" fillId="0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4" fontId="0" fillId="0" borderId="0" xfId="0" applyFont="1" applyBorder="1" applyAlignment="1" applyProtection="1">
      <alignment horizontal="center"/>
      <protection/>
    </xf>
    <xf numFmtId="169" fontId="0" fillId="0" borderId="0" xfId="0" applyNumberFormat="1" applyFont="1" applyBorder="1" applyAlignment="1" applyProtection="1">
      <alignment horizontal="center"/>
      <protection/>
    </xf>
    <xf numFmtId="167" fontId="0" fillId="0" borderId="0" xfId="0" applyNumberFormat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 horizontal="center"/>
      <protection/>
    </xf>
    <xf numFmtId="166" fontId="0" fillId="0" borderId="0" xfId="0" applyNumberFormat="1" applyBorder="1" applyAlignment="1" applyProtection="1">
      <alignment horizontal="center"/>
      <protection/>
    </xf>
    <xf numFmtId="167" fontId="0" fillId="0" borderId="0" xfId="0" applyNumberFormat="1" applyAlignment="1" applyProtection="1">
      <alignment horizontal="center"/>
      <protection/>
    </xf>
    <xf numFmtId="169" fontId="0" fillId="0" borderId="0" xfId="0" applyNumberFormat="1" applyFont="1" applyBorder="1" applyAlignment="1">
      <alignment horizontal="center"/>
    </xf>
    <xf numFmtId="167" fontId="4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workbookViewId="0" topLeftCell="A10">
      <selection activeCell="F19" sqref="F19"/>
    </sheetView>
  </sheetViews>
  <sheetFormatPr defaultColWidth="8.00390625" defaultRowHeight="12.75"/>
  <cols>
    <col min="1" max="1" width="24.57421875" style="0" customWidth="1"/>
    <col min="2" max="2" width="15.8515625" style="0" customWidth="1"/>
    <col min="3" max="3" width="17.140625" style="0" customWidth="1"/>
    <col min="4" max="16384" width="9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9" ht="12.75">
      <c r="A9" s="1" t="s">
        <v>7</v>
      </c>
    </row>
    <row r="11" spans="1:2" ht="12.75">
      <c r="A11" s="2" t="s">
        <v>8</v>
      </c>
      <c r="B11" s="3" t="s">
        <v>9</v>
      </c>
    </row>
    <row r="12" spans="1:2" ht="12.75">
      <c r="A12" s="2" t="s">
        <v>10</v>
      </c>
      <c r="B12" s="3" t="s">
        <v>11</v>
      </c>
    </row>
    <row r="13" spans="1:2" ht="12.75">
      <c r="A13" s="2" t="s">
        <v>12</v>
      </c>
      <c r="B13" s="3" t="s">
        <v>13</v>
      </c>
    </row>
    <row r="14" spans="1:2" ht="12.75">
      <c r="A14" s="2" t="s">
        <v>14</v>
      </c>
      <c r="B14" s="3" t="s">
        <v>15</v>
      </c>
    </row>
    <row r="15" spans="1:2" ht="12.75">
      <c r="A15" s="2" t="s">
        <v>16</v>
      </c>
      <c r="B15" s="3" t="s">
        <v>17</v>
      </c>
    </row>
    <row r="16" spans="1:2" ht="12.75">
      <c r="A16" s="2" t="s">
        <v>18</v>
      </c>
      <c r="B16" s="3" t="s">
        <v>19</v>
      </c>
    </row>
    <row r="17" spans="1:2" ht="12.75">
      <c r="A17" s="4" t="s">
        <v>20</v>
      </c>
      <c r="B17" s="3" t="s">
        <v>21</v>
      </c>
    </row>
    <row r="18" spans="1:2" ht="12.75">
      <c r="A18" s="4" t="s">
        <v>22</v>
      </c>
      <c r="B18" s="3" t="s">
        <v>23</v>
      </c>
    </row>
    <row r="19" spans="1:2" ht="12.75">
      <c r="A19" s="5" t="s">
        <v>24</v>
      </c>
      <c r="B19" s="3" t="s">
        <v>25</v>
      </c>
    </row>
    <row r="20" spans="1:2" ht="12.75">
      <c r="A20" s="5" t="s">
        <v>26</v>
      </c>
      <c r="B20" s="3" t="s">
        <v>27</v>
      </c>
    </row>
    <row r="21" spans="1:2" ht="12.75">
      <c r="A21" s="6" t="s">
        <v>28</v>
      </c>
      <c r="B21" s="3" t="s">
        <v>29</v>
      </c>
    </row>
    <row r="22" spans="1:2" ht="12.75">
      <c r="A22" s="6" t="s">
        <v>30</v>
      </c>
      <c r="B22" s="3" t="s">
        <v>31</v>
      </c>
    </row>
    <row r="23" spans="1:2" ht="12.75">
      <c r="A23" s="6" t="s">
        <v>32</v>
      </c>
      <c r="B23" s="7" t="s">
        <v>33</v>
      </c>
    </row>
    <row r="24" spans="1:2" ht="12.75">
      <c r="A24" s="2" t="s">
        <v>34</v>
      </c>
      <c r="B24" s="3" t="s">
        <v>35</v>
      </c>
    </row>
    <row r="25" spans="1:2" ht="12.75">
      <c r="A25" s="4" t="s">
        <v>36</v>
      </c>
      <c r="B25" s="3" t="s">
        <v>37</v>
      </c>
    </row>
    <row r="26" spans="1:2" ht="12.75">
      <c r="A26" s="5" t="s">
        <v>38</v>
      </c>
      <c r="B26" s="3" t="s">
        <v>39</v>
      </c>
    </row>
    <row r="27" spans="1:2" ht="12.75">
      <c r="A27" s="5" t="s">
        <v>40</v>
      </c>
      <c r="B27" s="3" t="s">
        <v>41</v>
      </c>
    </row>
    <row r="28" spans="1:2" ht="12.75">
      <c r="A28" s="5" t="s">
        <v>42</v>
      </c>
      <c r="B28" s="3" t="s">
        <v>43</v>
      </c>
    </row>
    <row r="29" spans="1:2" ht="12.75">
      <c r="A29" s="4" t="s">
        <v>44</v>
      </c>
      <c r="B29" s="3" t="s">
        <v>45</v>
      </c>
    </row>
    <row r="31" ht="12.75">
      <c r="A31" s="1" t="s">
        <v>46</v>
      </c>
    </row>
    <row r="32" ht="12.75">
      <c r="A32" s="1" t="s">
        <v>47</v>
      </c>
    </row>
    <row r="33" ht="12.75">
      <c r="A33" s="1"/>
    </row>
    <row r="34" spans="1:2" ht="12.75">
      <c r="A34" t="s">
        <v>48</v>
      </c>
      <c r="B34" t="s">
        <v>49</v>
      </c>
    </row>
    <row r="35" spans="1:2" ht="12.75">
      <c r="A35" t="s">
        <v>50</v>
      </c>
      <c r="B35" t="s">
        <v>51</v>
      </c>
    </row>
    <row r="36" spans="1:2" ht="12.75">
      <c r="A36" t="s">
        <v>52</v>
      </c>
      <c r="B36" t="s">
        <v>53</v>
      </c>
    </row>
    <row r="37" spans="1:2" ht="12.75">
      <c r="A37" t="s">
        <v>54</v>
      </c>
      <c r="B37" t="s">
        <v>55</v>
      </c>
    </row>
    <row r="39" ht="12.75">
      <c r="A39" s="1" t="s">
        <v>56</v>
      </c>
    </row>
    <row r="41" ht="12.75">
      <c r="A41" t="s">
        <v>57</v>
      </c>
    </row>
    <row r="42" ht="12.75">
      <c r="A42" t="s">
        <v>58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30"/>
  <sheetViews>
    <sheetView tabSelected="1" workbookViewId="0" topLeftCell="T1">
      <selection activeCell="AK21" sqref="AK21"/>
    </sheetView>
  </sheetViews>
  <sheetFormatPr defaultColWidth="8.00390625" defaultRowHeight="12.75"/>
  <cols>
    <col min="1" max="1" width="6.421875" style="8" customWidth="1"/>
    <col min="2" max="2" width="8.421875" style="8" customWidth="1"/>
    <col min="3" max="3" width="9.00390625" style="8" customWidth="1"/>
    <col min="4" max="4" width="7.8515625" style="8" customWidth="1"/>
    <col min="5" max="5" width="12.8515625" style="8" customWidth="1"/>
    <col min="6" max="6" width="8.00390625" style="8" customWidth="1"/>
    <col min="7" max="7" width="10.8515625" style="9" customWidth="1"/>
    <col min="8" max="8" width="6.140625" style="9" customWidth="1"/>
    <col min="9" max="9" width="9.7109375" style="9" customWidth="1"/>
    <col min="10" max="10" width="17.140625" style="10" customWidth="1"/>
    <col min="11" max="12" width="9.421875" style="8" customWidth="1"/>
    <col min="13" max="13" width="9.00390625" style="8" customWidth="1"/>
    <col min="14" max="14" width="12.57421875" style="9" customWidth="1"/>
    <col min="15" max="15" width="11.421875" style="10" customWidth="1"/>
    <col min="16" max="16" width="15.28125" style="10" customWidth="1"/>
    <col min="17" max="17" width="8.28125" style="10" customWidth="1"/>
    <col min="18" max="18" width="9.57421875" style="9" customWidth="1"/>
    <col min="19" max="19" width="14.28125" style="9" customWidth="1"/>
    <col min="20" max="20" width="8.28125" style="8" customWidth="1"/>
    <col min="21" max="21" width="9.7109375" style="11" customWidth="1"/>
    <col min="22" max="22" width="8.28125" style="10" customWidth="1"/>
    <col min="23" max="23" width="8.28125" style="11" customWidth="1"/>
    <col min="24" max="25" width="10.28125" style="9" customWidth="1"/>
    <col min="26" max="27" width="10.8515625" style="10" customWidth="1"/>
    <col min="28" max="29" width="10.421875" style="10" customWidth="1"/>
    <col min="30" max="31" width="10.8515625" style="10" customWidth="1"/>
    <col min="32" max="33" width="10.28125" style="10" customWidth="1"/>
    <col min="34" max="34" width="10.8515625" style="9" customWidth="1"/>
    <col min="35" max="35" width="10.8515625" style="10" customWidth="1"/>
    <col min="36" max="36" width="10.8515625" style="11" customWidth="1"/>
    <col min="37" max="38" width="10.28125" style="10" customWidth="1"/>
    <col min="39" max="40" width="11.140625" style="10" customWidth="1"/>
    <col min="41" max="42" width="12.140625" style="10" customWidth="1"/>
    <col min="43" max="44" width="10.8515625" style="10" customWidth="1"/>
    <col min="45" max="46" width="10.28125" style="10" customWidth="1"/>
    <col min="47" max="47" width="8.421875" style="11" customWidth="1"/>
    <col min="48" max="48" width="10.8515625" style="11" customWidth="1"/>
    <col min="49" max="49" width="11.140625" style="9" customWidth="1"/>
    <col min="50" max="50" width="11.140625" style="10" customWidth="1"/>
    <col min="51" max="51" width="12.28125" style="10" customWidth="1"/>
    <col min="52" max="52" width="8.28125" style="10" customWidth="1"/>
    <col min="53" max="53" width="9.00390625" style="10" customWidth="1"/>
    <col min="54" max="54" width="13.00390625" style="11" customWidth="1"/>
    <col min="55" max="55" width="10.7109375" style="10" customWidth="1"/>
    <col min="56" max="56" width="10.140625" style="10" customWidth="1"/>
    <col min="57" max="57" width="10.00390625" style="8" customWidth="1"/>
    <col min="58" max="58" width="12.7109375" style="8" customWidth="1"/>
    <col min="59" max="59" width="45.8515625" style="8" customWidth="1"/>
    <col min="60" max="16384" width="9.140625" style="3" customWidth="1"/>
  </cols>
  <sheetData>
    <row r="1" spans="11:59" s="8" customFormat="1" ht="12.75">
      <c r="K1" s="12"/>
      <c r="L1" s="12"/>
      <c r="M1" s="13" t="s">
        <v>59</v>
      </c>
      <c r="N1" s="13"/>
      <c r="O1" s="13"/>
      <c r="P1" s="13"/>
      <c r="Q1" s="13"/>
      <c r="R1" s="13"/>
      <c r="U1" s="14" t="s">
        <v>60</v>
      </c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5" t="s">
        <v>61</v>
      </c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4" t="s">
        <v>62</v>
      </c>
      <c r="AV1" s="14"/>
      <c r="AW1" s="14"/>
      <c r="AX1" s="14"/>
      <c r="AY1" s="14"/>
      <c r="AZ1" s="14"/>
      <c r="BA1" s="14"/>
      <c r="BB1" s="16" t="s">
        <v>63</v>
      </c>
      <c r="BC1" s="17"/>
      <c r="BD1" s="17"/>
      <c r="BE1" s="12" t="s">
        <v>64</v>
      </c>
      <c r="BF1" s="18" t="s">
        <v>65</v>
      </c>
      <c r="BG1" s="12" t="s">
        <v>66</v>
      </c>
    </row>
    <row r="2" spans="1:59" s="8" customFormat="1" ht="12.75">
      <c r="A2" s="19"/>
      <c r="B2" s="19"/>
      <c r="C2" s="19"/>
      <c r="D2" s="19"/>
      <c r="E2" s="19" t="s">
        <v>67</v>
      </c>
      <c r="F2" s="19" t="s">
        <v>68</v>
      </c>
      <c r="G2" s="20" t="s">
        <v>69</v>
      </c>
      <c r="H2" s="20" t="s">
        <v>70</v>
      </c>
      <c r="I2" s="21" t="s">
        <v>71</v>
      </c>
      <c r="J2" s="21" t="s">
        <v>72</v>
      </c>
      <c r="K2" s="22" t="s">
        <v>73</v>
      </c>
      <c r="L2" s="22"/>
      <c r="M2" s="19" t="s">
        <v>74</v>
      </c>
      <c r="N2" s="20" t="s">
        <v>75</v>
      </c>
      <c r="O2" s="21" t="s">
        <v>76</v>
      </c>
      <c r="P2" s="21" t="s">
        <v>77</v>
      </c>
      <c r="Q2" s="21"/>
      <c r="R2" s="20" t="s">
        <v>78</v>
      </c>
      <c r="S2" s="20" t="s">
        <v>79</v>
      </c>
      <c r="T2" s="23" t="s">
        <v>80</v>
      </c>
      <c r="V2" s="21"/>
      <c r="W2" s="16" t="s">
        <v>74</v>
      </c>
      <c r="X2" s="20" t="s">
        <v>75</v>
      </c>
      <c r="Y2" s="20"/>
      <c r="Z2" s="21" t="s">
        <v>76</v>
      </c>
      <c r="AA2" s="21"/>
      <c r="AB2" s="21" t="s">
        <v>77</v>
      </c>
      <c r="AC2" s="21"/>
      <c r="AD2" s="21"/>
      <c r="AE2" s="21"/>
      <c r="AF2" s="21" t="s">
        <v>78</v>
      </c>
      <c r="AG2" s="21"/>
      <c r="AH2" s="20"/>
      <c r="AI2" s="21"/>
      <c r="AJ2" s="16" t="s">
        <v>74</v>
      </c>
      <c r="AK2" s="20" t="s">
        <v>75</v>
      </c>
      <c r="AL2" s="20"/>
      <c r="AM2" s="21" t="s">
        <v>76</v>
      </c>
      <c r="AN2" s="21"/>
      <c r="AO2" s="21" t="s">
        <v>77</v>
      </c>
      <c r="AP2" s="21"/>
      <c r="AQ2" s="21"/>
      <c r="AR2" s="21"/>
      <c r="AS2" s="21"/>
      <c r="AT2" s="21"/>
      <c r="AV2" s="19" t="s">
        <v>74</v>
      </c>
      <c r="AW2" s="20" t="s">
        <v>75</v>
      </c>
      <c r="AX2" s="21" t="s">
        <v>76</v>
      </c>
      <c r="AY2" s="21" t="s">
        <v>77</v>
      </c>
      <c r="AZ2" s="21"/>
      <c r="BA2" s="21" t="s">
        <v>78</v>
      </c>
      <c r="BB2" s="16" t="s">
        <v>81</v>
      </c>
      <c r="BC2" s="24" t="s">
        <v>82</v>
      </c>
      <c r="BD2" s="24"/>
      <c r="BE2" s="12" t="s">
        <v>83</v>
      </c>
      <c r="BF2" s="18" t="s">
        <v>84</v>
      </c>
      <c r="BG2" s="12"/>
    </row>
    <row r="3" spans="1:59" s="8" customFormat="1" ht="12.75">
      <c r="A3" s="13" t="s">
        <v>85</v>
      </c>
      <c r="B3" s="13" t="s">
        <v>86</v>
      </c>
      <c r="C3" s="13" t="s">
        <v>87</v>
      </c>
      <c r="D3" s="13" t="s">
        <v>88</v>
      </c>
      <c r="E3" s="13" t="s">
        <v>89</v>
      </c>
      <c r="F3" s="13" t="s">
        <v>90</v>
      </c>
      <c r="G3" s="25" t="s">
        <v>91</v>
      </c>
      <c r="H3" s="25" t="s">
        <v>92</v>
      </c>
      <c r="I3" s="26" t="s">
        <v>93</v>
      </c>
      <c r="J3" s="27" t="s">
        <v>94</v>
      </c>
      <c r="K3" s="22" t="s">
        <v>95</v>
      </c>
      <c r="L3" s="22" t="s">
        <v>96</v>
      </c>
      <c r="M3" s="22" t="s">
        <v>97</v>
      </c>
      <c r="N3" s="25" t="s">
        <v>98</v>
      </c>
      <c r="O3" s="26" t="s">
        <v>99</v>
      </c>
      <c r="P3" s="27" t="s">
        <v>100</v>
      </c>
      <c r="Q3" s="26" t="s">
        <v>101</v>
      </c>
      <c r="R3" s="25" t="s">
        <v>102</v>
      </c>
      <c r="S3" s="28" t="s">
        <v>103</v>
      </c>
      <c r="T3" s="29" t="s">
        <v>104</v>
      </c>
      <c r="U3" s="14" t="s">
        <v>105</v>
      </c>
      <c r="V3" s="26" t="s">
        <v>106</v>
      </c>
      <c r="W3" s="15" t="s">
        <v>97</v>
      </c>
      <c r="X3" s="25" t="s">
        <v>98</v>
      </c>
      <c r="Y3" s="26" t="s">
        <v>106</v>
      </c>
      <c r="Z3" s="26" t="s">
        <v>99</v>
      </c>
      <c r="AA3" s="26" t="s">
        <v>106</v>
      </c>
      <c r="AB3" s="27" t="s">
        <v>100</v>
      </c>
      <c r="AC3" s="26" t="s">
        <v>106</v>
      </c>
      <c r="AD3" s="26" t="s">
        <v>101</v>
      </c>
      <c r="AE3" s="26" t="s">
        <v>106</v>
      </c>
      <c r="AF3" s="25" t="s">
        <v>102</v>
      </c>
      <c r="AG3" s="26" t="s">
        <v>106</v>
      </c>
      <c r="AH3" s="25" t="s">
        <v>105</v>
      </c>
      <c r="AI3" s="26" t="s">
        <v>106</v>
      </c>
      <c r="AJ3" s="15" t="s">
        <v>97</v>
      </c>
      <c r="AK3" s="25" t="s">
        <v>98</v>
      </c>
      <c r="AL3" s="26" t="s">
        <v>106</v>
      </c>
      <c r="AM3" s="26" t="s">
        <v>99</v>
      </c>
      <c r="AN3" s="26" t="s">
        <v>106</v>
      </c>
      <c r="AO3" s="27" t="s">
        <v>100</v>
      </c>
      <c r="AP3" s="26" t="s">
        <v>106</v>
      </c>
      <c r="AQ3" s="26" t="s">
        <v>101</v>
      </c>
      <c r="AR3" s="26" t="s">
        <v>106</v>
      </c>
      <c r="AS3" s="25" t="s">
        <v>102</v>
      </c>
      <c r="AT3" s="26" t="s">
        <v>106</v>
      </c>
      <c r="AU3" s="14" t="s">
        <v>105</v>
      </c>
      <c r="AV3" s="22" t="s">
        <v>97</v>
      </c>
      <c r="AW3" s="25" t="s">
        <v>98</v>
      </c>
      <c r="AX3" s="26" t="s">
        <v>99</v>
      </c>
      <c r="AY3" s="27" t="s">
        <v>100</v>
      </c>
      <c r="AZ3" s="26" t="s">
        <v>101</v>
      </c>
      <c r="BA3" s="25" t="s">
        <v>102</v>
      </c>
      <c r="BB3" s="14" t="s">
        <v>107</v>
      </c>
      <c r="BC3" s="24" t="s">
        <v>108</v>
      </c>
      <c r="BD3" s="24" t="s">
        <v>109</v>
      </c>
      <c r="BE3" s="22" t="s">
        <v>110</v>
      </c>
      <c r="BF3" s="30" t="s">
        <v>111</v>
      </c>
      <c r="BG3" s="12"/>
    </row>
    <row r="4" spans="1:59" ht="12.75">
      <c r="A4" s="31">
        <v>1</v>
      </c>
      <c r="B4" s="31" t="s">
        <v>112</v>
      </c>
      <c r="C4" s="31" t="s">
        <v>113</v>
      </c>
      <c r="D4" s="31" t="s">
        <v>114</v>
      </c>
      <c r="E4" s="32" t="s">
        <v>115</v>
      </c>
      <c r="F4" s="33">
        <v>38</v>
      </c>
      <c r="G4" s="34">
        <v>149</v>
      </c>
      <c r="H4" s="34">
        <v>54</v>
      </c>
      <c r="I4" s="35">
        <v>1.48</v>
      </c>
      <c r="J4" s="35">
        <v>24.32</v>
      </c>
      <c r="K4" s="36">
        <v>2</v>
      </c>
      <c r="L4" s="36" t="s">
        <v>116</v>
      </c>
      <c r="M4" s="31">
        <v>89</v>
      </c>
      <c r="N4" s="34">
        <v>5.9</v>
      </c>
      <c r="O4" s="35">
        <v>0.98</v>
      </c>
      <c r="P4" s="35">
        <v>3.6</v>
      </c>
      <c r="Q4" s="35">
        <v>66.7</v>
      </c>
      <c r="R4" s="34">
        <v>61.9</v>
      </c>
      <c r="S4" s="34">
        <v>7.5</v>
      </c>
      <c r="T4" s="37" t="s">
        <v>117</v>
      </c>
      <c r="U4" s="33">
        <v>41</v>
      </c>
      <c r="V4" s="38">
        <f aca="true" t="shared" si="0" ref="V4:V24">U4/AU4</f>
        <v>0.5774647887323944</v>
      </c>
      <c r="W4" s="33">
        <f aca="true" t="shared" si="1" ref="W4:W24">(X4/AB4)*H4</f>
        <v>110.20408163265306</v>
      </c>
      <c r="X4" s="34">
        <v>10</v>
      </c>
      <c r="Y4" s="38">
        <f aca="true" t="shared" si="2" ref="Y4:Y24">X4/AW4</f>
        <v>0.7092198581560284</v>
      </c>
      <c r="Z4" s="35">
        <v>1.12</v>
      </c>
      <c r="AA4" s="38">
        <f aca="true" t="shared" si="3" ref="AA4:AA24">Z4/AX4</f>
        <v>0.888888888888889</v>
      </c>
      <c r="AB4" s="35">
        <v>4.9</v>
      </c>
      <c r="AC4" s="38">
        <f aca="true" t="shared" si="4" ref="AC4:AC24">AB4/AY4</f>
        <v>0.7538461538461539</v>
      </c>
      <c r="AD4" s="35">
        <v>54.6</v>
      </c>
      <c r="AE4" s="38">
        <f aca="true" t="shared" si="5" ref="AE4:AE24">AD4/AZ4</f>
        <v>0.8323170731707318</v>
      </c>
      <c r="AF4" s="35">
        <v>48.6</v>
      </c>
      <c r="AG4" s="35">
        <f aca="true" t="shared" si="6" ref="AG4:AG24">AF4/BA4</f>
        <v>0.9364161849710984</v>
      </c>
      <c r="AH4" s="34">
        <v>64</v>
      </c>
      <c r="AI4" s="38">
        <f aca="true" t="shared" si="7" ref="AI4:AI24">AH4/AU4</f>
        <v>0.9014084507042254</v>
      </c>
      <c r="AJ4" s="33">
        <f aca="true" t="shared" si="8" ref="AJ4:AJ7">(AK4/AO4)*H4</f>
        <v>113.0625</v>
      </c>
      <c r="AK4" s="35">
        <v>13.4</v>
      </c>
      <c r="AL4" s="38">
        <f aca="true" t="shared" si="9" ref="AL4:AL24">AK4/AW4</f>
        <v>0.950354609929078</v>
      </c>
      <c r="AM4" s="35">
        <v>1.21</v>
      </c>
      <c r="AN4" s="38">
        <f aca="true" t="shared" si="10" ref="AN4:AN24">AM4/AX4</f>
        <v>0.9603174603174602</v>
      </c>
      <c r="AO4" s="35">
        <v>6.4</v>
      </c>
      <c r="AP4" s="38">
        <f aca="true" t="shared" si="11" ref="AP4:AP7">AO4/AY4</f>
        <v>0.9846153846153847</v>
      </c>
      <c r="AQ4" s="35">
        <v>59.1</v>
      </c>
      <c r="AR4" s="38">
        <f aca="true" t="shared" si="12" ref="AR4:AR24">AQ4/AZ4</f>
        <v>0.9009146341463415</v>
      </c>
      <c r="AS4" s="35">
        <v>48.6</v>
      </c>
      <c r="AT4" s="38">
        <f aca="true" t="shared" si="13" ref="AT4:AT24">AS4/BA4</f>
        <v>0.9364161849710984</v>
      </c>
      <c r="AU4" s="33">
        <v>71</v>
      </c>
      <c r="AV4" s="33">
        <v>118</v>
      </c>
      <c r="AW4" s="34">
        <v>14.1</v>
      </c>
      <c r="AX4" s="35">
        <v>1.26</v>
      </c>
      <c r="AY4" s="35">
        <v>6.5</v>
      </c>
      <c r="AZ4" s="35">
        <v>65.6</v>
      </c>
      <c r="BA4" s="35">
        <v>51.9</v>
      </c>
      <c r="BB4" s="33">
        <v>10</v>
      </c>
      <c r="BC4" s="35">
        <v>4.84934</v>
      </c>
      <c r="BD4" s="35">
        <v>49.5</v>
      </c>
      <c r="BE4" s="36" t="s">
        <v>118</v>
      </c>
      <c r="BF4" s="36"/>
      <c r="BG4" s="36" t="s">
        <v>119</v>
      </c>
    </row>
    <row r="5" spans="1:59" ht="12.75">
      <c r="A5" s="31">
        <v>2</v>
      </c>
      <c r="B5" s="31" t="s">
        <v>120</v>
      </c>
      <c r="C5" s="31" t="s">
        <v>113</v>
      </c>
      <c r="D5" s="31" t="s">
        <v>114</v>
      </c>
      <c r="E5" s="36" t="s">
        <v>121</v>
      </c>
      <c r="F5" s="31">
        <v>49</v>
      </c>
      <c r="G5" s="34">
        <v>167</v>
      </c>
      <c r="H5" s="34">
        <v>80</v>
      </c>
      <c r="I5" s="35">
        <v>1.89</v>
      </c>
      <c r="J5" s="35">
        <v>27.68</v>
      </c>
      <c r="K5" s="36">
        <v>1</v>
      </c>
      <c r="L5" s="36" t="s">
        <v>122</v>
      </c>
      <c r="M5" s="31">
        <v>69</v>
      </c>
      <c r="N5" s="34">
        <v>3.4</v>
      </c>
      <c r="O5" s="35">
        <v>0.88</v>
      </c>
      <c r="P5" s="35">
        <v>4.1</v>
      </c>
      <c r="Q5" s="35">
        <v>40.9</v>
      </c>
      <c r="R5" s="34">
        <v>46.7</v>
      </c>
      <c r="S5" s="34">
        <v>7.5</v>
      </c>
      <c r="T5" s="37" t="s">
        <v>123</v>
      </c>
      <c r="U5" s="33">
        <v>56</v>
      </c>
      <c r="V5" s="38">
        <f t="shared" si="0"/>
        <v>0.6153846153846154</v>
      </c>
      <c r="W5" s="33">
        <f t="shared" si="1"/>
        <v>100</v>
      </c>
      <c r="X5" s="34">
        <v>11.5</v>
      </c>
      <c r="Y5" s="38">
        <f t="shared" si="2"/>
        <v>0.705521472392638</v>
      </c>
      <c r="Z5" s="35">
        <v>0.94</v>
      </c>
      <c r="AA5" s="38">
        <f t="shared" si="3"/>
        <v>0.8623853211009174</v>
      </c>
      <c r="AB5" s="35">
        <v>9.2</v>
      </c>
      <c r="AC5" s="38">
        <f t="shared" si="4"/>
        <v>0.7999999999999999</v>
      </c>
      <c r="AD5" s="35">
        <v>32.9</v>
      </c>
      <c r="AE5" s="38">
        <f t="shared" si="5"/>
        <v>0.8820375335120644</v>
      </c>
      <c r="AF5" s="35">
        <v>34.8</v>
      </c>
      <c r="AG5" s="35">
        <f t="shared" si="6"/>
        <v>1.0205278592375366</v>
      </c>
      <c r="AH5" s="34">
        <v>71</v>
      </c>
      <c r="AI5" s="38">
        <f t="shared" si="7"/>
        <v>0.7802197802197802</v>
      </c>
      <c r="AJ5" s="33">
        <f t="shared" si="8"/>
        <v>108.08510638297872</v>
      </c>
      <c r="AK5" s="35">
        <v>12.7</v>
      </c>
      <c r="AL5" s="38">
        <f t="shared" si="9"/>
        <v>0.7791411042944785</v>
      </c>
      <c r="AM5" s="35">
        <v>1</v>
      </c>
      <c r="AN5" s="38">
        <f t="shared" si="10"/>
        <v>0.9174311926605504</v>
      </c>
      <c r="AO5" s="35">
        <v>9.4</v>
      </c>
      <c r="AP5" s="38">
        <f t="shared" si="11"/>
        <v>0.8173913043478261</v>
      </c>
      <c r="AQ5" s="35">
        <v>33.4</v>
      </c>
      <c r="AR5" s="38">
        <f t="shared" si="12"/>
        <v>0.8954423592493298</v>
      </c>
      <c r="AS5" s="35">
        <v>33.5</v>
      </c>
      <c r="AT5" s="38">
        <f t="shared" si="13"/>
        <v>0.9824046920821113</v>
      </c>
      <c r="AU5" s="33">
        <v>91</v>
      </c>
      <c r="AV5" s="33">
        <v>113</v>
      </c>
      <c r="AW5" s="34">
        <v>16.3</v>
      </c>
      <c r="AX5" s="35">
        <v>1.09</v>
      </c>
      <c r="AY5" s="35">
        <v>11.5</v>
      </c>
      <c r="AZ5" s="35">
        <v>37.3</v>
      </c>
      <c r="BA5" s="35">
        <v>34.1</v>
      </c>
      <c r="BB5" s="33">
        <v>13</v>
      </c>
      <c r="BC5" s="35">
        <v>5.47503</v>
      </c>
      <c r="BD5" s="35">
        <v>32.39</v>
      </c>
      <c r="BE5" s="36" t="s">
        <v>124</v>
      </c>
      <c r="BF5" s="36"/>
      <c r="BG5" s="36" t="s">
        <v>119</v>
      </c>
    </row>
    <row r="6" spans="1:59" ht="12.75">
      <c r="A6" s="31">
        <v>3</v>
      </c>
      <c r="B6" s="31" t="s">
        <v>125</v>
      </c>
      <c r="C6" s="31" t="s">
        <v>126</v>
      </c>
      <c r="D6" s="31" t="s">
        <v>127</v>
      </c>
      <c r="E6" s="36" t="s">
        <v>128</v>
      </c>
      <c r="F6" s="31">
        <v>65</v>
      </c>
      <c r="G6" s="34">
        <v>153</v>
      </c>
      <c r="H6" s="34">
        <v>56</v>
      </c>
      <c r="I6" s="35">
        <v>1.52</v>
      </c>
      <c r="J6" s="35">
        <v>23.93</v>
      </c>
      <c r="K6" s="36">
        <v>2</v>
      </c>
      <c r="L6" s="36" t="s">
        <v>129</v>
      </c>
      <c r="M6" s="31">
        <v>82</v>
      </c>
      <c r="N6" s="34">
        <v>3</v>
      </c>
      <c r="O6" s="35">
        <v>0.91</v>
      </c>
      <c r="P6" s="35">
        <v>2.3</v>
      </c>
      <c r="Q6" s="35">
        <v>72.9</v>
      </c>
      <c r="R6" s="34">
        <v>80.3</v>
      </c>
      <c r="S6" s="34">
        <v>5</v>
      </c>
      <c r="T6" s="37" t="s">
        <v>123</v>
      </c>
      <c r="U6" s="33">
        <v>8</v>
      </c>
      <c r="V6" s="38">
        <f t="shared" si="0"/>
        <v>0.21621621621621623</v>
      </c>
      <c r="W6" s="33">
        <f t="shared" si="1"/>
        <v>112</v>
      </c>
      <c r="X6" s="34">
        <v>7</v>
      </c>
      <c r="Y6" s="38">
        <f t="shared" si="2"/>
        <v>0.7070707070707071</v>
      </c>
      <c r="Z6" s="35">
        <v>0.98</v>
      </c>
      <c r="AA6" s="38">
        <f t="shared" si="3"/>
        <v>0.8909090909090909</v>
      </c>
      <c r="AB6" s="35">
        <v>3.5</v>
      </c>
      <c r="AC6" s="38">
        <f t="shared" si="4"/>
        <v>0.9459459459459459</v>
      </c>
      <c r="AD6" s="35">
        <v>55.5</v>
      </c>
      <c r="AE6" s="38">
        <f t="shared" si="5"/>
        <v>0.9296482412060301</v>
      </c>
      <c r="AF6" s="35">
        <v>56.4</v>
      </c>
      <c r="AG6" s="35">
        <f t="shared" si="6"/>
        <v>1.036764705882353</v>
      </c>
      <c r="AH6" s="34">
        <v>27</v>
      </c>
      <c r="AI6" s="38">
        <f t="shared" si="7"/>
        <v>0.7297297297297297</v>
      </c>
      <c r="AJ6" s="33">
        <f t="shared" si="8"/>
        <v>133.1891891891892</v>
      </c>
      <c r="AK6" s="35">
        <v>8.8</v>
      </c>
      <c r="AL6" s="38">
        <f t="shared" si="9"/>
        <v>0.888888888888889</v>
      </c>
      <c r="AM6" s="35">
        <v>1.05</v>
      </c>
      <c r="AN6" s="38">
        <f t="shared" si="10"/>
        <v>0.9545454545454545</v>
      </c>
      <c r="AO6" s="35">
        <v>3.7</v>
      </c>
      <c r="AP6" s="38">
        <f t="shared" si="11"/>
        <v>1</v>
      </c>
      <c r="AQ6" s="35">
        <v>56.6</v>
      </c>
      <c r="AR6" s="38">
        <f t="shared" si="12"/>
        <v>0.948073701842546</v>
      </c>
      <c r="AS6" s="35">
        <v>53.8</v>
      </c>
      <c r="AT6" s="38">
        <f t="shared" si="13"/>
        <v>0.988970588235294</v>
      </c>
      <c r="AU6" s="33">
        <v>37</v>
      </c>
      <c r="AV6" s="33">
        <v>148</v>
      </c>
      <c r="AW6" s="34">
        <v>9.9</v>
      </c>
      <c r="AX6" s="35">
        <v>1.1</v>
      </c>
      <c r="AY6" s="35">
        <v>3.7</v>
      </c>
      <c r="AZ6" s="35">
        <v>59.7</v>
      </c>
      <c r="BA6" s="35">
        <v>54.4</v>
      </c>
      <c r="BB6" s="33">
        <v>8</v>
      </c>
      <c r="BC6" s="35">
        <v>4.53081</v>
      </c>
      <c r="BD6" s="35">
        <v>50.59</v>
      </c>
      <c r="BE6" s="36" t="s">
        <v>130</v>
      </c>
      <c r="BF6" s="36" t="s">
        <v>78</v>
      </c>
      <c r="BG6" s="36" t="s">
        <v>119</v>
      </c>
    </row>
    <row r="7" spans="1:59" ht="12.75">
      <c r="A7" s="31">
        <v>4</v>
      </c>
      <c r="B7" s="31" t="s">
        <v>131</v>
      </c>
      <c r="C7" s="31" t="s">
        <v>126</v>
      </c>
      <c r="D7" s="31" t="s">
        <v>132</v>
      </c>
      <c r="E7" s="36" t="s">
        <v>133</v>
      </c>
      <c r="F7" s="31">
        <v>52</v>
      </c>
      <c r="G7" s="34">
        <v>175</v>
      </c>
      <c r="H7" s="34">
        <v>78</v>
      </c>
      <c r="I7" s="35">
        <v>1.94</v>
      </c>
      <c r="J7" s="35">
        <v>25.49</v>
      </c>
      <c r="K7" s="36">
        <v>2</v>
      </c>
      <c r="L7" s="36" t="s">
        <v>122</v>
      </c>
      <c r="M7" s="31">
        <v>89</v>
      </c>
      <c r="N7" s="34">
        <v>3.8</v>
      </c>
      <c r="O7" s="35">
        <v>0.92</v>
      </c>
      <c r="P7" s="35">
        <v>3.3</v>
      </c>
      <c r="Q7" s="35">
        <v>39.4</v>
      </c>
      <c r="R7" s="34">
        <v>42.7</v>
      </c>
      <c r="S7" s="34">
        <v>15</v>
      </c>
      <c r="T7" s="37" t="s">
        <v>117</v>
      </c>
      <c r="U7" s="33">
        <v>53</v>
      </c>
      <c r="V7" s="38">
        <f t="shared" si="0"/>
        <v>0.41732283464566927</v>
      </c>
      <c r="W7" s="33">
        <f t="shared" si="1"/>
        <v>103.61194029850746</v>
      </c>
      <c r="X7" s="34">
        <v>8.9</v>
      </c>
      <c r="Y7" s="38">
        <f t="shared" si="2"/>
        <v>0.5028248587570622</v>
      </c>
      <c r="Z7" s="35">
        <v>0.95</v>
      </c>
      <c r="AA7" s="38">
        <f t="shared" si="3"/>
        <v>0.708955223880597</v>
      </c>
      <c r="AB7" s="35">
        <v>6.7</v>
      </c>
      <c r="AC7" s="38">
        <f t="shared" si="4"/>
        <v>0.6907216494845362</v>
      </c>
      <c r="AD7" s="35">
        <v>34.8</v>
      </c>
      <c r="AE7" s="38">
        <f t="shared" si="5"/>
        <v>0.6641221374045801</v>
      </c>
      <c r="AF7" s="35">
        <v>36.5</v>
      </c>
      <c r="AG7" s="35">
        <f t="shared" si="6"/>
        <v>0.9335038363171355</v>
      </c>
      <c r="AH7" s="34">
        <v>82</v>
      </c>
      <c r="AI7" s="38">
        <f t="shared" si="7"/>
        <v>0.6456692913385826</v>
      </c>
      <c r="AJ7" s="33">
        <f t="shared" si="8"/>
        <v>113.28571428571428</v>
      </c>
      <c r="AK7" s="35">
        <v>12.2</v>
      </c>
      <c r="AL7" s="38">
        <f t="shared" si="9"/>
        <v>0.6892655367231638</v>
      </c>
      <c r="AM7" s="35">
        <v>1.06</v>
      </c>
      <c r="AN7" s="38">
        <f t="shared" si="10"/>
        <v>0.7910447761194029</v>
      </c>
      <c r="AO7" s="35">
        <v>8.4</v>
      </c>
      <c r="AP7" s="38">
        <f t="shared" si="11"/>
        <v>0.8659793814432991</v>
      </c>
      <c r="AQ7" s="35">
        <v>36.4</v>
      </c>
      <c r="AR7" s="38">
        <f t="shared" si="12"/>
        <v>0.6946564885496184</v>
      </c>
      <c r="AS7" s="35">
        <v>34.4</v>
      </c>
      <c r="AT7" s="38">
        <f t="shared" si="13"/>
        <v>0.8797953964194373</v>
      </c>
      <c r="AU7" s="33">
        <v>127</v>
      </c>
      <c r="AV7" s="33">
        <v>144</v>
      </c>
      <c r="AW7" s="34">
        <v>17.7</v>
      </c>
      <c r="AX7" s="35">
        <v>1.34</v>
      </c>
      <c r="AY7" s="35">
        <v>9.7</v>
      </c>
      <c r="AZ7" s="35">
        <v>52.4</v>
      </c>
      <c r="BA7" s="35">
        <v>39.1</v>
      </c>
      <c r="BB7" s="33">
        <v>9</v>
      </c>
      <c r="BC7" s="35">
        <v>4.83705</v>
      </c>
      <c r="BD7" s="35">
        <v>37.95</v>
      </c>
      <c r="BE7" s="36" t="s">
        <v>134</v>
      </c>
      <c r="BF7" s="36"/>
      <c r="BG7" s="36" t="s">
        <v>135</v>
      </c>
    </row>
    <row r="8" spans="1:59" ht="12.75">
      <c r="A8" s="31">
        <v>5</v>
      </c>
      <c r="B8" s="31" t="s">
        <v>136</v>
      </c>
      <c r="C8" s="31" t="s">
        <v>137</v>
      </c>
      <c r="D8" s="31" t="s">
        <v>127</v>
      </c>
      <c r="E8" s="36" t="s">
        <v>138</v>
      </c>
      <c r="F8" s="31">
        <v>52</v>
      </c>
      <c r="G8" s="34">
        <v>157</v>
      </c>
      <c r="H8" s="34">
        <v>59</v>
      </c>
      <c r="I8" s="35">
        <v>1.59</v>
      </c>
      <c r="J8" s="35">
        <v>23.98</v>
      </c>
      <c r="K8" s="36">
        <v>4</v>
      </c>
      <c r="L8" s="36" t="s">
        <v>116</v>
      </c>
      <c r="M8" s="31">
        <v>82</v>
      </c>
      <c r="N8" s="34">
        <v>3.2</v>
      </c>
      <c r="O8" s="35">
        <v>0.86</v>
      </c>
      <c r="P8" s="35">
        <v>3.28</v>
      </c>
      <c r="Q8" s="35">
        <v>56.3</v>
      </c>
      <c r="R8" s="34">
        <v>65.8</v>
      </c>
      <c r="S8" s="34">
        <v>5</v>
      </c>
      <c r="T8" s="37" t="s">
        <v>123</v>
      </c>
      <c r="U8" s="33">
        <v>22</v>
      </c>
      <c r="V8" s="38">
        <f t="shared" si="0"/>
        <v>0.5116279069767442</v>
      </c>
      <c r="W8" s="33">
        <f t="shared" si="1"/>
        <v>119.65034965034965</v>
      </c>
      <c r="X8" s="34">
        <v>8.7</v>
      </c>
      <c r="Y8" s="38">
        <f t="shared" si="2"/>
        <v>0.8055555555555555</v>
      </c>
      <c r="Z8" s="35">
        <v>0.895</v>
      </c>
      <c r="AA8" s="38">
        <f t="shared" si="3"/>
        <v>0.8443396226415094</v>
      </c>
      <c r="AB8" s="35">
        <v>4.29</v>
      </c>
      <c r="AC8" s="38">
        <f t="shared" si="4"/>
        <v>0.7203860640301318</v>
      </c>
      <c r="AD8" s="35">
        <v>43.88</v>
      </c>
      <c r="AE8" s="38">
        <f t="shared" si="5"/>
        <v>0.8991803278688526</v>
      </c>
      <c r="AF8" s="35">
        <v>49.1</v>
      </c>
      <c r="AG8" s="35">
        <f t="shared" si="6"/>
        <v>1.0697167755991286</v>
      </c>
      <c r="AH8" s="34">
        <v>38</v>
      </c>
      <c r="AI8" s="38">
        <f t="shared" si="7"/>
        <v>0.8837209302325582</v>
      </c>
      <c r="AJ8" s="33" t="s">
        <v>139</v>
      </c>
      <c r="AK8" s="35">
        <v>10.7</v>
      </c>
      <c r="AL8" s="38">
        <f t="shared" si="9"/>
        <v>0.9907407407407406</v>
      </c>
      <c r="AM8" s="35">
        <v>1.05</v>
      </c>
      <c r="AN8" s="38">
        <f t="shared" si="10"/>
        <v>0.9905660377358491</v>
      </c>
      <c r="AO8" s="35" t="s">
        <v>139</v>
      </c>
      <c r="AP8" s="38" t="s">
        <v>139</v>
      </c>
      <c r="AQ8" s="35">
        <v>47.6</v>
      </c>
      <c r="AR8" s="38">
        <f t="shared" si="12"/>
        <v>0.9754098360655739</v>
      </c>
      <c r="AS8" s="35">
        <v>45.3</v>
      </c>
      <c r="AT8" s="38">
        <f t="shared" si="13"/>
        <v>0.9869281045751633</v>
      </c>
      <c r="AU8" s="33">
        <v>43</v>
      </c>
      <c r="AV8" s="31">
        <v>107</v>
      </c>
      <c r="AW8" s="34">
        <v>10.8</v>
      </c>
      <c r="AX8" s="35">
        <v>1.06</v>
      </c>
      <c r="AY8" s="35">
        <v>5.955140186915888</v>
      </c>
      <c r="AZ8" s="35">
        <v>48.8</v>
      </c>
      <c r="BA8" s="35">
        <v>45.9</v>
      </c>
      <c r="BB8" s="33">
        <v>9</v>
      </c>
      <c r="BC8" s="35">
        <v>4.34592</v>
      </c>
      <c r="BD8" s="35">
        <v>43.32</v>
      </c>
      <c r="BE8" s="36" t="s">
        <v>140</v>
      </c>
      <c r="BF8" s="36"/>
      <c r="BG8" s="36" t="s">
        <v>141</v>
      </c>
    </row>
    <row r="9" spans="1:59" ht="12.75">
      <c r="A9" s="31">
        <v>6</v>
      </c>
      <c r="B9" s="31" t="s">
        <v>142</v>
      </c>
      <c r="C9" s="31" t="s">
        <v>113</v>
      </c>
      <c r="D9" s="31" t="s">
        <v>127</v>
      </c>
      <c r="E9" s="36" t="s">
        <v>143</v>
      </c>
      <c r="F9" s="31">
        <v>58</v>
      </c>
      <c r="G9" s="34">
        <v>150</v>
      </c>
      <c r="H9" s="34">
        <v>62</v>
      </c>
      <c r="I9" s="35">
        <v>1.57</v>
      </c>
      <c r="J9" s="35">
        <v>27.55</v>
      </c>
      <c r="K9" s="36">
        <v>1</v>
      </c>
      <c r="L9" s="36" t="s">
        <v>116</v>
      </c>
      <c r="M9" s="31">
        <v>75</v>
      </c>
      <c r="N9" s="34">
        <v>3.8</v>
      </c>
      <c r="O9" s="35">
        <v>0.92</v>
      </c>
      <c r="P9" s="35">
        <v>3.14</v>
      </c>
      <c r="Q9" s="35">
        <v>57</v>
      </c>
      <c r="R9" s="34">
        <v>62.3</v>
      </c>
      <c r="S9" s="34">
        <v>5</v>
      </c>
      <c r="T9" s="37" t="s">
        <v>139</v>
      </c>
      <c r="U9" s="33">
        <v>32</v>
      </c>
      <c r="V9" s="38">
        <f t="shared" si="0"/>
        <v>0.5333333333333333</v>
      </c>
      <c r="W9" s="33">
        <f t="shared" si="1"/>
        <v>112.24137931034483</v>
      </c>
      <c r="X9" s="34">
        <v>10.5</v>
      </c>
      <c r="Y9" s="38">
        <f t="shared" si="2"/>
        <v>0.75</v>
      </c>
      <c r="Z9" s="35">
        <v>1.01</v>
      </c>
      <c r="AA9" s="38">
        <f t="shared" si="3"/>
        <v>0.9017857142857142</v>
      </c>
      <c r="AB9" s="35">
        <v>5.8</v>
      </c>
      <c r="AC9" s="38">
        <f t="shared" si="4"/>
        <v>0.8923076923076922</v>
      </c>
      <c r="AD9" s="35">
        <v>46.8</v>
      </c>
      <c r="AE9" s="38">
        <f t="shared" si="5"/>
        <v>0.8650646950092421</v>
      </c>
      <c r="AF9" s="35">
        <v>46.4</v>
      </c>
      <c r="AG9" s="35">
        <f t="shared" si="6"/>
        <v>0.9606625258799172</v>
      </c>
      <c r="AH9" s="34">
        <v>47</v>
      </c>
      <c r="AI9" s="38">
        <f t="shared" si="7"/>
        <v>0.7833333333333333</v>
      </c>
      <c r="AJ9" s="33">
        <f aca="true" t="shared" si="14" ref="AJ9:AJ24">(AK9/AO9)*H9</f>
        <v>121.1818181818182</v>
      </c>
      <c r="AK9" s="35">
        <v>12.9</v>
      </c>
      <c r="AL9" s="38">
        <f t="shared" si="9"/>
        <v>0.9214285714285715</v>
      </c>
      <c r="AM9" s="35">
        <v>1.08</v>
      </c>
      <c r="AN9" s="38">
        <f t="shared" si="10"/>
        <v>0.9642857142857143</v>
      </c>
      <c r="AO9" s="35">
        <v>6.6</v>
      </c>
      <c r="AP9" s="38">
        <f aca="true" t="shared" si="15" ref="AP9:AP24">AO9/AY9</f>
        <v>1.0153846153846153</v>
      </c>
      <c r="AQ9" s="35">
        <v>49.5</v>
      </c>
      <c r="AR9" s="38">
        <f t="shared" si="12"/>
        <v>0.9149722735674676</v>
      </c>
      <c r="AS9" s="35">
        <v>45.6</v>
      </c>
      <c r="AT9" s="38">
        <f t="shared" si="13"/>
        <v>0.9440993788819877</v>
      </c>
      <c r="AU9" s="33">
        <v>60</v>
      </c>
      <c r="AV9" s="33">
        <v>135</v>
      </c>
      <c r="AW9" s="34">
        <v>14</v>
      </c>
      <c r="AX9" s="35">
        <v>1.12</v>
      </c>
      <c r="AY9" s="35">
        <v>6.5</v>
      </c>
      <c r="AZ9" s="35">
        <v>54.1</v>
      </c>
      <c r="BA9" s="35">
        <v>48.3</v>
      </c>
      <c r="BB9" s="33">
        <v>13</v>
      </c>
      <c r="BC9" s="35">
        <v>5.1407</v>
      </c>
      <c r="BD9" s="35">
        <v>48.31</v>
      </c>
      <c r="BE9" s="36" t="s">
        <v>119</v>
      </c>
      <c r="BF9" s="39" t="s">
        <v>144</v>
      </c>
      <c r="BG9" s="36" t="s">
        <v>119</v>
      </c>
    </row>
    <row r="10" spans="1:59" ht="12.75">
      <c r="A10" s="31">
        <v>7</v>
      </c>
      <c r="B10" s="31" t="s">
        <v>145</v>
      </c>
      <c r="C10" s="31" t="s">
        <v>126</v>
      </c>
      <c r="D10" s="31" t="s">
        <v>127</v>
      </c>
      <c r="E10" s="36" t="s">
        <v>146</v>
      </c>
      <c r="F10" s="31">
        <v>24</v>
      </c>
      <c r="G10" s="34">
        <v>155</v>
      </c>
      <c r="H10" s="34">
        <v>42</v>
      </c>
      <c r="I10" s="35">
        <v>1.36</v>
      </c>
      <c r="J10" s="35">
        <v>17.5</v>
      </c>
      <c r="K10" s="36">
        <v>3</v>
      </c>
      <c r="L10" s="36" t="s">
        <v>129</v>
      </c>
      <c r="M10" s="31">
        <v>89</v>
      </c>
      <c r="N10" s="34">
        <v>3.5</v>
      </c>
      <c r="O10" s="35">
        <v>0.94</v>
      </c>
      <c r="P10" s="35">
        <v>1.7</v>
      </c>
      <c r="Q10" s="35">
        <v>71.7</v>
      </c>
      <c r="R10" s="34">
        <v>76.1</v>
      </c>
      <c r="S10" s="34">
        <v>5</v>
      </c>
      <c r="T10" s="37" t="s">
        <v>117</v>
      </c>
      <c r="U10" s="33">
        <v>0</v>
      </c>
      <c r="V10" s="38">
        <f t="shared" si="0"/>
        <v>0</v>
      </c>
      <c r="W10" s="33">
        <f t="shared" si="1"/>
        <v>101.48698884758365</v>
      </c>
      <c r="X10" s="34">
        <v>6.5</v>
      </c>
      <c r="Y10" s="38">
        <f t="shared" si="2"/>
        <v>0.6842105263157895</v>
      </c>
      <c r="Z10" s="35">
        <v>0.92</v>
      </c>
      <c r="AA10" s="38">
        <f t="shared" si="3"/>
        <v>0.7244094488188977</v>
      </c>
      <c r="AB10" s="35">
        <v>2.69</v>
      </c>
      <c r="AC10" s="38">
        <f t="shared" si="4"/>
        <v>0.7865497076023392</v>
      </c>
      <c r="AD10" s="35">
        <v>52.1</v>
      </c>
      <c r="AE10" s="38">
        <f t="shared" si="5"/>
        <v>0.5127952755905513</v>
      </c>
      <c r="AF10" s="35">
        <v>56.8</v>
      </c>
      <c r="AG10" s="35">
        <f t="shared" si="6"/>
        <v>0.71</v>
      </c>
      <c r="AH10" s="34">
        <v>3</v>
      </c>
      <c r="AI10" s="38">
        <f t="shared" si="7"/>
        <v>0.09375</v>
      </c>
      <c r="AJ10" s="33">
        <f t="shared" si="14"/>
        <v>107.2027972027972</v>
      </c>
      <c r="AK10" s="35">
        <v>7.3</v>
      </c>
      <c r="AL10" s="38">
        <f t="shared" si="9"/>
        <v>0.7684210526315789</v>
      </c>
      <c r="AM10" s="35">
        <v>1.15</v>
      </c>
      <c r="AN10" s="38">
        <f t="shared" si="10"/>
        <v>0.905511811023622</v>
      </c>
      <c r="AO10" s="35">
        <v>2.86</v>
      </c>
      <c r="AP10" s="38">
        <f t="shared" si="15"/>
        <v>0.8362573099415205</v>
      </c>
      <c r="AQ10" s="35">
        <v>65.4</v>
      </c>
      <c r="AR10" s="38">
        <f t="shared" si="12"/>
        <v>0.6437007874015749</v>
      </c>
      <c r="AS10" s="35">
        <v>57.1</v>
      </c>
      <c r="AT10" s="38">
        <f t="shared" si="13"/>
        <v>0.71375</v>
      </c>
      <c r="AU10" s="33">
        <v>32</v>
      </c>
      <c r="AV10" s="33">
        <v>117</v>
      </c>
      <c r="AW10" s="34">
        <v>9.5</v>
      </c>
      <c r="AX10" s="35">
        <v>1.27</v>
      </c>
      <c r="AY10" s="35">
        <v>3.42</v>
      </c>
      <c r="AZ10" s="35">
        <v>101.6</v>
      </c>
      <c r="BA10" s="35">
        <v>80</v>
      </c>
      <c r="BB10" s="33">
        <v>7</v>
      </c>
      <c r="BC10" s="35">
        <v>19.1589</v>
      </c>
      <c r="BD10" s="35">
        <v>137.3</v>
      </c>
      <c r="BE10" s="36" t="s">
        <v>147</v>
      </c>
      <c r="BF10" s="36"/>
      <c r="BG10" s="36" t="s">
        <v>141</v>
      </c>
    </row>
    <row r="11" spans="1:59" ht="12.75">
      <c r="A11" s="31">
        <v>8</v>
      </c>
      <c r="B11" s="31" t="s">
        <v>148</v>
      </c>
      <c r="C11" s="31" t="s">
        <v>137</v>
      </c>
      <c r="D11" s="31" t="s">
        <v>127</v>
      </c>
      <c r="E11" s="36" t="s">
        <v>149</v>
      </c>
      <c r="F11" s="31">
        <v>39</v>
      </c>
      <c r="G11" s="34">
        <v>149</v>
      </c>
      <c r="H11" s="34">
        <v>55</v>
      </c>
      <c r="I11" s="35">
        <v>1.48</v>
      </c>
      <c r="J11" s="35">
        <v>24.77</v>
      </c>
      <c r="K11" s="36">
        <v>2</v>
      </c>
      <c r="L11" s="36" t="s">
        <v>116</v>
      </c>
      <c r="M11" s="31">
        <v>91</v>
      </c>
      <c r="N11" s="34">
        <v>3.9</v>
      </c>
      <c r="O11" s="35">
        <v>0.8</v>
      </c>
      <c r="P11" s="35">
        <v>2.4</v>
      </c>
      <c r="Q11" s="35">
        <v>48.1</v>
      </c>
      <c r="R11" s="34">
        <v>60</v>
      </c>
      <c r="S11" s="34">
        <v>7.5</v>
      </c>
      <c r="T11" s="37" t="s">
        <v>117</v>
      </c>
      <c r="U11" s="33">
        <v>26</v>
      </c>
      <c r="V11" s="38">
        <f t="shared" si="0"/>
        <v>0.4126984126984127</v>
      </c>
      <c r="W11" s="33">
        <f t="shared" si="1"/>
        <v>135.27027027027026</v>
      </c>
      <c r="X11" s="34">
        <v>9.1</v>
      </c>
      <c r="Y11" s="38">
        <f t="shared" si="2"/>
        <v>0.6546762589928057</v>
      </c>
      <c r="Z11" s="35">
        <v>0.94</v>
      </c>
      <c r="AA11" s="38">
        <f t="shared" si="3"/>
        <v>0.7343749999999999</v>
      </c>
      <c r="AB11" s="35">
        <v>3.7</v>
      </c>
      <c r="AC11" s="38">
        <f t="shared" si="4"/>
        <v>0.7115384615384616</v>
      </c>
      <c r="AD11" s="35">
        <v>51.5</v>
      </c>
      <c r="AE11" s="38">
        <f t="shared" si="5"/>
        <v>0.7595870206489675</v>
      </c>
      <c r="AF11" s="35">
        <v>54.7</v>
      </c>
      <c r="AG11" s="35">
        <f t="shared" si="6"/>
        <v>1.0320754716981133</v>
      </c>
      <c r="AH11" s="34">
        <v>41</v>
      </c>
      <c r="AI11" s="38">
        <f t="shared" si="7"/>
        <v>0.6507936507936508</v>
      </c>
      <c r="AJ11" s="33">
        <f t="shared" si="14"/>
        <v>136.82926829268294</v>
      </c>
      <c r="AK11" s="35">
        <v>10.2</v>
      </c>
      <c r="AL11" s="38">
        <f t="shared" si="9"/>
        <v>0.7338129496402876</v>
      </c>
      <c r="AM11" s="35">
        <v>1.12</v>
      </c>
      <c r="AN11" s="38">
        <f t="shared" si="10"/>
        <v>0.8750000000000001</v>
      </c>
      <c r="AO11" s="35">
        <v>4.1</v>
      </c>
      <c r="AP11" s="38">
        <f t="shared" si="15"/>
        <v>0.7884615384615383</v>
      </c>
      <c r="AQ11" s="35">
        <v>56.2</v>
      </c>
      <c r="AR11" s="38">
        <f t="shared" si="12"/>
        <v>0.8289085545722714</v>
      </c>
      <c r="AS11" s="35">
        <v>50</v>
      </c>
      <c r="AT11" s="38">
        <f t="shared" si="13"/>
        <v>0.9433962264150944</v>
      </c>
      <c r="AU11" s="33">
        <v>63</v>
      </c>
      <c r="AV11" s="31">
        <v>147</v>
      </c>
      <c r="AW11" s="34">
        <v>13.9</v>
      </c>
      <c r="AX11" s="35">
        <v>1.28</v>
      </c>
      <c r="AY11" s="35">
        <v>5.2</v>
      </c>
      <c r="AZ11" s="35">
        <v>67.8</v>
      </c>
      <c r="BA11" s="35">
        <v>53</v>
      </c>
      <c r="BB11" s="33">
        <v>9</v>
      </c>
      <c r="BC11" s="35">
        <v>3.6842</v>
      </c>
      <c r="BD11" s="35">
        <v>46.77</v>
      </c>
      <c r="BE11" s="36" t="s">
        <v>150</v>
      </c>
      <c r="BF11" s="36"/>
      <c r="BG11" s="36" t="s">
        <v>119</v>
      </c>
    </row>
    <row r="12" spans="1:59" ht="12.75">
      <c r="A12" s="31">
        <v>9</v>
      </c>
      <c r="B12" s="31" t="s">
        <v>151</v>
      </c>
      <c r="C12" s="31" t="s">
        <v>126</v>
      </c>
      <c r="D12" s="31" t="s">
        <v>127</v>
      </c>
      <c r="E12" s="36" t="s">
        <v>152</v>
      </c>
      <c r="F12" s="31">
        <v>48</v>
      </c>
      <c r="G12" s="34">
        <v>160</v>
      </c>
      <c r="H12" s="34">
        <v>77</v>
      </c>
      <c r="I12" s="35">
        <v>1.8</v>
      </c>
      <c r="J12" s="35">
        <v>30.07</v>
      </c>
      <c r="K12" s="36">
        <v>3</v>
      </c>
      <c r="L12" s="36" t="s">
        <v>116</v>
      </c>
      <c r="M12" s="31">
        <v>101</v>
      </c>
      <c r="N12" s="34">
        <v>2.5</v>
      </c>
      <c r="O12" s="35">
        <v>0.74</v>
      </c>
      <c r="P12" s="35">
        <v>1.9</v>
      </c>
      <c r="Q12" s="35">
        <v>51.2</v>
      </c>
      <c r="R12" s="34">
        <v>69.4</v>
      </c>
      <c r="S12" s="34">
        <v>7.5</v>
      </c>
      <c r="T12" s="37" t="s">
        <v>117</v>
      </c>
      <c r="U12" s="33">
        <v>26</v>
      </c>
      <c r="V12" s="38">
        <f t="shared" si="0"/>
        <v>0.36619718309859156</v>
      </c>
      <c r="W12" s="33">
        <f t="shared" si="1"/>
        <v>131.06382978723406</v>
      </c>
      <c r="X12" s="34">
        <v>8</v>
      </c>
      <c r="Y12" s="38">
        <f t="shared" si="2"/>
        <v>0.6779661016949152</v>
      </c>
      <c r="Z12" s="35">
        <v>0.87</v>
      </c>
      <c r="AA12" s="38">
        <f t="shared" si="3"/>
        <v>0.75</v>
      </c>
      <c r="AB12" s="35">
        <v>4.7</v>
      </c>
      <c r="AC12" s="38">
        <f t="shared" si="4"/>
        <v>0.9038461538461539</v>
      </c>
      <c r="AD12" s="35">
        <v>43</v>
      </c>
      <c r="AE12" s="38">
        <f t="shared" si="5"/>
        <v>0.7226890756302521</v>
      </c>
      <c r="AF12" s="35">
        <v>49.5</v>
      </c>
      <c r="AG12" s="35">
        <f t="shared" si="6"/>
        <v>0.9630350194552529</v>
      </c>
      <c r="AH12" s="34">
        <v>48</v>
      </c>
      <c r="AI12" s="38">
        <f t="shared" si="7"/>
        <v>0.676056338028169</v>
      </c>
      <c r="AJ12" s="33">
        <f t="shared" si="14"/>
        <v>149.38</v>
      </c>
      <c r="AK12" s="35">
        <v>9.7</v>
      </c>
      <c r="AL12" s="38">
        <f t="shared" si="9"/>
        <v>0.8220338983050847</v>
      </c>
      <c r="AM12" s="35">
        <v>0.94</v>
      </c>
      <c r="AN12" s="38">
        <f t="shared" si="10"/>
        <v>0.810344827586207</v>
      </c>
      <c r="AO12" s="35">
        <v>5</v>
      </c>
      <c r="AP12" s="38">
        <f t="shared" si="15"/>
        <v>0.9615384615384615</v>
      </c>
      <c r="AQ12" s="35">
        <v>44.2</v>
      </c>
      <c r="AR12" s="38">
        <f t="shared" si="12"/>
        <v>0.7428571428571429</v>
      </c>
      <c r="AS12" s="35">
        <v>47.2</v>
      </c>
      <c r="AT12" s="38">
        <f t="shared" si="13"/>
        <v>0.9182879377431907</v>
      </c>
      <c r="AU12" s="33">
        <v>71</v>
      </c>
      <c r="AV12" s="33">
        <v>175</v>
      </c>
      <c r="AW12" s="34">
        <v>11.8</v>
      </c>
      <c r="AX12" s="35">
        <v>1.16</v>
      </c>
      <c r="AY12" s="35">
        <v>5.2</v>
      </c>
      <c r="AZ12" s="35">
        <v>59.5</v>
      </c>
      <c r="BA12" s="35">
        <v>51.4</v>
      </c>
      <c r="BB12" s="33">
        <v>10</v>
      </c>
      <c r="BC12" s="35">
        <v>3.64322</v>
      </c>
      <c r="BD12" s="35">
        <v>50.27</v>
      </c>
      <c r="BE12" s="36" t="s">
        <v>119</v>
      </c>
      <c r="BF12" s="36" t="s">
        <v>153</v>
      </c>
      <c r="BG12" s="36" t="s">
        <v>119</v>
      </c>
    </row>
    <row r="13" spans="1:59" ht="12.75">
      <c r="A13" s="31">
        <v>10</v>
      </c>
      <c r="B13" s="31" t="s">
        <v>154</v>
      </c>
      <c r="C13" s="31" t="s">
        <v>113</v>
      </c>
      <c r="D13" s="31" t="s">
        <v>114</v>
      </c>
      <c r="E13" s="36" t="s">
        <v>155</v>
      </c>
      <c r="F13" s="31">
        <v>50</v>
      </c>
      <c r="G13" s="34">
        <v>171</v>
      </c>
      <c r="H13" s="34">
        <v>81</v>
      </c>
      <c r="I13" s="35">
        <v>1.94</v>
      </c>
      <c r="J13" s="35">
        <v>27.73</v>
      </c>
      <c r="K13" s="36">
        <v>1</v>
      </c>
      <c r="L13" s="36" t="s">
        <v>122</v>
      </c>
      <c r="M13" s="31">
        <v>120</v>
      </c>
      <c r="N13" s="34">
        <v>3</v>
      </c>
      <c r="O13" s="35">
        <v>0.84</v>
      </c>
      <c r="P13" s="35">
        <v>2.1</v>
      </c>
      <c r="Q13" s="35">
        <v>48</v>
      </c>
      <c r="R13" s="34">
        <v>57.2</v>
      </c>
      <c r="S13" s="34">
        <v>15</v>
      </c>
      <c r="T13" s="37" t="s">
        <v>117</v>
      </c>
      <c r="U13" s="33">
        <v>82</v>
      </c>
      <c r="V13" s="38">
        <f t="shared" si="0"/>
        <v>0.7321428571428571</v>
      </c>
      <c r="W13" s="33">
        <f t="shared" si="1"/>
        <v>129.40243902439025</v>
      </c>
      <c r="X13" s="34">
        <v>13.1</v>
      </c>
      <c r="Y13" s="38">
        <f t="shared" si="2"/>
        <v>0.723756906077348</v>
      </c>
      <c r="Z13" s="35">
        <v>0.98</v>
      </c>
      <c r="AA13" s="38">
        <f t="shared" si="3"/>
        <v>0.7967479674796748</v>
      </c>
      <c r="AB13" s="35">
        <v>8.2</v>
      </c>
      <c r="AC13" s="38">
        <f t="shared" si="4"/>
        <v>0.8282828282828282</v>
      </c>
      <c r="AD13" s="35">
        <v>35.9</v>
      </c>
      <c r="AE13" s="38">
        <f t="shared" si="5"/>
        <v>0.7510460251046025</v>
      </c>
      <c r="AF13" s="35">
        <v>36.6</v>
      </c>
      <c r="AG13" s="35">
        <f t="shared" si="6"/>
        <v>0.943298969072165</v>
      </c>
      <c r="AH13" s="34">
        <v>97</v>
      </c>
      <c r="AI13" s="38">
        <f t="shared" si="7"/>
        <v>0.8660714285714286</v>
      </c>
      <c r="AJ13" s="33">
        <f t="shared" si="14"/>
        <v>134.70652173913047</v>
      </c>
      <c r="AK13" s="35">
        <v>15.3</v>
      </c>
      <c r="AL13" s="38">
        <f t="shared" si="9"/>
        <v>0.8453038674033149</v>
      </c>
      <c r="AM13" s="35">
        <v>1.09</v>
      </c>
      <c r="AN13" s="38">
        <f t="shared" si="10"/>
        <v>0.8861788617886179</v>
      </c>
      <c r="AO13" s="35">
        <v>9.2</v>
      </c>
      <c r="AP13" s="38">
        <f t="shared" si="15"/>
        <v>0.9292929292929292</v>
      </c>
      <c r="AQ13" s="35">
        <v>39.8</v>
      </c>
      <c r="AR13" s="38">
        <f t="shared" si="12"/>
        <v>0.8326359832635983</v>
      </c>
      <c r="AS13" s="35">
        <v>36.6</v>
      </c>
      <c r="AT13" s="38">
        <f t="shared" si="13"/>
        <v>0.943298969072165</v>
      </c>
      <c r="AU13" s="33">
        <v>112</v>
      </c>
      <c r="AV13" s="33">
        <v>148</v>
      </c>
      <c r="AW13" s="34">
        <v>18.1</v>
      </c>
      <c r="AX13" s="35">
        <v>1.23</v>
      </c>
      <c r="AY13" s="35">
        <v>9.9</v>
      </c>
      <c r="AZ13" s="35">
        <v>47.8</v>
      </c>
      <c r="BA13" s="35">
        <v>38.8</v>
      </c>
      <c r="BB13" s="33">
        <v>8</v>
      </c>
      <c r="BC13" s="35">
        <v>6.38976</v>
      </c>
      <c r="BD13" s="35">
        <v>35.86</v>
      </c>
      <c r="BE13" s="36" t="s">
        <v>119</v>
      </c>
      <c r="BF13" s="36" t="s">
        <v>156</v>
      </c>
      <c r="BG13" s="36" t="s">
        <v>119</v>
      </c>
    </row>
    <row r="14" spans="1:59" ht="12.75">
      <c r="A14" s="31">
        <v>11</v>
      </c>
      <c r="B14" s="31" t="s">
        <v>157</v>
      </c>
      <c r="C14" s="31" t="s">
        <v>126</v>
      </c>
      <c r="D14" s="31" t="s">
        <v>114</v>
      </c>
      <c r="E14" s="36" t="s">
        <v>158</v>
      </c>
      <c r="F14" s="31">
        <v>45</v>
      </c>
      <c r="G14" s="34">
        <v>168</v>
      </c>
      <c r="H14" s="34">
        <v>69</v>
      </c>
      <c r="I14" s="35">
        <v>1.79</v>
      </c>
      <c r="J14" s="35">
        <v>24.46</v>
      </c>
      <c r="K14" s="36">
        <v>3</v>
      </c>
      <c r="L14" s="36" t="s">
        <v>122</v>
      </c>
      <c r="M14" s="31">
        <v>106</v>
      </c>
      <c r="N14" s="34">
        <v>3.2</v>
      </c>
      <c r="O14" s="35">
        <v>0.9</v>
      </c>
      <c r="P14" s="35">
        <v>2.1</v>
      </c>
      <c r="Q14" s="35">
        <v>49.5</v>
      </c>
      <c r="R14" s="34">
        <v>55</v>
      </c>
      <c r="S14" s="34">
        <v>10</v>
      </c>
      <c r="T14" s="37" t="s">
        <v>117</v>
      </c>
      <c r="U14" s="33">
        <v>35</v>
      </c>
      <c r="V14" s="38">
        <f t="shared" si="0"/>
        <v>0.3684210526315789</v>
      </c>
      <c r="W14" s="33">
        <f t="shared" si="1"/>
        <v>156.984126984127</v>
      </c>
      <c r="X14" s="34">
        <v>8.6</v>
      </c>
      <c r="Y14" s="38">
        <f t="shared" si="2"/>
        <v>0.5119047619047619</v>
      </c>
      <c r="Z14" s="35">
        <v>1.04</v>
      </c>
      <c r="AA14" s="38">
        <f t="shared" si="3"/>
        <v>0.7703703703703704</v>
      </c>
      <c r="AB14" s="35">
        <v>3.78</v>
      </c>
      <c r="AC14" s="38">
        <f t="shared" si="4"/>
        <v>0.6</v>
      </c>
      <c r="AD14" s="35">
        <v>40.4</v>
      </c>
      <c r="AE14" s="38">
        <f t="shared" si="5"/>
        <v>0.6710963455149501</v>
      </c>
      <c r="AF14" s="35">
        <v>38.9</v>
      </c>
      <c r="AG14" s="35">
        <f t="shared" si="6"/>
        <v>0.8741573033707865</v>
      </c>
      <c r="AH14" s="34">
        <v>55</v>
      </c>
      <c r="AI14" s="38">
        <f t="shared" si="7"/>
        <v>0.5789473684210527</v>
      </c>
      <c r="AJ14" s="33">
        <f t="shared" si="14"/>
        <v>174.1586538461538</v>
      </c>
      <c r="AK14" s="35">
        <v>10.5</v>
      </c>
      <c r="AL14" s="38">
        <f t="shared" si="9"/>
        <v>0.625</v>
      </c>
      <c r="AM14" s="35">
        <v>1.13</v>
      </c>
      <c r="AN14" s="38">
        <f t="shared" si="10"/>
        <v>0.8370370370370369</v>
      </c>
      <c r="AO14" s="35">
        <v>4.16</v>
      </c>
      <c r="AP14" s="38">
        <f t="shared" si="15"/>
        <v>0.6603174603174604</v>
      </c>
      <c r="AQ14" s="35">
        <v>43.4</v>
      </c>
      <c r="AR14" s="38">
        <f t="shared" si="12"/>
        <v>0.7209302325581395</v>
      </c>
      <c r="AS14" s="35">
        <v>38.3</v>
      </c>
      <c r="AT14" s="38">
        <f t="shared" si="13"/>
        <v>0.8606741573033707</v>
      </c>
      <c r="AU14" s="33">
        <v>95</v>
      </c>
      <c r="AV14" s="33">
        <v>184</v>
      </c>
      <c r="AW14" s="34">
        <v>16.8</v>
      </c>
      <c r="AX14" s="35">
        <v>1.35</v>
      </c>
      <c r="AY14" s="35">
        <v>6.3</v>
      </c>
      <c r="AZ14" s="35">
        <v>60.2</v>
      </c>
      <c r="BA14" s="35">
        <v>44.5</v>
      </c>
      <c r="BB14" s="33">
        <v>10</v>
      </c>
      <c r="BC14" s="35">
        <v>5.27235</v>
      </c>
      <c r="BD14" s="35">
        <v>44.77</v>
      </c>
      <c r="BE14" s="36" t="s">
        <v>159</v>
      </c>
      <c r="BF14" s="36"/>
      <c r="BG14" s="36" t="s">
        <v>119</v>
      </c>
    </row>
    <row r="15" spans="1:59" ht="12.75">
      <c r="A15" s="31">
        <v>12</v>
      </c>
      <c r="B15" s="31" t="s">
        <v>160</v>
      </c>
      <c r="C15" s="31" t="s">
        <v>113</v>
      </c>
      <c r="D15" s="31" t="s">
        <v>114</v>
      </c>
      <c r="E15" s="36" t="s">
        <v>161</v>
      </c>
      <c r="F15" s="31">
        <v>59</v>
      </c>
      <c r="G15" s="34">
        <v>158</v>
      </c>
      <c r="H15" s="34">
        <v>51</v>
      </c>
      <c r="I15" s="35">
        <v>1.49</v>
      </c>
      <c r="J15" s="35">
        <v>20.48</v>
      </c>
      <c r="K15" s="36">
        <v>3</v>
      </c>
      <c r="L15" s="36" t="s">
        <v>122</v>
      </c>
      <c r="M15" s="31">
        <v>83</v>
      </c>
      <c r="N15" s="34">
        <v>2.9</v>
      </c>
      <c r="O15" s="35">
        <v>0.82</v>
      </c>
      <c r="P15" s="35">
        <v>1.8</v>
      </c>
      <c r="Q15" s="35">
        <v>49.2</v>
      </c>
      <c r="R15" s="34">
        <v>60</v>
      </c>
      <c r="S15" s="34">
        <v>7.5</v>
      </c>
      <c r="T15" s="37" t="s">
        <v>117</v>
      </c>
      <c r="U15" s="33">
        <v>34</v>
      </c>
      <c r="V15" s="38">
        <f t="shared" si="0"/>
        <v>0.5396825396825397</v>
      </c>
      <c r="W15" s="33">
        <f t="shared" si="1"/>
        <v>126.97959183673467</v>
      </c>
      <c r="X15" s="34">
        <v>12.2</v>
      </c>
      <c r="Y15" s="38">
        <f t="shared" si="2"/>
        <v>0.8026315789473684</v>
      </c>
      <c r="Z15" s="35">
        <v>0.98</v>
      </c>
      <c r="AA15" s="38">
        <f t="shared" si="3"/>
        <v>0.8166666666666667</v>
      </c>
      <c r="AB15" s="35">
        <v>4.9</v>
      </c>
      <c r="AC15" s="38">
        <f t="shared" si="4"/>
        <v>0.890909090909091</v>
      </c>
      <c r="AD15" s="35">
        <v>44.1</v>
      </c>
      <c r="AE15" s="38">
        <f t="shared" si="5"/>
        <v>0.6601796407185629</v>
      </c>
      <c r="AF15" s="35">
        <v>45.1</v>
      </c>
      <c r="AG15" s="35">
        <f t="shared" si="6"/>
        <v>0.8111510791366906</v>
      </c>
      <c r="AH15" s="34">
        <v>49</v>
      </c>
      <c r="AI15" s="38">
        <f t="shared" si="7"/>
        <v>0.7777777777777778</v>
      </c>
      <c r="AJ15" s="33">
        <f t="shared" si="14"/>
        <v>137.38775510204079</v>
      </c>
      <c r="AK15" s="35">
        <v>13.2</v>
      </c>
      <c r="AL15" s="38">
        <f t="shared" si="9"/>
        <v>0.868421052631579</v>
      </c>
      <c r="AM15" s="35">
        <v>1.09</v>
      </c>
      <c r="AN15" s="38">
        <f t="shared" si="10"/>
        <v>0.9083333333333334</v>
      </c>
      <c r="AO15" s="35">
        <v>4.9</v>
      </c>
      <c r="AP15" s="38">
        <f t="shared" si="15"/>
        <v>0.890909090909091</v>
      </c>
      <c r="AQ15" s="35">
        <v>54</v>
      </c>
      <c r="AR15" s="38">
        <f t="shared" si="12"/>
        <v>0.8083832335329342</v>
      </c>
      <c r="AS15" s="35">
        <v>49.6</v>
      </c>
      <c r="AT15" s="38">
        <f t="shared" si="13"/>
        <v>0.8920863309352518</v>
      </c>
      <c r="AU15" s="33">
        <v>63</v>
      </c>
      <c r="AV15" s="33">
        <v>141</v>
      </c>
      <c r="AW15" s="34">
        <v>15.2</v>
      </c>
      <c r="AX15" s="35">
        <v>1.2</v>
      </c>
      <c r="AY15" s="35">
        <v>5.5</v>
      </c>
      <c r="AZ15" s="35">
        <v>66.8</v>
      </c>
      <c r="BA15" s="35">
        <v>55.6</v>
      </c>
      <c r="BB15" s="33">
        <v>9</v>
      </c>
      <c r="BC15" s="35">
        <v>4.22353</v>
      </c>
      <c r="BD15" s="35">
        <v>63.91</v>
      </c>
      <c r="BE15" s="36" t="s">
        <v>162</v>
      </c>
      <c r="BF15" s="36"/>
      <c r="BG15" s="36" t="s">
        <v>119</v>
      </c>
    </row>
    <row r="16" spans="1:59" ht="12.75">
      <c r="A16" s="31">
        <v>13</v>
      </c>
      <c r="B16" s="31" t="s">
        <v>163</v>
      </c>
      <c r="C16" s="31" t="s">
        <v>113</v>
      </c>
      <c r="D16" s="31" t="s">
        <v>114</v>
      </c>
      <c r="E16" s="36" t="s">
        <v>164</v>
      </c>
      <c r="F16" s="31">
        <v>34</v>
      </c>
      <c r="G16" s="34">
        <v>163</v>
      </c>
      <c r="H16" s="34">
        <v>70</v>
      </c>
      <c r="I16" s="35">
        <v>1.76</v>
      </c>
      <c r="J16" s="35">
        <v>26.41</v>
      </c>
      <c r="K16" s="36">
        <v>1</v>
      </c>
      <c r="L16" s="36" t="s">
        <v>165</v>
      </c>
      <c r="M16" s="31">
        <v>90</v>
      </c>
      <c r="N16" s="34">
        <v>2.6</v>
      </c>
      <c r="O16" s="35">
        <v>0.76</v>
      </c>
      <c r="P16" s="35">
        <v>2</v>
      </c>
      <c r="Q16" s="35">
        <v>43.4</v>
      </c>
      <c r="R16" s="34">
        <v>57</v>
      </c>
      <c r="S16" s="34">
        <v>10</v>
      </c>
      <c r="T16" s="37" t="s">
        <v>117</v>
      </c>
      <c r="U16" s="33">
        <v>45</v>
      </c>
      <c r="V16" s="38">
        <f t="shared" si="0"/>
        <v>0.391304347826087</v>
      </c>
      <c r="W16" s="33">
        <f t="shared" si="1"/>
        <v>104.46153846153845</v>
      </c>
      <c r="X16" s="34">
        <v>9.7</v>
      </c>
      <c r="Y16" s="38">
        <f t="shared" si="2"/>
        <v>0.47549019607843135</v>
      </c>
      <c r="Z16" s="35">
        <v>0.96</v>
      </c>
      <c r="AA16" s="38">
        <f t="shared" si="3"/>
        <v>0.7559055118110236</v>
      </c>
      <c r="AB16" s="35">
        <v>6.5</v>
      </c>
      <c r="AC16" s="38">
        <f t="shared" si="4"/>
        <v>0.7471264367816093</v>
      </c>
      <c r="AD16" s="35">
        <v>29.7</v>
      </c>
      <c r="AE16" s="38">
        <f t="shared" si="5"/>
        <v>0.6796338672768878</v>
      </c>
      <c r="AF16" s="35">
        <v>31.1</v>
      </c>
      <c r="AG16" s="35">
        <f t="shared" si="6"/>
        <v>0.9067055393586007</v>
      </c>
      <c r="AH16" s="34">
        <v>95</v>
      </c>
      <c r="AI16" s="38">
        <f t="shared" si="7"/>
        <v>0.8260869565217391</v>
      </c>
      <c r="AJ16" s="33">
        <f t="shared" si="14"/>
        <v>147.77777777777777</v>
      </c>
      <c r="AK16" s="35">
        <v>17.1</v>
      </c>
      <c r="AL16" s="38">
        <f t="shared" si="9"/>
        <v>0.8382352941176472</v>
      </c>
      <c r="AM16" s="35">
        <v>1.12</v>
      </c>
      <c r="AN16" s="38">
        <f t="shared" si="10"/>
        <v>0.8818897637795277</v>
      </c>
      <c r="AO16" s="35">
        <v>8.1</v>
      </c>
      <c r="AP16" s="38">
        <f t="shared" si="15"/>
        <v>0.9310344827586208</v>
      </c>
      <c r="AQ16" s="35">
        <v>33.6</v>
      </c>
      <c r="AR16" s="38">
        <f t="shared" si="12"/>
        <v>0.7688787185354691</v>
      </c>
      <c r="AS16" s="35">
        <v>30.1</v>
      </c>
      <c r="AT16" s="38">
        <f t="shared" si="13"/>
        <v>0.8775510204081634</v>
      </c>
      <c r="AU16" s="33">
        <v>115</v>
      </c>
      <c r="AV16" s="33">
        <v>164</v>
      </c>
      <c r="AW16" s="34">
        <v>20.4</v>
      </c>
      <c r="AX16" s="35">
        <v>1.27</v>
      </c>
      <c r="AY16" s="35">
        <v>8.7</v>
      </c>
      <c r="AZ16" s="35">
        <v>43.7</v>
      </c>
      <c r="BA16" s="35">
        <v>34.3</v>
      </c>
      <c r="BB16" s="33">
        <v>12</v>
      </c>
      <c r="BC16" s="35">
        <v>7.10517</v>
      </c>
      <c r="BD16" s="35">
        <v>38.64</v>
      </c>
      <c r="BE16" s="36" t="s">
        <v>119</v>
      </c>
      <c r="BF16" s="36" t="s">
        <v>166</v>
      </c>
      <c r="BG16" s="36" t="s">
        <v>119</v>
      </c>
    </row>
    <row r="17" spans="1:59" ht="12.75">
      <c r="A17" s="31">
        <v>14</v>
      </c>
      <c r="B17" s="31" t="s">
        <v>167</v>
      </c>
      <c r="C17" s="31" t="s">
        <v>113</v>
      </c>
      <c r="D17" s="31" t="s">
        <v>114</v>
      </c>
      <c r="E17" s="36" t="s">
        <v>168</v>
      </c>
      <c r="F17" s="31">
        <v>56</v>
      </c>
      <c r="G17" s="34">
        <v>164</v>
      </c>
      <c r="H17" s="34">
        <v>52</v>
      </c>
      <c r="I17" s="35">
        <v>1.56</v>
      </c>
      <c r="J17" s="35">
        <v>31.7</v>
      </c>
      <c r="K17" s="36">
        <v>4</v>
      </c>
      <c r="L17" s="36" t="s">
        <v>116</v>
      </c>
      <c r="M17" s="31">
        <v>75</v>
      </c>
      <c r="N17" s="34">
        <v>4.7</v>
      </c>
      <c r="O17" s="35">
        <v>0.91</v>
      </c>
      <c r="P17" s="35">
        <v>3.3</v>
      </c>
      <c r="Q17" s="35">
        <v>51.5</v>
      </c>
      <c r="R17" s="34">
        <v>56.4</v>
      </c>
      <c r="S17" s="34">
        <v>5</v>
      </c>
      <c r="T17" s="37" t="s">
        <v>117</v>
      </c>
      <c r="U17" s="33">
        <v>3</v>
      </c>
      <c r="V17" s="38">
        <f t="shared" si="0"/>
        <v>0.09090909090909091</v>
      </c>
      <c r="W17" s="33">
        <f t="shared" si="1"/>
        <v>82.41509433962264</v>
      </c>
      <c r="X17" s="34">
        <v>8.4</v>
      </c>
      <c r="Y17" s="38">
        <f t="shared" si="2"/>
        <v>0.8316831683168318</v>
      </c>
      <c r="Z17" s="35">
        <v>0.97</v>
      </c>
      <c r="AA17" s="38">
        <f t="shared" si="3"/>
        <v>0.8016528925619835</v>
      </c>
      <c r="AB17" s="35">
        <v>5.3</v>
      </c>
      <c r="AC17" s="38">
        <f t="shared" si="4"/>
        <v>1.0392156862745099</v>
      </c>
      <c r="AD17" s="35">
        <v>48.8</v>
      </c>
      <c r="AE17" s="38">
        <f t="shared" si="5"/>
        <v>0.6806136680613667</v>
      </c>
      <c r="AF17" s="35">
        <v>50.5</v>
      </c>
      <c r="AG17" s="35">
        <f t="shared" si="6"/>
        <v>0.8559322033898306</v>
      </c>
      <c r="AH17" s="34">
        <v>23</v>
      </c>
      <c r="AI17" s="38">
        <f t="shared" si="7"/>
        <v>0.696969696969697</v>
      </c>
      <c r="AJ17" s="33">
        <f t="shared" si="14"/>
        <v>93.40740740740739</v>
      </c>
      <c r="AK17" s="35">
        <v>9.7</v>
      </c>
      <c r="AL17" s="38">
        <f t="shared" si="9"/>
        <v>0.9603960396039604</v>
      </c>
      <c r="AM17" s="35">
        <v>1.16</v>
      </c>
      <c r="AN17" s="38">
        <f t="shared" si="10"/>
        <v>0.9586776859504131</v>
      </c>
      <c r="AO17" s="35">
        <v>5.4</v>
      </c>
      <c r="AP17" s="38">
        <f t="shared" si="15"/>
        <v>1.058823529411765</v>
      </c>
      <c r="AQ17" s="35">
        <v>64.9</v>
      </c>
      <c r="AR17" s="38">
        <f t="shared" si="12"/>
        <v>0.9051603905160391</v>
      </c>
      <c r="AS17" s="35">
        <v>55.9</v>
      </c>
      <c r="AT17" s="38">
        <f t="shared" si="13"/>
        <v>0.947457627118644</v>
      </c>
      <c r="AU17" s="33">
        <v>33</v>
      </c>
      <c r="AV17" s="33">
        <v>103</v>
      </c>
      <c r="AW17" s="34">
        <v>10.1</v>
      </c>
      <c r="AX17" s="35">
        <v>1.21</v>
      </c>
      <c r="AY17" s="35">
        <v>5.1</v>
      </c>
      <c r="AZ17" s="35">
        <v>71.7</v>
      </c>
      <c r="BA17" s="35">
        <v>59</v>
      </c>
      <c r="BB17" s="33">
        <v>7</v>
      </c>
      <c r="BC17" s="35">
        <v>4.25815</v>
      </c>
      <c r="BD17" s="35">
        <v>70.58</v>
      </c>
      <c r="BE17" s="36" t="s">
        <v>169</v>
      </c>
      <c r="BF17" s="36"/>
      <c r="BG17" s="36" t="s">
        <v>119</v>
      </c>
    </row>
    <row r="18" spans="1:59" ht="12.75">
      <c r="A18" s="31">
        <v>15</v>
      </c>
      <c r="B18" s="31" t="s">
        <v>170</v>
      </c>
      <c r="C18" s="31" t="s">
        <v>137</v>
      </c>
      <c r="D18" s="31" t="s">
        <v>114</v>
      </c>
      <c r="E18" s="36" t="s">
        <v>171</v>
      </c>
      <c r="F18" s="31">
        <v>62</v>
      </c>
      <c r="G18" s="34">
        <v>175</v>
      </c>
      <c r="H18" s="34">
        <v>98</v>
      </c>
      <c r="I18" s="35">
        <v>2.13</v>
      </c>
      <c r="J18" s="35">
        <v>32.02</v>
      </c>
      <c r="K18" s="40">
        <v>2</v>
      </c>
      <c r="L18" s="36" t="s">
        <v>116</v>
      </c>
      <c r="M18" s="31">
        <v>100</v>
      </c>
      <c r="N18" s="34">
        <v>3.5</v>
      </c>
      <c r="O18" s="35">
        <v>0.89</v>
      </c>
      <c r="P18" s="35">
        <v>3.5</v>
      </c>
      <c r="Q18" s="35">
        <v>47.7</v>
      </c>
      <c r="R18" s="34">
        <v>53.4</v>
      </c>
      <c r="S18" s="34">
        <v>10</v>
      </c>
      <c r="T18" s="37" t="s">
        <v>117</v>
      </c>
      <c r="U18" s="33">
        <v>60</v>
      </c>
      <c r="V18" s="38">
        <f t="shared" si="0"/>
        <v>0.6</v>
      </c>
      <c r="W18" s="33">
        <f t="shared" si="1"/>
        <v>116.84615384615387</v>
      </c>
      <c r="X18" s="34">
        <v>9.3</v>
      </c>
      <c r="Y18" s="38">
        <f t="shared" si="2"/>
        <v>0.7153846153846154</v>
      </c>
      <c r="Z18" s="35">
        <v>0.94</v>
      </c>
      <c r="AA18" s="38">
        <f t="shared" si="3"/>
        <v>0.8173913043478261</v>
      </c>
      <c r="AB18" s="35">
        <v>7.8</v>
      </c>
      <c r="AC18" s="38">
        <f t="shared" si="4"/>
        <v>0.8387096774193548</v>
      </c>
      <c r="AD18" s="35">
        <v>41.7</v>
      </c>
      <c r="AE18" s="38">
        <f t="shared" si="5"/>
        <v>0.8050193050193051</v>
      </c>
      <c r="AF18" s="35">
        <v>44.6</v>
      </c>
      <c r="AG18" s="35">
        <f t="shared" si="6"/>
        <v>0.9867256637168141</v>
      </c>
      <c r="AH18" s="34">
        <v>80</v>
      </c>
      <c r="AI18" s="38">
        <f t="shared" si="7"/>
        <v>0.8</v>
      </c>
      <c r="AJ18" s="33">
        <f t="shared" si="14"/>
        <v>126.00000000000001</v>
      </c>
      <c r="AK18" s="35">
        <v>10.8</v>
      </c>
      <c r="AL18" s="38">
        <f t="shared" si="9"/>
        <v>0.8307692307692308</v>
      </c>
      <c r="AM18" s="35">
        <v>1.04</v>
      </c>
      <c r="AN18" s="38">
        <f t="shared" si="10"/>
        <v>0.9043478260869566</v>
      </c>
      <c r="AO18" s="35">
        <v>8.4</v>
      </c>
      <c r="AP18" s="38">
        <f t="shared" si="15"/>
        <v>0.9032258064516129</v>
      </c>
      <c r="AQ18" s="35">
        <v>47.1</v>
      </c>
      <c r="AR18" s="38">
        <f t="shared" si="12"/>
        <v>0.9092664092664093</v>
      </c>
      <c r="AS18" s="35">
        <v>45.1</v>
      </c>
      <c r="AT18" s="38">
        <f t="shared" si="13"/>
        <v>0.997787610619469</v>
      </c>
      <c r="AU18" s="33">
        <v>100</v>
      </c>
      <c r="AV18" s="31">
        <v>137</v>
      </c>
      <c r="AW18" s="34">
        <v>13</v>
      </c>
      <c r="AX18" s="35">
        <v>1.15</v>
      </c>
      <c r="AY18" s="35">
        <v>9.3</v>
      </c>
      <c r="AZ18" s="35">
        <v>51.8</v>
      </c>
      <c r="BA18" s="35">
        <v>45.2</v>
      </c>
      <c r="BB18" s="33">
        <v>10</v>
      </c>
      <c r="BC18" s="35">
        <v>5.71212</v>
      </c>
      <c r="BD18" s="35">
        <v>44.22</v>
      </c>
      <c r="BE18" s="32" t="s">
        <v>172</v>
      </c>
      <c r="BF18" s="36"/>
      <c r="BG18" s="36" t="s">
        <v>173</v>
      </c>
    </row>
    <row r="19" spans="1:59" ht="12.75">
      <c r="A19" s="31">
        <v>16</v>
      </c>
      <c r="B19" s="31" t="s">
        <v>174</v>
      </c>
      <c r="C19" s="31" t="s">
        <v>113</v>
      </c>
      <c r="D19" s="31" t="s">
        <v>114</v>
      </c>
      <c r="E19" s="36" t="s">
        <v>175</v>
      </c>
      <c r="F19" s="31">
        <v>45</v>
      </c>
      <c r="G19" s="34">
        <v>170</v>
      </c>
      <c r="H19" s="34">
        <v>67</v>
      </c>
      <c r="I19" s="35">
        <v>1.87</v>
      </c>
      <c r="J19" s="35">
        <v>23.18</v>
      </c>
      <c r="K19" s="36">
        <v>2</v>
      </c>
      <c r="L19" s="36" t="s">
        <v>116</v>
      </c>
      <c r="M19" s="31">
        <v>97</v>
      </c>
      <c r="N19" s="34">
        <v>4.4</v>
      </c>
      <c r="O19" s="35">
        <v>0.88</v>
      </c>
      <c r="P19" s="35">
        <v>3.1</v>
      </c>
      <c r="Q19" s="35">
        <v>40.3</v>
      </c>
      <c r="R19" s="34">
        <v>45.7</v>
      </c>
      <c r="S19" s="34">
        <v>15</v>
      </c>
      <c r="T19" s="37" t="s">
        <v>117</v>
      </c>
      <c r="U19" s="33">
        <v>36</v>
      </c>
      <c r="V19" s="38">
        <f t="shared" si="0"/>
        <v>0.34285714285714286</v>
      </c>
      <c r="W19" s="33">
        <f t="shared" si="1"/>
        <v>122.33545647558387</v>
      </c>
      <c r="X19" s="34">
        <v>8.6</v>
      </c>
      <c r="Y19" s="38">
        <f t="shared" si="2"/>
        <v>0.618705035971223</v>
      </c>
      <c r="Z19" s="35">
        <v>1.04</v>
      </c>
      <c r="AA19" s="38">
        <f t="shared" si="3"/>
        <v>0.7647058823529411</v>
      </c>
      <c r="AB19" s="35">
        <v>4.71</v>
      </c>
      <c r="AC19" s="38">
        <f t="shared" si="4"/>
        <v>0.794266441821248</v>
      </c>
      <c r="AD19" s="35">
        <v>40.1</v>
      </c>
      <c r="AE19" s="38">
        <f t="shared" si="5"/>
        <v>0.7439703153988869</v>
      </c>
      <c r="AF19" s="35">
        <v>38.7</v>
      </c>
      <c r="AG19" s="35">
        <f t="shared" si="6"/>
        <v>0.9748110831234257</v>
      </c>
      <c r="AH19" s="34">
        <v>66</v>
      </c>
      <c r="AI19" s="38">
        <f t="shared" si="7"/>
        <v>0.6285714285714286</v>
      </c>
      <c r="AJ19" s="33">
        <f t="shared" si="14"/>
        <v>140.72490706319704</v>
      </c>
      <c r="AK19" s="35">
        <v>11.3</v>
      </c>
      <c r="AL19" s="38">
        <f t="shared" si="9"/>
        <v>0.8129496402877698</v>
      </c>
      <c r="AM19" s="35">
        <v>1.15</v>
      </c>
      <c r="AN19" s="38">
        <f t="shared" si="10"/>
        <v>0.8455882352941175</v>
      </c>
      <c r="AO19" s="35">
        <v>5.38</v>
      </c>
      <c r="AP19" s="38">
        <f t="shared" si="15"/>
        <v>0.9072512647554807</v>
      </c>
      <c r="AQ19" s="35">
        <v>43.2</v>
      </c>
      <c r="AR19" s="38">
        <f t="shared" si="12"/>
        <v>0.8014842300556587</v>
      </c>
      <c r="AS19" s="35">
        <v>37.6</v>
      </c>
      <c r="AT19" s="38">
        <f t="shared" si="13"/>
        <v>0.947103274559194</v>
      </c>
      <c r="AU19" s="33">
        <v>105</v>
      </c>
      <c r="AV19" s="33">
        <v>157</v>
      </c>
      <c r="AW19" s="34">
        <v>13.9</v>
      </c>
      <c r="AX19" s="35">
        <v>1.36</v>
      </c>
      <c r="AY19" s="35">
        <v>5.93</v>
      </c>
      <c r="AZ19" s="35">
        <v>53.9</v>
      </c>
      <c r="BA19" s="35">
        <v>39.7</v>
      </c>
      <c r="BB19" s="33">
        <v>7</v>
      </c>
      <c r="BC19" s="35">
        <v>4.11831</v>
      </c>
      <c r="BD19" s="35">
        <v>38.92</v>
      </c>
      <c r="BE19" s="36" t="s">
        <v>176</v>
      </c>
      <c r="BF19" s="36"/>
      <c r="BG19" s="36" t="s">
        <v>119</v>
      </c>
    </row>
    <row r="20" spans="1:59" ht="12.75">
      <c r="A20" s="31">
        <v>17</v>
      </c>
      <c r="B20" s="31" t="s">
        <v>177</v>
      </c>
      <c r="C20" s="31" t="s">
        <v>113</v>
      </c>
      <c r="D20" s="31" t="s">
        <v>114</v>
      </c>
      <c r="E20" s="36" t="s">
        <v>178</v>
      </c>
      <c r="F20" s="31">
        <v>62</v>
      </c>
      <c r="G20" s="34">
        <v>172</v>
      </c>
      <c r="H20" s="34">
        <v>58</v>
      </c>
      <c r="I20" s="35">
        <v>1.68</v>
      </c>
      <c r="J20" s="35">
        <v>19.66</v>
      </c>
      <c r="K20" s="36">
        <v>2</v>
      </c>
      <c r="L20" s="36" t="s">
        <v>122</v>
      </c>
      <c r="M20" s="31">
        <v>76</v>
      </c>
      <c r="N20" s="34">
        <v>3.8</v>
      </c>
      <c r="O20" s="35">
        <v>0.88</v>
      </c>
      <c r="P20" s="35">
        <v>2.9</v>
      </c>
      <c r="Q20" s="35">
        <v>55.1</v>
      </c>
      <c r="R20" s="34">
        <v>62.8</v>
      </c>
      <c r="S20" s="34">
        <v>10</v>
      </c>
      <c r="T20" s="37" t="s">
        <v>123</v>
      </c>
      <c r="U20" s="33">
        <v>35</v>
      </c>
      <c r="V20" s="38">
        <f t="shared" si="0"/>
        <v>0.4166666666666667</v>
      </c>
      <c r="W20" s="33">
        <f t="shared" si="1"/>
        <v>140.16666666666666</v>
      </c>
      <c r="X20" s="34">
        <v>11.6</v>
      </c>
      <c r="Y20" s="38">
        <f t="shared" si="2"/>
        <v>0.6516853932584269</v>
      </c>
      <c r="Z20" s="35">
        <v>0.93</v>
      </c>
      <c r="AA20" s="38">
        <f t="shared" si="3"/>
        <v>0.8454545454545455</v>
      </c>
      <c r="AB20" s="35">
        <v>4.8</v>
      </c>
      <c r="AC20" s="38">
        <f t="shared" si="4"/>
        <v>0.7741935483870968</v>
      </c>
      <c r="AD20" s="35">
        <v>35.6</v>
      </c>
      <c r="AE20" s="38">
        <f t="shared" si="5"/>
        <v>0.7824175824175824</v>
      </c>
      <c r="AF20" s="35">
        <v>38.1</v>
      </c>
      <c r="AG20" s="35">
        <f t="shared" si="6"/>
        <v>0.9225181598062955</v>
      </c>
      <c r="AH20" s="34">
        <v>64</v>
      </c>
      <c r="AI20" s="38">
        <f t="shared" si="7"/>
        <v>0.7619047619047619</v>
      </c>
      <c r="AJ20" s="33">
        <f t="shared" si="14"/>
        <v>160.49036777583188</v>
      </c>
      <c r="AK20" s="35">
        <v>15.8</v>
      </c>
      <c r="AL20" s="38">
        <f t="shared" si="9"/>
        <v>0.8876404494382023</v>
      </c>
      <c r="AM20" s="35">
        <v>0.97</v>
      </c>
      <c r="AN20" s="38">
        <f t="shared" si="10"/>
        <v>0.8818181818181817</v>
      </c>
      <c r="AO20" s="35">
        <v>5.71</v>
      </c>
      <c r="AP20" s="38">
        <f t="shared" si="15"/>
        <v>0.9209677419354838</v>
      </c>
      <c r="AQ20" s="35">
        <v>38.9</v>
      </c>
      <c r="AR20" s="38">
        <f t="shared" si="12"/>
        <v>0.8549450549450549</v>
      </c>
      <c r="AS20" s="35">
        <v>39.9</v>
      </c>
      <c r="AT20" s="38">
        <f t="shared" si="13"/>
        <v>0.9661016949152542</v>
      </c>
      <c r="AU20" s="33">
        <v>84</v>
      </c>
      <c r="AV20" s="33">
        <v>166</v>
      </c>
      <c r="AW20" s="34">
        <v>17.8</v>
      </c>
      <c r="AX20" s="35">
        <v>1.1</v>
      </c>
      <c r="AY20" s="35">
        <v>6.2</v>
      </c>
      <c r="AZ20" s="35">
        <v>45.5</v>
      </c>
      <c r="BA20" s="35">
        <v>41.3</v>
      </c>
      <c r="BB20" s="33">
        <v>9</v>
      </c>
      <c r="BC20" s="35">
        <v>2.07876</v>
      </c>
      <c r="BD20" s="35">
        <v>45.66</v>
      </c>
      <c r="BE20" s="36" t="s">
        <v>119</v>
      </c>
      <c r="BF20" s="36" t="s">
        <v>179</v>
      </c>
      <c r="BG20" s="36" t="s">
        <v>119</v>
      </c>
    </row>
    <row r="21" spans="1:59" ht="12.75">
      <c r="A21" s="31">
        <v>18</v>
      </c>
      <c r="B21" s="31" t="s">
        <v>180</v>
      </c>
      <c r="C21" s="31" t="s">
        <v>113</v>
      </c>
      <c r="D21" s="31" t="s">
        <v>114</v>
      </c>
      <c r="E21" s="36" t="s">
        <v>181</v>
      </c>
      <c r="F21" s="31">
        <v>43</v>
      </c>
      <c r="G21" s="34">
        <v>170</v>
      </c>
      <c r="H21" s="34">
        <v>64</v>
      </c>
      <c r="I21" s="35">
        <v>1.74</v>
      </c>
      <c r="J21" s="35">
        <v>22.14</v>
      </c>
      <c r="K21" s="36">
        <v>2</v>
      </c>
      <c r="L21" s="36" t="s">
        <v>165</v>
      </c>
      <c r="M21" s="31">
        <v>77</v>
      </c>
      <c r="N21" s="34">
        <v>2.7</v>
      </c>
      <c r="O21" s="35">
        <v>0.87</v>
      </c>
      <c r="P21" s="35">
        <v>2.2</v>
      </c>
      <c r="Q21" s="35">
        <v>97.7</v>
      </c>
      <c r="R21" s="34">
        <v>112.3</v>
      </c>
      <c r="S21" s="34">
        <v>10</v>
      </c>
      <c r="T21" s="37" t="s">
        <v>123</v>
      </c>
      <c r="U21" s="33">
        <v>97</v>
      </c>
      <c r="V21" s="38">
        <f t="shared" si="0"/>
        <v>1.0319148936170213</v>
      </c>
      <c r="W21" s="33">
        <f t="shared" si="1"/>
        <v>97.3913043478261</v>
      </c>
      <c r="X21" s="34">
        <v>14</v>
      </c>
      <c r="Y21" s="38">
        <f t="shared" si="2"/>
        <v>0.56</v>
      </c>
      <c r="Z21" s="35">
        <v>0.86</v>
      </c>
      <c r="AA21" s="38">
        <f t="shared" si="3"/>
        <v>0.7818181818181817</v>
      </c>
      <c r="AB21" s="35">
        <v>9.2</v>
      </c>
      <c r="AC21" s="38">
        <f t="shared" si="4"/>
        <v>0.7419354838709676</v>
      </c>
      <c r="AD21" s="35">
        <v>52.1</v>
      </c>
      <c r="AE21" s="38">
        <f t="shared" si="5"/>
        <v>0.7256267409470752</v>
      </c>
      <c r="AF21" s="35">
        <v>60.3</v>
      </c>
      <c r="AG21" s="35">
        <f t="shared" si="6"/>
        <v>0.9234303215926493</v>
      </c>
      <c r="AH21" s="34">
        <v>85</v>
      </c>
      <c r="AI21" s="38">
        <f t="shared" si="7"/>
        <v>0.9042553191489362</v>
      </c>
      <c r="AJ21" s="33">
        <f t="shared" si="14"/>
        <v>128</v>
      </c>
      <c r="AK21" s="35">
        <v>22.8</v>
      </c>
      <c r="AL21" s="38">
        <f t="shared" si="9"/>
        <v>0.912</v>
      </c>
      <c r="AM21" s="35">
        <v>1.05</v>
      </c>
      <c r="AN21" s="38">
        <f t="shared" si="10"/>
        <v>0.9545454545454545</v>
      </c>
      <c r="AO21" s="35">
        <v>11.4</v>
      </c>
      <c r="AP21" s="38">
        <f t="shared" si="15"/>
        <v>0.9193548387096774</v>
      </c>
      <c r="AQ21" s="35">
        <v>62.1</v>
      </c>
      <c r="AR21" s="38">
        <f t="shared" si="12"/>
        <v>0.8649025069637883</v>
      </c>
      <c r="AS21" s="35">
        <v>59.3</v>
      </c>
      <c r="AT21" s="38">
        <f t="shared" si="13"/>
        <v>0.9081163859111792</v>
      </c>
      <c r="AU21" s="33">
        <v>94</v>
      </c>
      <c r="AV21" s="33">
        <v>128</v>
      </c>
      <c r="AW21" s="34">
        <v>25</v>
      </c>
      <c r="AX21" s="35">
        <v>1.1</v>
      </c>
      <c r="AY21" s="35">
        <v>12.4</v>
      </c>
      <c r="AZ21" s="35">
        <v>71.8</v>
      </c>
      <c r="BA21" s="35">
        <v>65.3</v>
      </c>
      <c r="BB21" s="33">
        <v>10</v>
      </c>
      <c r="BC21" s="35">
        <v>10.2655</v>
      </c>
      <c r="BD21" s="35">
        <v>62.07</v>
      </c>
      <c r="BE21" s="36" t="s">
        <v>182</v>
      </c>
      <c r="BF21" s="36"/>
      <c r="BG21" s="36" t="s">
        <v>119</v>
      </c>
    </row>
    <row r="22" spans="1:59" ht="12.75">
      <c r="A22" s="31">
        <v>19</v>
      </c>
      <c r="B22" s="31" t="s">
        <v>183</v>
      </c>
      <c r="C22" s="31" t="s">
        <v>137</v>
      </c>
      <c r="D22" s="31" t="s">
        <v>114</v>
      </c>
      <c r="E22" s="36" t="s">
        <v>184</v>
      </c>
      <c r="F22" s="31">
        <v>46</v>
      </c>
      <c r="G22" s="34">
        <v>168</v>
      </c>
      <c r="H22" s="34">
        <v>61</v>
      </c>
      <c r="I22" s="35">
        <v>1.69</v>
      </c>
      <c r="J22" s="35">
        <v>21.63</v>
      </c>
      <c r="K22" s="36">
        <v>2</v>
      </c>
      <c r="L22" s="36" t="s">
        <v>122</v>
      </c>
      <c r="M22" s="31">
        <v>85</v>
      </c>
      <c r="N22" s="34">
        <v>4.1</v>
      </c>
      <c r="O22" s="35">
        <v>0.84</v>
      </c>
      <c r="P22" s="35">
        <v>2.9</v>
      </c>
      <c r="Q22" s="35">
        <v>48.1</v>
      </c>
      <c r="R22" s="34">
        <v>57.2</v>
      </c>
      <c r="S22" s="34">
        <v>10</v>
      </c>
      <c r="T22" s="37" t="s">
        <v>117</v>
      </c>
      <c r="U22" s="33">
        <v>15</v>
      </c>
      <c r="V22" s="38">
        <f t="shared" si="0"/>
        <v>0.2</v>
      </c>
      <c r="W22" s="33">
        <f t="shared" si="1"/>
        <v>100.53703703703704</v>
      </c>
      <c r="X22" s="34">
        <v>8.9</v>
      </c>
      <c r="Y22" s="38">
        <f t="shared" si="2"/>
        <v>0.5460122699386503</v>
      </c>
      <c r="Z22" s="35">
        <v>0.94</v>
      </c>
      <c r="AA22" s="38">
        <f t="shared" si="3"/>
        <v>0.7343749999999999</v>
      </c>
      <c r="AB22" s="35">
        <v>5.4</v>
      </c>
      <c r="AC22" s="38">
        <f t="shared" si="4"/>
        <v>0.8059701492537313</v>
      </c>
      <c r="AD22" s="35">
        <v>39.6</v>
      </c>
      <c r="AE22" s="38">
        <f t="shared" si="5"/>
        <v>0.6226415094339622</v>
      </c>
      <c r="AF22" s="35">
        <v>42.2</v>
      </c>
      <c r="AG22" s="35">
        <f t="shared" si="6"/>
        <v>0.8508064516129032</v>
      </c>
      <c r="AH22" s="34">
        <v>45</v>
      </c>
      <c r="AI22" s="38">
        <f t="shared" si="7"/>
        <v>0.6</v>
      </c>
      <c r="AJ22" s="33">
        <f t="shared" si="14"/>
        <v>108.78333333333333</v>
      </c>
      <c r="AK22" s="35">
        <v>10.7</v>
      </c>
      <c r="AL22" s="38">
        <f t="shared" si="9"/>
        <v>0.6564417177914109</v>
      </c>
      <c r="AM22" s="35">
        <v>1.02</v>
      </c>
      <c r="AN22" s="38">
        <f t="shared" si="10"/>
        <v>0.796875</v>
      </c>
      <c r="AO22" s="35">
        <v>6</v>
      </c>
      <c r="AP22" s="38">
        <f t="shared" si="15"/>
        <v>0.8955223880597015</v>
      </c>
      <c r="AQ22" s="35">
        <v>44.5</v>
      </c>
      <c r="AR22" s="38">
        <f t="shared" si="12"/>
        <v>0.699685534591195</v>
      </c>
      <c r="AS22" s="35">
        <v>43.8</v>
      </c>
      <c r="AT22" s="38">
        <f t="shared" si="13"/>
        <v>0.8830645161290321</v>
      </c>
      <c r="AU22" s="33">
        <v>75</v>
      </c>
      <c r="AV22" s="33">
        <v>149</v>
      </c>
      <c r="AW22" s="34">
        <v>16.3</v>
      </c>
      <c r="AX22" s="35">
        <v>1.28</v>
      </c>
      <c r="AY22" s="35">
        <v>6.7</v>
      </c>
      <c r="AZ22" s="35">
        <v>63.6</v>
      </c>
      <c r="BA22" s="35">
        <v>49.6</v>
      </c>
      <c r="BB22" s="33">
        <v>8</v>
      </c>
      <c r="BC22" s="35">
        <v>3.32501</v>
      </c>
      <c r="BD22" s="35">
        <v>52.78</v>
      </c>
      <c r="BE22" s="36" t="s">
        <v>119</v>
      </c>
      <c r="BF22" s="36" t="s">
        <v>185</v>
      </c>
      <c r="BG22" s="36" t="s">
        <v>119</v>
      </c>
    </row>
    <row r="23" spans="1:59" ht="12.75">
      <c r="A23" s="31">
        <v>20</v>
      </c>
      <c r="B23" s="31" t="s">
        <v>186</v>
      </c>
      <c r="C23" s="31" t="s">
        <v>126</v>
      </c>
      <c r="D23" s="31" t="s">
        <v>114</v>
      </c>
      <c r="E23" s="36" t="s">
        <v>149</v>
      </c>
      <c r="F23" s="31">
        <v>50</v>
      </c>
      <c r="G23" s="34">
        <v>164</v>
      </c>
      <c r="H23" s="34">
        <v>71</v>
      </c>
      <c r="I23" s="35">
        <v>1.77</v>
      </c>
      <c r="J23" s="35">
        <v>26.49</v>
      </c>
      <c r="K23" s="36">
        <v>2</v>
      </c>
      <c r="L23" s="36" t="s">
        <v>165</v>
      </c>
      <c r="M23" s="31">
        <v>113</v>
      </c>
      <c r="N23" s="34">
        <v>4.5</v>
      </c>
      <c r="O23" s="35">
        <v>0.72</v>
      </c>
      <c r="P23" s="35">
        <v>2.8</v>
      </c>
      <c r="Q23" s="35">
        <v>29.6</v>
      </c>
      <c r="R23" s="34">
        <v>41</v>
      </c>
      <c r="S23" s="34">
        <v>10</v>
      </c>
      <c r="T23" s="37" t="s">
        <v>123</v>
      </c>
      <c r="U23" s="33">
        <v>55</v>
      </c>
      <c r="V23" s="38">
        <f t="shared" si="0"/>
        <v>0.5789473684210527</v>
      </c>
      <c r="W23" s="33">
        <f t="shared" si="1"/>
        <v>150.4237288135593</v>
      </c>
      <c r="X23" s="34">
        <v>12.5</v>
      </c>
      <c r="Y23" s="38">
        <f t="shared" si="2"/>
        <v>0.6188118811881188</v>
      </c>
      <c r="Z23" s="35">
        <v>1.02</v>
      </c>
      <c r="AA23" s="38">
        <f t="shared" si="3"/>
        <v>0.7669172932330827</v>
      </c>
      <c r="AB23" s="35">
        <v>5.9</v>
      </c>
      <c r="AC23" s="38">
        <f t="shared" si="4"/>
        <v>0.7468354430379747</v>
      </c>
      <c r="AD23" s="35">
        <v>37.5</v>
      </c>
      <c r="AE23" s="38">
        <f t="shared" si="5"/>
        <v>0.7211538461538461</v>
      </c>
      <c r="AF23" s="35">
        <v>36.6</v>
      </c>
      <c r="AG23" s="35">
        <f t="shared" si="6"/>
        <v>0.9336734693877551</v>
      </c>
      <c r="AH23" s="34">
        <v>75</v>
      </c>
      <c r="AI23" s="38">
        <f t="shared" si="7"/>
        <v>0.7894736842105263</v>
      </c>
      <c r="AJ23" s="33">
        <f t="shared" si="14"/>
        <v>169.21666666666667</v>
      </c>
      <c r="AK23" s="35">
        <v>14.3</v>
      </c>
      <c r="AL23" s="38">
        <f t="shared" si="9"/>
        <v>0.707920792079208</v>
      </c>
      <c r="AM23" s="35">
        <v>1.15</v>
      </c>
      <c r="AN23" s="38">
        <f t="shared" si="10"/>
        <v>0.8646616541353382</v>
      </c>
      <c r="AO23" s="35">
        <v>6</v>
      </c>
      <c r="AP23" s="38">
        <f t="shared" si="15"/>
        <v>0.7594936708860759</v>
      </c>
      <c r="AQ23" s="35">
        <v>39.7</v>
      </c>
      <c r="AR23" s="38">
        <f t="shared" si="12"/>
        <v>0.7634615384615385</v>
      </c>
      <c r="AS23" s="35">
        <v>34.5</v>
      </c>
      <c r="AT23" s="38">
        <f t="shared" si="13"/>
        <v>0.8801020408163265</v>
      </c>
      <c r="AU23" s="33">
        <v>95</v>
      </c>
      <c r="AV23" s="33">
        <v>182</v>
      </c>
      <c r="AW23" s="34">
        <v>20.2</v>
      </c>
      <c r="AX23" s="35">
        <v>1.33</v>
      </c>
      <c r="AY23" s="35">
        <v>7.9</v>
      </c>
      <c r="AZ23" s="35">
        <v>52</v>
      </c>
      <c r="BA23" s="35">
        <v>39.2</v>
      </c>
      <c r="BB23" s="33">
        <v>11</v>
      </c>
      <c r="BC23" s="35">
        <v>4.23044</v>
      </c>
      <c r="BD23" s="35">
        <v>39.7</v>
      </c>
      <c r="BE23" s="41" t="s">
        <v>187</v>
      </c>
      <c r="BF23" s="36"/>
      <c r="BG23" s="36" t="s">
        <v>119</v>
      </c>
    </row>
    <row r="24" spans="1:59" ht="12.75">
      <c r="A24" s="31">
        <v>21</v>
      </c>
      <c r="B24" s="31" t="s">
        <v>188</v>
      </c>
      <c r="C24" s="31" t="s">
        <v>126</v>
      </c>
      <c r="D24" s="31" t="s">
        <v>114</v>
      </c>
      <c r="E24" s="36" t="s">
        <v>189</v>
      </c>
      <c r="F24" s="31">
        <v>51</v>
      </c>
      <c r="G24" s="34">
        <v>172</v>
      </c>
      <c r="H24" s="34">
        <v>98</v>
      </c>
      <c r="I24" s="35">
        <v>2.1</v>
      </c>
      <c r="J24" s="35">
        <v>33.22</v>
      </c>
      <c r="K24" s="36">
        <v>2</v>
      </c>
      <c r="L24" s="36" t="s">
        <v>116</v>
      </c>
      <c r="M24" s="31">
        <v>97</v>
      </c>
      <c r="N24" s="34">
        <v>2.4</v>
      </c>
      <c r="O24" s="35">
        <v>0.82</v>
      </c>
      <c r="P24" s="35">
        <v>2.4</v>
      </c>
      <c r="Q24" s="35">
        <v>54.7</v>
      </c>
      <c r="R24" s="34">
        <v>66.5</v>
      </c>
      <c r="S24" s="34">
        <v>10</v>
      </c>
      <c r="T24" s="37" t="s">
        <v>123</v>
      </c>
      <c r="U24" s="33">
        <v>55</v>
      </c>
      <c r="V24" s="38">
        <f t="shared" si="0"/>
        <v>0.5238095238095238</v>
      </c>
      <c r="W24" s="33">
        <f t="shared" si="1"/>
        <v>113.53658536585367</v>
      </c>
      <c r="X24" s="34">
        <v>9.5</v>
      </c>
      <c r="Y24" s="38">
        <f t="shared" si="2"/>
        <v>0.6597222222222222</v>
      </c>
      <c r="Z24" s="35">
        <v>0.84</v>
      </c>
      <c r="AA24" s="38">
        <f t="shared" si="3"/>
        <v>0.7567567567567567</v>
      </c>
      <c r="AB24" s="35">
        <v>8.2</v>
      </c>
      <c r="AC24" s="38">
        <f t="shared" si="4"/>
        <v>0.8282828282828282</v>
      </c>
      <c r="AD24" s="35">
        <v>37.5</v>
      </c>
      <c r="AE24" s="38">
        <f t="shared" si="5"/>
        <v>0.8259911894273128</v>
      </c>
      <c r="AF24" s="35">
        <v>44.5</v>
      </c>
      <c r="AG24" s="35">
        <f t="shared" si="6"/>
        <v>1.0827250608272505</v>
      </c>
      <c r="AH24" s="34">
        <v>95</v>
      </c>
      <c r="AI24" s="38">
        <f t="shared" si="7"/>
        <v>0.9047619047619048</v>
      </c>
      <c r="AJ24" s="33">
        <f t="shared" si="14"/>
        <v>137.4130434782609</v>
      </c>
      <c r="AK24" s="35">
        <v>12.9</v>
      </c>
      <c r="AL24" s="38">
        <f t="shared" si="9"/>
        <v>0.8958333333333334</v>
      </c>
      <c r="AM24" s="35">
        <v>1.06</v>
      </c>
      <c r="AN24" s="38">
        <f t="shared" si="10"/>
        <v>0.954954954954955</v>
      </c>
      <c r="AO24" s="35">
        <v>9.2</v>
      </c>
      <c r="AP24" s="38">
        <f t="shared" si="15"/>
        <v>0.9292929292929292</v>
      </c>
      <c r="AQ24" s="35">
        <v>42.1</v>
      </c>
      <c r="AR24" s="38">
        <f t="shared" si="12"/>
        <v>0.9273127753303966</v>
      </c>
      <c r="AS24" s="35">
        <v>39.7</v>
      </c>
      <c r="AT24" s="38">
        <f t="shared" si="13"/>
        <v>0.9659367396593674</v>
      </c>
      <c r="AU24" s="33">
        <v>105</v>
      </c>
      <c r="AV24" s="33">
        <v>143</v>
      </c>
      <c r="AW24" s="34">
        <v>14.4</v>
      </c>
      <c r="AX24" s="35">
        <v>1.11</v>
      </c>
      <c r="AY24" s="35">
        <v>9.9</v>
      </c>
      <c r="AZ24" s="35">
        <v>45.4</v>
      </c>
      <c r="BA24" s="35">
        <v>41.1</v>
      </c>
      <c r="BB24" s="33">
        <v>11</v>
      </c>
      <c r="BC24" s="35">
        <v>8.02812</v>
      </c>
      <c r="BD24" s="35">
        <v>32.44</v>
      </c>
      <c r="BE24" s="36" t="s">
        <v>190</v>
      </c>
      <c r="BF24" s="36" t="s">
        <v>78</v>
      </c>
      <c r="BG24" s="36" t="s">
        <v>119</v>
      </c>
    </row>
    <row r="25" spans="1:59" ht="12.75">
      <c r="A25" s="31">
        <v>22</v>
      </c>
      <c r="B25" s="31" t="s">
        <v>191</v>
      </c>
      <c r="C25" s="31" t="s">
        <v>137</v>
      </c>
      <c r="D25" s="31" t="s">
        <v>114</v>
      </c>
      <c r="E25" s="36" t="s">
        <v>192</v>
      </c>
      <c r="F25" s="31">
        <v>55</v>
      </c>
      <c r="G25" s="34">
        <v>157</v>
      </c>
      <c r="H25" s="34">
        <v>57</v>
      </c>
      <c r="I25" s="35">
        <v>1.56</v>
      </c>
      <c r="J25" s="35">
        <v>23.17</v>
      </c>
      <c r="K25" s="36">
        <v>3</v>
      </c>
      <c r="L25" s="36" t="s">
        <v>129</v>
      </c>
      <c r="M25" s="31">
        <v>86</v>
      </c>
      <c r="N25" s="34">
        <v>3.4</v>
      </c>
      <c r="O25" s="35">
        <v>0.71</v>
      </c>
      <c r="P25" s="35">
        <v>2.2</v>
      </c>
      <c r="Q25" s="35">
        <v>76.8</v>
      </c>
      <c r="R25" s="34">
        <v>108.2</v>
      </c>
      <c r="S25" s="34">
        <v>0</v>
      </c>
      <c r="T25" s="37" t="s">
        <v>123</v>
      </c>
      <c r="U25" s="33" t="s">
        <v>139</v>
      </c>
      <c r="V25" s="33" t="s">
        <v>139</v>
      </c>
      <c r="W25" s="33" t="s">
        <v>139</v>
      </c>
      <c r="X25" s="33" t="s">
        <v>139</v>
      </c>
      <c r="Y25" s="33" t="s">
        <v>139</v>
      </c>
      <c r="Z25" s="33" t="s">
        <v>139</v>
      </c>
      <c r="AA25" s="33" t="s">
        <v>139</v>
      </c>
      <c r="AB25" s="33" t="s">
        <v>139</v>
      </c>
      <c r="AC25" s="33" t="s">
        <v>139</v>
      </c>
      <c r="AD25" s="33" t="s">
        <v>139</v>
      </c>
      <c r="AE25" s="33" t="s">
        <v>139</v>
      </c>
      <c r="AF25" s="33" t="s">
        <v>139</v>
      </c>
      <c r="AG25" s="33" t="s">
        <v>139</v>
      </c>
      <c r="AH25" s="33" t="s">
        <v>139</v>
      </c>
      <c r="AI25" s="33" t="s">
        <v>139</v>
      </c>
      <c r="AJ25" s="33" t="s">
        <v>139</v>
      </c>
      <c r="AK25" s="33" t="s">
        <v>139</v>
      </c>
      <c r="AL25" s="33" t="s">
        <v>139</v>
      </c>
      <c r="AM25" s="33" t="s">
        <v>139</v>
      </c>
      <c r="AN25" s="33" t="s">
        <v>139</v>
      </c>
      <c r="AO25" s="33" t="s">
        <v>139</v>
      </c>
      <c r="AP25" s="33" t="s">
        <v>139</v>
      </c>
      <c r="AQ25" s="33" t="s">
        <v>139</v>
      </c>
      <c r="AR25" s="33" t="s">
        <v>139</v>
      </c>
      <c r="AS25" s="33" t="s">
        <v>139</v>
      </c>
      <c r="AT25" s="33" t="s">
        <v>139</v>
      </c>
      <c r="AU25" s="33" t="s">
        <v>139</v>
      </c>
      <c r="AV25" s="31">
        <v>86</v>
      </c>
      <c r="AW25" s="34">
        <v>5.2</v>
      </c>
      <c r="AX25" s="35">
        <v>0.92</v>
      </c>
      <c r="AY25" s="35">
        <v>3.4</v>
      </c>
      <c r="AZ25" s="35">
        <v>60.5</v>
      </c>
      <c r="BA25" s="35">
        <v>65.7</v>
      </c>
      <c r="BB25" s="33">
        <v>0</v>
      </c>
      <c r="BC25" s="35" t="s">
        <v>139</v>
      </c>
      <c r="BD25" s="35">
        <v>22.96</v>
      </c>
      <c r="BE25" s="36" t="s">
        <v>193</v>
      </c>
      <c r="BF25" s="36"/>
      <c r="BG25" s="36" t="s">
        <v>141</v>
      </c>
    </row>
    <row r="26" spans="1:59" ht="12.75">
      <c r="A26" s="31">
        <v>23</v>
      </c>
      <c r="B26" s="31" t="s">
        <v>194</v>
      </c>
      <c r="C26" s="31" t="s">
        <v>126</v>
      </c>
      <c r="D26" s="31" t="s">
        <v>127</v>
      </c>
      <c r="E26" s="36" t="s">
        <v>195</v>
      </c>
      <c r="F26" s="31">
        <v>53</v>
      </c>
      <c r="G26" s="34">
        <v>156</v>
      </c>
      <c r="H26" s="34">
        <v>84</v>
      </c>
      <c r="I26" s="35">
        <v>1.84</v>
      </c>
      <c r="J26" s="35">
        <v>34.56</v>
      </c>
      <c r="K26" s="36">
        <v>3</v>
      </c>
      <c r="L26" s="36" t="s">
        <v>116</v>
      </c>
      <c r="M26" s="31">
        <v>94</v>
      </c>
      <c r="N26" s="34">
        <v>2.5</v>
      </c>
      <c r="O26" s="35">
        <v>0.83</v>
      </c>
      <c r="P26" s="35">
        <v>2.2</v>
      </c>
      <c r="Q26" s="35">
        <v>43.7</v>
      </c>
      <c r="R26" s="34">
        <v>52.6</v>
      </c>
      <c r="S26" s="34">
        <v>5</v>
      </c>
      <c r="T26" s="37" t="s">
        <v>117</v>
      </c>
      <c r="U26" s="33">
        <v>23</v>
      </c>
      <c r="V26" s="38">
        <f aca="true" t="shared" si="16" ref="V26:V78">U26/AU26</f>
        <v>0.3382352941176471</v>
      </c>
      <c r="W26" s="33">
        <f aca="true" t="shared" si="17" ref="W26:W78">(X26/AB26)*H26</f>
        <v>130.28571428571425</v>
      </c>
      <c r="X26" s="34">
        <v>7.6</v>
      </c>
      <c r="Y26" s="38">
        <f aca="true" t="shared" si="18" ref="Y26:Y78">X26/AW26</f>
        <v>0.6333333333333333</v>
      </c>
      <c r="Z26" s="35">
        <v>1.01</v>
      </c>
      <c r="AA26" s="38">
        <f aca="true" t="shared" si="19" ref="AA26:AA78">Z26/AX26</f>
        <v>0.8632478632478633</v>
      </c>
      <c r="AB26" s="35">
        <v>4.9</v>
      </c>
      <c r="AC26" s="38">
        <f aca="true" t="shared" si="20" ref="AC26:AC78">AB26/AY26</f>
        <v>0.7424242424242425</v>
      </c>
      <c r="AD26" s="35">
        <v>41.4</v>
      </c>
      <c r="AE26" s="38">
        <f aca="true" t="shared" si="21" ref="AE26:AE78">AD26/AZ26</f>
        <v>0.8553719008264463</v>
      </c>
      <c r="AF26" s="35">
        <v>41</v>
      </c>
      <c r="AG26" s="35">
        <f aca="true" t="shared" si="22" ref="AG26:AG78">AF26/BA26</f>
        <v>0.9951456310679611</v>
      </c>
      <c r="AH26" s="34">
        <v>48</v>
      </c>
      <c r="AI26" s="38">
        <f>AH26/AU26</f>
        <v>0.7058823529411765</v>
      </c>
      <c r="AJ26" s="33">
        <f>(AK26/AO26)*H26</f>
        <v>141.33333333333334</v>
      </c>
      <c r="AK26" s="35">
        <v>10.6</v>
      </c>
      <c r="AL26" s="38">
        <f>AK26/AW26</f>
        <v>0.8833333333333333</v>
      </c>
      <c r="AM26" s="35">
        <v>1.04</v>
      </c>
      <c r="AN26" s="38">
        <f>AM26/AX26</f>
        <v>0.888888888888889</v>
      </c>
      <c r="AO26" s="35">
        <v>6.3</v>
      </c>
      <c r="AP26" s="38">
        <f>AO26/AY26</f>
        <v>0.9545454545454546</v>
      </c>
      <c r="AQ26" s="35">
        <v>38.9</v>
      </c>
      <c r="AR26" s="38">
        <f>AQ26/AZ26</f>
        <v>0.8037190082644629</v>
      </c>
      <c r="AS26" s="35">
        <v>37.4</v>
      </c>
      <c r="AT26" s="38">
        <f>AS26/BA26</f>
        <v>0.9077669902912621</v>
      </c>
      <c r="AU26" s="33">
        <v>68</v>
      </c>
      <c r="AV26" s="33">
        <v>153</v>
      </c>
      <c r="AW26" s="34">
        <v>12</v>
      </c>
      <c r="AX26" s="35">
        <v>1.17</v>
      </c>
      <c r="AY26" s="35">
        <v>6.6</v>
      </c>
      <c r="AZ26" s="35">
        <v>48.4</v>
      </c>
      <c r="BA26" s="35">
        <v>41.2</v>
      </c>
      <c r="BB26" s="33">
        <v>14</v>
      </c>
      <c r="BC26" s="35">
        <v>5.03898</v>
      </c>
      <c r="BD26" s="35">
        <v>39.68</v>
      </c>
      <c r="BE26" s="36" t="s">
        <v>119</v>
      </c>
      <c r="BF26" s="36" t="s">
        <v>196</v>
      </c>
      <c r="BG26" s="36" t="s">
        <v>197</v>
      </c>
    </row>
    <row r="27" spans="1:59" ht="12.75">
      <c r="A27" s="31">
        <v>24</v>
      </c>
      <c r="B27" s="31" t="s">
        <v>198</v>
      </c>
      <c r="C27" s="31" t="s">
        <v>137</v>
      </c>
      <c r="D27" s="31" t="s">
        <v>114</v>
      </c>
      <c r="E27" s="36" t="s">
        <v>199</v>
      </c>
      <c r="F27" s="31">
        <v>47</v>
      </c>
      <c r="G27" s="34">
        <v>170</v>
      </c>
      <c r="H27" s="34">
        <v>69</v>
      </c>
      <c r="I27" s="35">
        <v>1.8</v>
      </c>
      <c r="J27" s="35">
        <v>23.87</v>
      </c>
      <c r="K27" s="36">
        <v>3</v>
      </c>
      <c r="L27" s="36" t="s">
        <v>129</v>
      </c>
      <c r="M27" s="31">
        <v>64</v>
      </c>
      <c r="N27" s="34">
        <v>2.8</v>
      </c>
      <c r="O27" s="35">
        <v>0.8</v>
      </c>
      <c r="P27" s="35">
        <v>3.1</v>
      </c>
      <c r="Q27" s="35">
        <v>58.1</v>
      </c>
      <c r="R27" s="34">
        <v>72.5</v>
      </c>
      <c r="S27" s="34">
        <v>10</v>
      </c>
      <c r="T27" s="37" t="s">
        <v>117</v>
      </c>
      <c r="U27" s="33">
        <v>1</v>
      </c>
      <c r="V27" s="38">
        <f t="shared" si="16"/>
        <v>0.06666666666666667</v>
      </c>
      <c r="W27" s="33">
        <f t="shared" si="17"/>
        <v>76.0408163265306</v>
      </c>
      <c r="X27" s="34">
        <v>5.4</v>
      </c>
      <c r="Y27" s="38">
        <f t="shared" si="18"/>
        <v>0.6206896551724139</v>
      </c>
      <c r="Z27" s="35">
        <v>0.98</v>
      </c>
      <c r="AA27" s="38">
        <f t="shared" si="19"/>
        <v>0.8521739130434783</v>
      </c>
      <c r="AB27" s="35">
        <v>4.9</v>
      </c>
      <c r="AC27" s="38">
        <f t="shared" si="20"/>
        <v>0.8166666666666668</v>
      </c>
      <c r="AD27" s="35">
        <v>58.1</v>
      </c>
      <c r="AE27" s="38">
        <f t="shared" si="21"/>
        <v>0.8241134751773049</v>
      </c>
      <c r="AF27" s="35">
        <v>59.5</v>
      </c>
      <c r="AG27" s="35">
        <f t="shared" si="22"/>
        <v>0.967479674796748</v>
      </c>
      <c r="AH27" s="34" t="s">
        <v>139</v>
      </c>
      <c r="AI27" s="38" t="s">
        <v>139</v>
      </c>
      <c r="AJ27" s="38" t="s">
        <v>139</v>
      </c>
      <c r="AK27" s="38" t="s">
        <v>139</v>
      </c>
      <c r="AL27" s="38" t="s">
        <v>139</v>
      </c>
      <c r="AM27" s="38" t="s">
        <v>139</v>
      </c>
      <c r="AN27" s="38" t="s">
        <v>139</v>
      </c>
      <c r="AO27" s="38" t="s">
        <v>139</v>
      </c>
      <c r="AP27" s="38" t="s">
        <v>139</v>
      </c>
      <c r="AQ27" s="38" t="s">
        <v>139</v>
      </c>
      <c r="AR27" s="38" t="s">
        <v>139</v>
      </c>
      <c r="AS27" s="38" t="s">
        <v>139</v>
      </c>
      <c r="AT27" s="38" t="s">
        <v>139</v>
      </c>
      <c r="AU27" s="33">
        <v>15</v>
      </c>
      <c r="AV27" s="33">
        <v>107</v>
      </c>
      <c r="AW27" s="34">
        <v>8.7</v>
      </c>
      <c r="AX27" s="35">
        <v>1.15</v>
      </c>
      <c r="AY27" s="35">
        <v>6</v>
      </c>
      <c r="AZ27" s="35">
        <v>70.5</v>
      </c>
      <c r="BA27" s="35">
        <v>61.5</v>
      </c>
      <c r="BB27" s="33">
        <v>2</v>
      </c>
      <c r="BC27" s="35">
        <v>0.53144</v>
      </c>
      <c r="BD27" s="35">
        <v>93.02</v>
      </c>
      <c r="BE27" s="36" t="s">
        <v>200</v>
      </c>
      <c r="BF27" s="36"/>
      <c r="BG27" s="36" t="s">
        <v>119</v>
      </c>
    </row>
    <row r="28" spans="1:59" ht="12.75">
      <c r="A28" s="31">
        <v>25</v>
      </c>
      <c r="B28" s="31" t="s">
        <v>201</v>
      </c>
      <c r="C28" s="31" t="s">
        <v>113</v>
      </c>
      <c r="D28" s="31" t="s">
        <v>114</v>
      </c>
      <c r="E28" s="36" t="s">
        <v>202</v>
      </c>
      <c r="F28" s="31">
        <v>53</v>
      </c>
      <c r="G28" s="34">
        <v>161</v>
      </c>
      <c r="H28" s="34">
        <v>72</v>
      </c>
      <c r="I28" s="35">
        <v>1.76</v>
      </c>
      <c r="J28" s="35">
        <v>27.79</v>
      </c>
      <c r="K28" s="36">
        <v>2</v>
      </c>
      <c r="L28" s="36" t="s">
        <v>116</v>
      </c>
      <c r="M28" s="31">
        <v>59</v>
      </c>
      <c r="N28" s="34">
        <v>4.6</v>
      </c>
      <c r="O28" s="35">
        <v>0.88</v>
      </c>
      <c r="P28" s="35">
        <v>5.5</v>
      </c>
      <c r="Q28" s="35">
        <v>39.9</v>
      </c>
      <c r="R28" s="34">
        <v>45.6</v>
      </c>
      <c r="S28" s="34">
        <v>10</v>
      </c>
      <c r="T28" s="37" t="s">
        <v>117</v>
      </c>
      <c r="U28" s="33">
        <v>35</v>
      </c>
      <c r="V28" s="38">
        <f t="shared" si="16"/>
        <v>0.5555555555555556</v>
      </c>
      <c r="W28" s="33">
        <f t="shared" si="17"/>
        <v>64.8</v>
      </c>
      <c r="X28" s="34">
        <v>10.8</v>
      </c>
      <c r="Y28" s="38">
        <f t="shared" si="18"/>
        <v>0.9</v>
      </c>
      <c r="Z28" s="35">
        <v>1.1</v>
      </c>
      <c r="AA28" s="38">
        <f t="shared" si="19"/>
        <v>0.9322033898305085</v>
      </c>
      <c r="AB28" s="35">
        <v>12</v>
      </c>
      <c r="AC28" s="38">
        <f t="shared" si="20"/>
        <v>1.0256410256410258</v>
      </c>
      <c r="AD28" s="35">
        <v>50.5</v>
      </c>
      <c r="AE28" s="38">
        <f t="shared" si="21"/>
        <v>0.8118971061093248</v>
      </c>
      <c r="AF28" s="35">
        <v>45.8</v>
      </c>
      <c r="AG28" s="35">
        <f t="shared" si="22"/>
        <v>0.8723809523809524</v>
      </c>
      <c r="AH28" s="34">
        <v>55</v>
      </c>
      <c r="AI28" s="38">
        <f aca="true" t="shared" si="23" ref="AI28:AI54">AH28/AU28</f>
        <v>0.873015873015873</v>
      </c>
      <c r="AJ28" s="33">
        <f aca="true" t="shared" si="24" ref="AJ28:AJ62">(AK28/AO28)*H28</f>
        <v>69.81818181818183</v>
      </c>
      <c r="AK28" s="35">
        <v>12.8</v>
      </c>
      <c r="AL28" s="38">
        <f aca="true" t="shared" si="25" ref="AL28:AL62">AK28/AW28</f>
        <v>1.0666666666666667</v>
      </c>
      <c r="AM28" s="35">
        <v>1.1</v>
      </c>
      <c r="AN28" s="38">
        <f aca="true" t="shared" si="26" ref="AN28:AN62">AM28/AX28</f>
        <v>0.9322033898305085</v>
      </c>
      <c r="AO28" s="35">
        <v>13.2</v>
      </c>
      <c r="AP28" s="38">
        <f aca="true" t="shared" si="27" ref="AP28:AP62">AO28/AY28</f>
        <v>1.1282051282051282</v>
      </c>
      <c r="AQ28" s="35">
        <v>49.1</v>
      </c>
      <c r="AR28" s="38">
        <f aca="true" t="shared" si="28" ref="AR28:AR62">AQ28/AZ28</f>
        <v>0.7893890675241158</v>
      </c>
      <c r="AS28" s="35">
        <v>44.8</v>
      </c>
      <c r="AT28" s="38">
        <f aca="true" t="shared" si="29" ref="AT28:AT62">AS28/BA28</f>
        <v>0.8533333333333333</v>
      </c>
      <c r="AU28" s="33">
        <v>63</v>
      </c>
      <c r="AV28" s="33">
        <v>74</v>
      </c>
      <c r="AW28" s="34">
        <v>12</v>
      </c>
      <c r="AX28" s="35">
        <v>1.18</v>
      </c>
      <c r="AY28" s="35">
        <v>11.7</v>
      </c>
      <c r="AZ28" s="35">
        <v>62.2</v>
      </c>
      <c r="BA28" s="35">
        <v>52.5</v>
      </c>
      <c r="BB28" s="33">
        <v>7</v>
      </c>
      <c r="BC28" s="35">
        <v>1.58663</v>
      </c>
      <c r="BD28" s="35">
        <v>44.94</v>
      </c>
      <c r="BE28" s="36" t="s">
        <v>203</v>
      </c>
      <c r="BF28" s="36"/>
      <c r="BG28" s="36" t="s">
        <v>119</v>
      </c>
    </row>
    <row r="29" spans="1:59" ht="12.75">
      <c r="A29" s="31">
        <v>26</v>
      </c>
      <c r="B29" s="31" t="s">
        <v>204</v>
      </c>
      <c r="C29" s="31" t="s">
        <v>113</v>
      </c>
      <c r="D29" s="31" t="s">
        <v>114</v>
      </c>
      <c r="E29" s="36" t="s">
        <v>205</v>
      </c>
      <c r="F29" s="31">
        <v>40</v>
      </c>
      <c r="G29" s="34">
        <v>162</v>
      </c>
      <c r="H29" s="34">
        <v>63</v>
      </c>
      <c r="I29" s="35">
        <v>1.67</v>
      </c>
      <c r="J29" s="35">
        <v>24.04</v>
      </c>
      <c r="K29" s="36">
        <v>3</v>
      </c>
      <c r="L29" s="36" t="s">
        <v>116</v>
      </c>
      <c r="M29" s="31">
        <v>64</v>
      </c>
      <c r="N29" s="34">
        <v>4.1</v>
      </c>
      <c r="O29" s="35">
        <v>0.77</v>
      </c>
      <c r="P29" s="35">
        <v>4.1</v>
      </c>
      <c r="Q29" s="35">
        <v>50.7</v>
      </c>
      <c r="R29" s="34">
        <v>65.8</v>
      </c>
      <c r="S29" s="34">
        <v>7.5</v>
      </c>
      <c r="T29" s="37" t="s">
        <v>117</v>
      </c>
      <c r="U29" s="33">
        <v>19</v>
      </c>
      <c r="V29" s="38">
        <f t="shared" si="16"/>
        <v>0.3392857142857143</v>
      </c>
      <c r="W29" s="33">
        <f t="shared" si="17"/>
        <v>99</v>
      </c>
      <c r="X29" s="34">
        <v>7.7</v>
      </c>
      <c r="Y29" s="38">
        <f t="shared" si="18"/>
        <v>0.6525423728813559</v>
      </c>
      <c r="Z29" s="35">
        <v>1.04</v>
      </c>
      <c r="AA29" s="38">
        <f t="shared" si="19"/>
        <v>0.8</v>
      </c>
      <c r="AB29" s="35">
        <v>4.9</v>
      </c>
      <c r="AC29" s="38">
        <f t="shared" si="20"/>
        <v>0.8596491228070176</v>
      </c>
      <c r="AD29" s="35">
        <v>50.8</v>
      </c>
      <c r="AE29" s="38">
        <f t="shared" si="21"/>
        <v>0.7863777089783281</v>
      </c>
      <c r="AF29" s="35">
        <v>49</v>
      </c>
      <c r="AG29" s="35">
        <f t="shared" si="22"/>
        <v>0.9859154929577464</v>
      </c>
      <c r="AH29" s="34">
        <v>41</v>
      </c>
      <c r="AI29" s="38">
        <f t="shared" si="23"/>
        <v>0.7321428571428571</v>
      </c>
      <c r="AJ29" s="33">
        <f t="shared" si="24"/>
        <v>116.05263157894737</v>
      </c>
      <c r="AK29" s="35">
        <v>10.5</v>
      </c>
      <c r="AL29" s="38">
        <f t="shared" si="25"/>
        <v>0.8898305084745762</v>
      </c>
      <c r="AM29" s="35">
        <v>1.11</v>
      </c>
      <c r="AN29" s="38">
        <f t="shared" si="26"/>
        <v>0.8538461538461539</v>
      </c>
      <c r="AO29" s="35">
        <v>5.7</v>
      </c>
      <c r="AP29" s="38">
        <f t="shared" si="27"/>
        <v>1</v>
      </c>
      <c r="AQ29" s="35">
        <v>49.7</v>
      </c>
      <c r="AR29" s="38">
        <f t="shared" si="28"/>
        <v>0.7693498452012385</v>
      </c>
      <c r="AS29" s="35">
        <v>44.8</v>
      </c>
      <c r="AT29" s="38">
        <f t="shared" si="29"/>
        <v>0.9014084507042253</v>
      </c>
      <c r="AU29" s="33">
        <v>56</v>
      </c>
      <c r="AV29" s="33">
        <v>130</v>
      </c>
      <c r="AW29" s="34">
        <v>11.8</v>
      </c>
      <c r="AX29" s="35">
        <v>1.3</v>
      </c>
      <c r="AY29" s="35">
        <v>5.7</v>
      </c>
      <c r="AZ29" s="35">
        <v>64.6</v>
      </c>
      <c r="BA29" s="35">
        <v>49.7</v>
      </c>
      <c r="BB29" s="33">
        <v>8</v>
      </c>
      <c r="BC29" s="35">
        <v>4.91765</v>
      </c>
      <c r="BD29" s="35">
        <v>47.76</v>
      </c>
      <c r="BE29" s="36" t="s">
        <v>206</v>
      </c>
      <c r="BF29" s="36"/>
      <c r="BG29" s="36" t="s">
        <v>119</v>
      </c>
    </row>
    <row r="30" spans="1:59" ht="12.75">
      <c r="A30" s="31">
        <v>27</v>
      </c>
      <c r="B30" s="31" t="s">
        <v>207</v>
      </c>
      <c r="C30" s="31" t="s">
        <v>113</v>
      </c>
      <c r="D30" s="31" t="s">
        <v>114</v>
      </c>
      <c r="E30" s="36" t="s">
        <v>208</v>
      </c>
      <c r="F30" s="31">
        <v>54</v>
      </c>
      <c r="G30" s="34">
        <v>165</v>
      </c>
      <c r="H30" s="34">
        <v>82</v>
      </c>
      <c r="I30" s="35">
        <v>1.89</v>
      </c>
      <c r="J30" s="35">
        <v>30.14</v>
      </c>
      <c r="K30" s="36">
        <v>3</v>
      </c>
      <c r="L30" s="36" t="s">
        <v>122</v>
      </c>
      <c r="M30" s="31">
        <v>83</v>
      </c>
      <c r="N30" s="34">
        <v>3.1</v>
      </c>
      <c r="O30" s="35">
        <v>0.84</v>
      </c>
      <c r="P30" s="35">
        <v>3.1</v>
      </c>
      <c r="Q30" s="35">
        <v>45.8</v>
      </c>
      <c r="R30" s="34">
        <v>54.2</v>
      </c>
      <c r="S30" s="34">
        <v>7.5</v>
      </c>
      <c r="T30" s="37" t="s">
        <v>117</v>
      </c>
      <c r="U30" s="33">
        <v>41</v>
      </c>
      <c r="V30" s="38">
        <f t="shared" si="16"/>
        <v>0.40594059405940597</v>
      </c>
      <c r="W30" s="33">
        <f t="shared" si="17"/>
        <v>102.80597014925374</v>
      </c>
      <c r="X30" s="34">
        <v>8.4</v>
      </c>
      <c r="Y30" s="38">
        <f t="shared" si="18"/>
        <v>0.502994011976048</v>
      </c>
      <c r="Z30" s="35">
        <v>0.94</v>
      </c>
      <c r="AA30" s="38">
        <f t="shared" si="19"/>
        <v>0.7704918032786885</v>
      </c>
      <c r="AB30" s="35">
        <v>6.7</v>
      </c>
      <c r="AC30" s="38">
        <f t="shared" si="20"/>
        <v>0.7613636363636364</v>
      </c>
      <c r="AD30" s="35">
        <v>39.6</v>
      </c>
      <c r="AE30" s="38">
        <f t="shared" si="21"/>
        <v>0.7704280155642024</v>
      </c>
      <c r="AF30" s="35">
        <v>42</v>
      </c>
      <c r="AG30" s="35">
        <f t="shared" si="22"/>
        <v>0.9929078014184398</v>
      </c>
      <c r="AH30" s="34">
        <v>86</v>
      </c>
      <c r="AI30" s="38">
        <f t="shared" si="23"/>
        <v>0.8514851485148515</v>
      </c>
      <c r="AJ30" s="33">
        <f t="shared" si="24"/>
        <v>134.78160919540232</v>
      </c>
      <c r="AK30" s="35">
        <v>14.3</v>
      </c>
      <c r="AL30" s="38">
        <f t="shared" si="25"/>
        <v>0.8562874251497007</v>
      </c>
      <c r="AM30" s="35">
        <v>1.12</v>
      </c>
      <c r="AN30" s="38">
        <f t="shared" si="26"/>
        <v>0.918032786885246</v>
      </c>
      <c r="AO30" s="35">
        <v>8.7</v>
      </c>
      <c r="AP30" s="38">
        <f t="shared" si="27"/>
        <v>0.9886363636363634</v>
      </c>
      <c r="AQ30" s="35">
        <v>43.9</v>
      </c>
      <c r="AR30" s="38">
        <f t="shared" si="28"/>
        <v>0.8540856031128404</v>
      </c>
      <c r="AS30" s="35">
        <v>39.2</v>
      </c>
      <c r="AT30" s="38">
        <f t="shared" si="29"/>
        <v>0.9267139479905439</v>
      </c>
      <c r="AU30" s="33">
        <v>101</v>
      </c>
      <c r="AV30" s="33">
        <v>155</v>
      </c>
      <c r="AW30" s="34">
        <v>16.7</v>
      </c>
      <c r="AX30" s="35">
        <v>1.22</v>
      </c>
      <c r="AY30" s="35">
        <v>8.8</v>
      </c>
      <c r="AZ30" s="35">
        <v>51.4</v>
      </c>
      <c r="BA30" s="35">
        <v>42.3</v>
      </c>
      <c r="BB30" s="33">
        <v>14</v>
      </c>
      <c r="BC30" s="35">
        <v>6.59454</v>
      </c>
      <c r="BD30" s="35">
        <v>39.59</v>
      </c>
      <c r="BE30" s="36" t="s">
        <v>119</v>
      </c>
      <c r="BF30" s="36" t="s">
        <v>209</v>
      </c>
      <c r="BG30" s="36" t="s">
        <v>119</v>
      </c>
    </row>
    <row r="31" spans="1:59" ht="12.75">
      <c r="A31" s="31">
        <v>28</v>
      </c>
      <c r="B31" s="31" t="s">
        <v>210</v>
      </c>
      <c r="C31" s="31" t="s">
        <v>113</v>
      </c>
      <c r="D31" s="31" t="s">
        <v>114</v>
      </c>
      <c r="E31" s="36" t="s">
        <v>211</v>
      </c>
      <c r="F31" s="31">
        <v>34</v>
      </c>
      <c r="G31" s="34">
        <v>177</v>
      </c>
      <c r="H31" s="34">
        <v>78</v>
      </c>
      <c r="I31" s="35">
        <v>1.95</v>
      </c>
      <c r="J31" s="35">
        <v>24.92</v>
      </c>
      <c r="K31" s="36">
        <v>3</v>
      </c>
      <c r="L31" s="36" t="s">
        <v>116</v>
      </c>
      <c r="M31" s="31">
        <v>97</v>
      </c>
      <c r="N31" s="34">
        <v>3.3</v>
      </c>
      <c r="O31" s="35">
        <v>0.84</v>
      </c>
      <c r="P31" s="35">
        <v>2.6</v>
      </c>
      <c r="Q31" s="35">
        <v>45.9</v>
      </c>
      <c r="R31" s="34">
        <v>54.5</v>
      </c>
      <c r="S31" s="34">
        <v>15</v>
      </c>
      <c r="T31" s="37" t="s">
        <v>117</v>
      </c>
      <c r="U31" s="33">
        <v>51</v>
      </c>
      <c r="V31" s="38">
        <f t="shared" si="16"/>
        <v>0.5257731958762887</v>
      </c>
      <c r="W31" s="33">
        <f t="shared" si="17"/>
        <v>109.4516129032258</v>
      </c>
      <c r="X31" s="34">
        <v>8.7</v>
      </c>
      <c r="Y31" s="38">
        <f t="shared" si="18"/>
        <v>0.6</v>
      </c>
      <c r="Z31" s="35">
        <v>0.99</v>
      </c>
      <c r="AA31" s="38">
        <f t="shared" si="19"/>
        <v>0.7226277372262773</v>
      </c>
      <c r="AB31" s="35">
        <v>6.2</v>
      </c>
      <c r="AC31" s="38">
        <f t="shared" si="20"/>
        <v>0.6595744680851063</v>
      </c>
      <c r="AD31" s="35">
        <v>40.9</v>
      </c>
      <c r="AE31" s="38">
        <f t="shared" si="21"/>
        <v>0.657556270096463</v>
      </c>
      <c r="AF31" s="35">
        <v>41.2</v>
      </c>
      <c r="AG31" s="35">
        <f t="shared" si="22"/>
        <v>0.907488986784141</v>
      </c>
      <c r="AH31" s="34">
        <v>66</v>
      </c>
      <c r="AI31" s="38">
        <f t="shared" si="23"/>
        <v>0.6804123711340206</v>
      </c>
      <c r="AJ31" s="33">
        <f t="shared" si="24"/>
        <v>110.59701492537313</v>
      </c>
      <c r="AK31" s="35">
        <v>9.5</v>
      </c>
      <c r="AL31" s="38">
        <f t="shared" si="25"/>
        <v>0.6551724137931034</v>
      </c>
      <c r="AM31" s="35">
        <v>1.04</v>
      </c>
      <c r="AN31" s="38">
        <f t="shared" si="26"/>
        <v>0.7591240875912408</v>
      </c>
      <c r="AO31" s="35">
        <v>6.7</v>
      </c>
      <c r="AP31" s="38">
        <f t="shared" si="27"/>
        <v>0.7127659574468085</v>
      </c>
      <c r="AQ31" s="35">
        <v>41</v>
      </c>
      <c r="AR31" s="38">
        <f t="shared" si="28"/>
        <v>0.6591639871382636</v>
      </c>
      <c r="AS31" s="35">
        <v>39.5</v>
      </c>
      <c r="AT31" s="38">
        <f t="shared" si="29"/>
        <v>0.8700440528634361</v>
      </c>
      <c r="AU31" s="33">
        <v>97</v>
      </c>
      <c r="AV31" s="33">
        <v>120</v>
      </c>
      <c r="AW31" s="34">
        <v>14.5</v>
      </c>
      <c r="AX31" s="35">
        <v>1.37</v>
      </c>
      <c r="AY31" s="35">
        <v>9.4</v>
      </c>
      <c r="AZ31" s="35">
        <v>62.2</v>
      </c>
      <c r="BA31" s="35">
        <v>45.4</v>
      </c>
      <c r="BB31" s="33">
        <v>8</v>
      </c>
      <c r="BC31" s="35">
        <v>4.31835</v>
      </c>
      <c r="BD31" s="35">
        <v>45.64</v>
      </c>
      <c r="BE31" s="36" t="s">
        <v>212</v>
      </c>
      <c r="BF31" s="36"/>
      <c r="BG31" s="36" t="s">
        <v>119</v>
      </c>
    </row>
    <row r="32" spans="1:59" ht="12.75">
      <c r="A32" s="31">
        <v>29</v>
      </c>
      <c r="B32" s="31" t="s">
        <v>213</v>
      </c>
      <c r="C32" s="31" t="s">
        <v>126</v>
      </c>
      <c r="D32" s="31" t="s">
        <v>114</v>
      </c>
      <c r="E32" s="36" t="s">
        <v>214</v>
      </c>
      <c r="F32" s="31">
        <v>57</v>
      </c>
      <c r="G32" s="34">
        <v>168</v>
      </c>
      <c r="H32" s="34">
        <v>74</v>
      </c>
      <c r="I32" s="35">
        <v>1.83</v>
      </c>
      <c r="J32" s="35">
        <v>26.24</v>
      </c>
      <c r="K32" s="36">
        <v>2</v>
      </c>
      <c r="L32" s="36" t="s">
        <v>122</v>
      </c>
      <c r="M32" s="31">
        <v>106</v>
      </c>
      <c r="N32" s="34">
        <v>6.3</v>
      </c>
      <c r="O32" s="35">
        <v>0.94</v>
      </c>
      <c r="P32" s="35">
        <v>4.3</v>
      </c>
      <c r="Q32" s="35">
        <v>36.2</v>
      </c>
      <c r="R32" s="34">
        <v>38.6</v>
      </c>
      <c r="S32" s="34">
        <v>10</v>
      </c>
      <c r="T32" s="37" t="s">
        <v>117</v>
      </c>
      <c r="U32" s="33">
        <v>35</v>
      </c>
      <c r="V32" s="38">
        <f t="shared" si="16"/>
        <v>0.3763440860215054</v>
      </c>
      <c r="W32" s="33">
        <f t="shared" si="17"/>
        <v>112.32142857142858</v>
      </c>
      <c r="X32" s="34">
        <v>8.5</v>
      </c>
      <c r="Y32" s="38">
        <f t="shared" si="18"/>
        <v>0.5743243243243243</v>
      </c>
      <c r="Z32" s="35">
        <v>0.96</v>
      </c>
      <c r="AA32" s="38">
        <f t="shared" si="19"/>
        <v>0.7272727272727272</v>
      </c>
      <c r="AB32" s="35">
        <v>5.6</v>
      </c>
      <c r="AC32" s="38">
        <f t="shared" si="20"/>
        <v>0.7272727272727272</v>
      </c>
      <c r="AD32" s="35">
        <v>37.3</v>
      </c>
      <c r="AE32" s="38">
        <f t="shared" si="21"/>
        <v>0.626890756302521</v>
      </c>
      <c r="AF32" s="35">
        <v>39.1</v>
      </c>
      <c r="AG32" s="35">
        <f t="shared" si="22"/>
        <v>0.8688888888888889</v>
      </c>
      <c r="AH32" s="34">
        <v>64</v>
      </c>
      <c r="AI32" s="38">
        <f t="shared" si="23"/>
        <v>0.6881720430107527</v>
      </c>
      <c r="AJ32" s="33">
        <f t="shared" si="24"/>
        <v>123.33333333333333</v>
      </c>
      <c r="AK32" s="35">
        <v>11.5</v>
      </c>
      <c r="AL32" s="38">
        <f t="shared" si="25"/>
        <v>0.777027027027027</v>
      </c>
      <c r="AM32" s="35">
        <v>1.09</v>
      </c>
      <c r="AN32" s="38">
        <f t="shared" si="26"/>
        <v>0.8257575757575758</v>
      </c>
      <c r="AO32" s="35">
        <v>6.9</v>
      </c>
      <c r="AP32" s="38">
        <f t="shared" si="27"/>
        <v>0.8961038961038962</v>
      </c>
      <c r="AQ32" s="35">
        <v>41.5</v>
      </c>
      <c r="AR32" s="38">
        <f t="shared" si="28"/>
        <v>0.6974789915966386</v>
      </c>
      <c r="AS32" s="35">
        <v>38</v>
      </c>
      <c r="AT32" s="38">
        <f t="shared" si="29"/>
        <v>0.8444444444444444</v>
      </c>
      <c r="AU32" s="33">
        <v>93</v>
      </c>
      <c r="AV32" s="33">
        <v>142</v>
      </c>
      <c r="AW32" s="34">
        <v>14.8</v>
      </c>
      <c r="AX32" s="35">
        <v>1.32</v>
      </c>
      <c r="AY32" s="35">
        <v>7.7</v>
      </c>
      <c r="AZ32" s="35">
        <v>59.5</v>
      </c>
      <c r="BA32" s="35">
        <v>45</v>
      </c>
      <c r="BB32" s="33">
        <v>10</v>
      </c>
      <c r="BC32" s="35">
        <v>5.49807</v>
      </c>
      <c r="BD32" s="35">
        <v>43.98</v>
      </c>
      <c r="BE32" s="36" t="s">
        <v>119</v>
      </c>
      <c r="BF32" s="36" t="s">
        <v>215</v>
      </c>
      <c r="BG32" s="36" t="s">
        <v>141</v>
      </c>
    </row>
    <row r="33" spans="1:59" ht="12.75">
      <c r="A33" s="31">
        <v>30</v>
      </c>
      <c r="B33" s="31" t="s">
        <v>216</v>
      </c>
      <c r="C33" s="31" t="s">
        <v>126</v>
      </c>
      <c r="D33" s="31" t="s">
        <v>114</v>
      </c>
      <c r="E33" s="36" t="s">
        <v>217</v>
      </c>
      <c r="F33" s="31">
        <v>50</v>
      </c>
      <c r="G33" s="34">
        <v>178</v>
      </c>
      <c r="H33" s="34">
        <v>85</v>
      </c>
      <c r="I33" s="35">
        <v>2.03</v>
      </c>
      <c r="J33" s="35">
        <v>26.89</v>
      </c>
      <c r="K33" s="36">
        <v>2</v>
      </c>
      <c r="L33" s="36" t="s">
        <v>165</v>
      </c>
      <c r="M33" s="31">
        <v>107</v>
      </c>
      <c r="N33" s="34">
        <v>3.8</v>
      </c>
      <c r="O33" s="35">
        <v>0.86</v>
      </c>
      <c r="P33" s="35">
        <v>3</v>
      </c>
      <c r="Q33" s="35">
        <v>47.4</v>
      </c>
      <c r="R33" s="34">
        <v>54.8</v>
      </c>
      <c r="S33" s="34">
        <v>10</v>
      </c>
      <c r="T33" s="37" t="s">
        <v>117</v>
      </c>
      <c r="U33" s="33">
        <v>75</v>
      </c>
      <c r="V33" s="38">
        <f t="shared" si="16"/>
        <v>0.5172413793103449</v>
      </c>
      <c r="W33" s="33">
        <f t="shared" si="17"/>
        <v>125.75342465753425</v>
      </c>
      <c r="X33" s="34">
        <v>10.8</v>
      </c>
      <c r="Y33" s="38">
        <f t="shared" si="18"/>
        <v>0.5023255813953489</v>
      </c>
      <c r="Z33" s="35">
        <v>1</v>
      </c>
      <c r="AA33" s="38">
        <f t="shared" si="19"/>
        <v>0.8547008547008548</v>
      </c>
      <c r="AB33" s="35">
        <v>7.3</v>
      </c>
      <c r="AC33" s="38">
        <f t="shared" si="20"/>
        <v>0.6636363636363636</v>
      </c>
      <c r="AD33" s="35">
        <v>36.7</v>
      </c>
      <c r="AE33" s="38">
        <f t="shared" si="21"/>
        <v>0.8155555555555556</v>
      </c>
      <c r="AF33" s="35">
        <v>36.8</v>
      </c>
      <c r="AG33" s="35">
        <f t="shared" si="22"/>
        <v>0.9533678756476683</v>
      </c>
      <c r="AH33" s="34">
        <v>125</v>
      </c>
      <c r="AI33" s="38">
        <f t="shared" si="23"/>
        <v>0.8620689655172413</v>
      </c>
      <c r="AJ33" s="33">
        <f t="shared" si="24"/>
        <v>154.85148514851483</v>
      </c>
      <c r="AK33" s="35">
        <v>18.4</v>
      </c>
      <c r="AL33" s="38">
        <f t="shared" si="25"/>
        <v>0.8558139534883721</v>
      </c>
      <c r="AM33" s="35">
        <v>1.13</v>
      </c>
      <c r="AN33" s="38">
        <f t="shared" si="26"/>
        <v>0.9658119658119658</v>
      </c>
      <c r="AO33" s="35">
        <v>10.1</v>
      </c>
      <c r="AP33" s="38">
        <f t="shared" si="27"/>
        <v>0.9181818181818181</v>
      </c>
      <c r="AQ33" s="35">
        <v>40.2</v>
      </c>
      <c r="AR33" s="38">
        <f t="shared" si="28"/>
        <v>0.8933333333333334</v>
      </c>
      <c r="AS33" s="35">
        <v>35.5</v>
      </c>
      <c r="AT33" s="38">
        <f t="shared" si="29"/>
        <v>0.9196891191709844</v>
      </c>
      <c r="AU33" s="33">
        <v>145</v>
      </c>
      <c r="AV33" s="33">
        <v>166</v>
      </c>
      <c r="AW33" s="34">
        <v>21.5</v>
      </c>
      <c r="AX33" s="35">
        <v>1.17</v>
      </c>
      <c r="AY33" s="35">
        <v>11</v>
      </c>
      <c r="AZ33" s="35">
        <v>45</v>
      </c>
      <c r="BA33" s="35">
        <v>38.6</v>
      </c>
      <c r="BB33" s="33">
        <v>15</v>
      </c>
      <c r="BC33" s="35">
        <v>8.73246</v>
      </c>
      <c r="BD33" s="35">
        <v>36.19</v>
      </c>
      <c r="BE33" s="36" t="s">
        <v>119</v>
      </c>
      <c r="BF33" s="36" t="s">
        <v>218</v>
      </c>
      <c r="BG33" s="36" t="s">
        <v>119</v>
      </c>
    </row>
    <row r="34" spans="1:59" ht="12.75">
      <c r="A34" s="31">
        <v>31</v>
      </c>
      <c r="B34" s="31" t="s">
        <v>219</v>
      </c>
      <c r="C34" s="31" t="s">
        <v>126</v>
      </c>
      <c r="D34" s="31" t="s">
        <v>114</v>
      </c>
      <c r="E34" s="36" t="s">
        <v>220</v>
      </c>
      <c r="F34" s="31">
        <v>54</v>
      </c>
      <c r="G34" s="34">
        <v>158</v>
      </c>
      <c r="H34" s="34">
        <v>62</v>
      </c>
      <c r="I34" s="35">
        <v>1.63</v>
      </c>
      <c r="J34" s="35">
        <v>24.89</v>
      </c>
      <c r="K34" s="36">
        <v>2</v>
      </c>
      <c r="L34" s="36" t="s">
        <v>165</v>
      </c>
      <c r="M34" s="31">
        <v>91</v>
      </c>
      <c r="N34" s="34">
        <v>3.5</v>
      </c>
      <c r="O34" s="35">
        <v>0.95</v>
      </c>
      <c r="P34" s="35">
        <v>2.4</v>
      </c>
      <c r="Q34" s="35">
        <v>64.5</v>
      </c>
      <c r="R34" s="34">
        <v>67.8</v>
      </c>
      <c r="S34" s="34">
        <v>15</v>
      </c>
      <c r="T34" s="37" t="s">
        <v>117</v>
      </c>
      <c r="U34" s="33">
        <v>38</v>
      </c>
      <c r="V34" s="38">
        <f t="shared" si="16"/>
        <v>0.3392857142857143</v>
      </c>
      <c r="W34" s="33">
        <f t="shared" si="17"/>
        <v>104.92307692307692</v>
      </c>
      <c r="X34" s="34">
        <v>11</v>
      </c>
      <c r="Y34" s="38">
        <f t="shared" si="18"/>
        <v>0.5263157894736843</v>
      </c>
      <c r="Z34" s="35">
        <v>0.78</v>
      </c>
      <c r="AA34" s="38">
        <f t="shared" si="19"/>
        <v>0.5454545454545455</v>
      </c>
      <c r="AB34" s="35">
        <v>6.5</v>
      </c>
      <c r="AC34" s="38">
        <f t="shared" si="20"/>
        <v>0.9027777777777778</v>
      </c>
      <c r="AD34" s="35">
        <v>29.7</v>
      </c>
      <c r="AE34" s="38">
        <f t="shared" si="21"/>
        <v>0.47596153846153844</v>
      </c>
      <c r="AF34" s="35">
        <v>37.9</v>
      </c>
      <c r="AG34" s="35">
        <f t="shared" si="22"/>
        <v>0.8672768878718534</v>
      </c>
      <c r="AH34" s="34">
        <v>82</v>
      </c>
      <c r="AI34" s="38">
        <f t="shared" si="23"/>
        <v>0.7321428571428571</v>
      </c>
      <c r="AJ34" s="33">
        <f t="shared" si="24"/>
        <v>134.33333333333331</v>
      </c>
      <c r="AK34" s="35">
        <v>15.6</v>
      </c>
      <c r="AL34" s="38">
        <f t="shared" si="25"/>
        <v>0.7464114832535885</v>
      </c>
      <c r="AM34" s="35">
        <v>1.08</v>
      </c>
      <c r="AN34" s="38">
        <f t="shared" si="26"/>
        <v>0.7552447552447553</v>
      </c>
      <c r="AO34" s="35">
        <v>7.2</v>
      </c>
      <c r="AP34" s="38">
        <f t="shared" si="27"/>
        <v>1</v>
      </c>
      <c r="AQ34" s="35">
        <v>36.9</v>
      </c>
      <c r="AR34" s="38">
        <f t="shared" si="28"/>
        <v>0.5913461538461539</v>
      </c>
      <c r="AS34" s="35">
        <v>34</v>
      </c>
      <c r="AT34" s="38">
        <f t="shared" si="29"/>
        <v>0.7780320366132722</v>
      </c>
      <c r="AU34" s="33">
        <v>112</v>
      </c>
      <c r="AV34" s="33">
        <v>181</v>
      </c>
      <c r="AW34" s="34">
        <v>20.9</v>
      </c>
      <c r="AX34" s="35">
        <v>1.43</v>
      </c>
      <c r="AY34" s="35">
        <v>7.2</v>
      </c>
      <c r="AZ34" s="35">
        <v>62.4</v>
      </c>
      <c r="BA34" s="35">
        <v>43.7</v>
      </c>
      <c r="BB34" s="33">
        <v>8</v>
      </c>
      <c r="BC34" s="35">
        <v>6.75665</v>
      </c>
      <c r="BD34" s="35">
        <v>42.07</v>
      </c>
      <c r="BE34" s="36" t="s">
        <v>119</v>
      </c>
      <c r="BF34" s="36" t="s">
        <v>221</v>
      </c>
      <c r="BG34" s="36" t="s">
        <v>119</v>
      </c>
    </row>
    <row r="35" spans="1:59" ht="12.75">
      <c r="A35" s="31">
        <v>32</v>
      </c>
      <c r="B35" s="31" t="s">
        <v>222</v>
      </c>
      <c r="C35" s="31" t="s">
        <v>126</v>
      </c>
      <c r="D35" s="31" t="s">
        <v>114</v>
      </c>
      <c r="E35" s="36" t="s">
        <v>223</v>
      </c>
      <c r="F35" s="31">
        <v>62</v>
      </c>
      <c r="G35" s="34">
        <v>154</v>
      </c>
      <c r="H35" s="34">
        <v>47</v>
      </c>
      <c r="I35" s="35">
        <v>1.42</v>
      </c>
      <c r="J35" s="35">
        <v>19.83</v>
      </c>
      <c r="K35" s="36">
        <v>4</v>
      </c>
      <c r="L35" s="36" t="s">
        <v>116</v>
      </c>
      <c r="M35" s="31">
        <v>108</v>
      </c>
      <c r="N35" s="34">
        <v>6.4</v>
      </c>
      <c r="O35" s="35">
        <v>0.9</v>
      </c>
      <c r="P35" s="35">
        <v>2.8</v>
      </c>
      <c r="Q35" s="35">
        <v>48.7</v>
      </c>
      <c r="R35" s="34">
        <v>54</v>
      </c>
      <c r="S35" s="34">
        <v>5</v>
      </c>
      <c r="T35" s="37" t="s">
        <v>117</v>
      </c>
      <c r="U35" s="33">
        <v>0</v>
      </c>
      <c r="V35" s="38">
        <f t="shared" si="16"/>
        <v>0</v>
      </c>
      <c r="W35" s="33">
        <f t="shared" si="17"/>
        <v>157.7857142857143</v>
      </c>
      <c r="X35" s="34">
        <v>9.4</v>
      </c>
      <c r="Y35" s="38">
        <f t="shared" si="18"/>
        <v>0.9306930693069307</v>
      </c>
      <c r="Z35" s="35">
        <v>0.97</v>
      </c>
      <c r="AA35" s="38">
        <f t="shared" si="19"/>
        <v>0.7028985507246377</v>
      </c>
      <c r="AB35" s="35">
        <v>2.8</v>
      </c>
      <c r="AC35" s="38">
        <f t="shared" si="20"/>
        <v>0.9655172413793103</v>
      </c>
      <c r="AD35" s="35">
        <v>47.3</v>
      </c>
      <c r="AE35" s="38">
        <f t="shared" si="21"/>
        <v>0.5430539609644087</v>
      </c>
      <c r="AF35" s="35">
        <v>48.8</v>
      </c>
      <c r="AG35" s="35">
        <f t="shared" si="22"/>
        <v>0.7733755942947701</v>
      </c>
      <c r="AH35" s="34">
        <v>13</v>
      </c>
      <c r="AI35" s="38">
        <f t="shared" si="23"/>
        <v>0.5652173913043478</v>
      </c>
      <c r="AJ35" s="33">
        <f t="shared" si="24"/>
        <v>161.14285714285717</v>
      </c>
      <c r="AK35" s="35">
        <v>9.6</v>
      </c>
      <c r="AL35" s="38">
        <f t="shared" si="25"/>
        <v>0.9504950495049505</v>
      </c>
      <c r="AM35" s="35">
        <v>1.28</v>
      </c>
      <c r="AN35" s="38">
        <f t="shared" si="26"/>
        <v>0.9275362318840581</v>
      </c>
      <c r="AO35" s="35">
        <v>2.8</v>
      </c>
      <c r="AP35" s="38">
        <f t="shared" si="27"/>
        <v>0.9655172413793103</v>
      </c>
      <c r="AQ35" s="35">
        <v>73</v>
      </c>
      <c r="AR35" s="38">
        <f t="shared" si="28"/>
        <v>0.8381171067738232</v>
      </c>
      <c r="AS35" s="35">
        <v>56.9</v>
      </c>
      <c r="AT35" s="38">
        <f t="shared" si="29"/>
        <v>0.9017432646592709</v>
      </c>
      <c r="AU35" s="33">
        <v>23</v>
      </c>
      <c r="AV35" s="33">
        <v>161</v>
      </c>
      <c r="AW35" s="34">
        <v>10.1</v>
      </c>
      <c r="AX35" s="35">
        <v>1.38</v>
      </c>
      <c r="AY35" s="35">
        <v>2.9</v>
      </c>
      <c r="AZ35" s="35">
        <v>87.1</v>
      </c>
      <c r="BA35" s="35">
        <v>63.1</v>
      </c>
      <c r="BB35" s="33">
        <v>5</v>
      </c>
      <c r="BC35" s="35">
        <v>2.07076</v>
      </c>
      <c r="BD35" s="35">
        <v>107.69</v>
      </c>
      <c r="BE35" s="36" t="s">
        <v>119</v>
      </c>
      <c r="BF35" s="36" t="s">
        <v>224</v>
      </c>
      <c r="BG35" s="36" t="s">
        <v>141</v>
      </c>
    </row>
    <row r="36" spans="1:59" ht="12.75">
      <c r="A36" s="31">
        <v>33</v>
      </c>
      <c r="B36" s="31" t="s">
        <v>225</v>
      </c>
      <c r="C36" s="31" t="s">
        <v>126</v>
      </c>
      <c r="D36" s="31" t="s">
        <v>114</v>
      </c>
      <c r="E36" s="36" t="s">
        <v>226</v>
      </c>
      <c r="F36" s="31">
        <v>39</v>
      </c>
      <c r="G36" s="34">
        <v>176</v>
      </c>
      <c r="H36" s="34">
        <v>74</v>
      </c>
      <c r="I36" s="35">
        <v>1.9</v>
      </c>
      <c r="J36" s="35">
        <v>23.94</v>
      </c>
      <c r="K36" s="36">
        <v>3</v>
      </c>
      <c r="L36" s="36" t="s">
        <v>122</v>
      </c>
      <c r="M36" s="31">
        <v>99</v>
      </c>
      <c r="N36" s="34">
        <v>2.8</v>
      </c>
      <c r="O36" s="35">
        <v>0.75</v>
      </c>
      <c r="P36" s="35">
        <v>2.1</v>
      </c>
      <c r="Q36" s="35">
        <v>40.8</v>
      </c>
      <c r="R36" s="34">
        <v>54.7</v>
      </c>
      <c r="S36" s="34">
        <v>15</v>
      </c>
      <c r="T36" s="37" t="s">
        <v>117</v>
      </c>
      <c r="U36" s="33">
        <v>37</v>
      </c>
      <c r="V36" s="38">
        <f t="shared" si="16"/>
        <v>0.29133858267716534</v>
      </c>
      <c r="W36" s="33">
        <f t="shared" si="17"/>
        <v>106.67532467532467</v>
      </c>
      <c r="X36" s="34">
        <v>11.1</v>
      </c>
      <c r="Y36" s="38">
        <f t="shared" si="18"/>
        <v>0.5751295336787564</v>
      </c>
      <c r="Z36" s="35">
        <v>0.83</v>
      </c>
      <c r="AA36" s="38">
        <f t="shared" si="19"/>
        <v>0.6535433070866141</v>
      </c>
      <c r="AB36" s="35">
        <v>7.7</v>
      </c>
      <c r="AC36" s="38">
        <f t="shared" si="20"/>
        <v>0.7025547445255474</v>
      </c>
      <c r="AD36" s="35">
        <v>26.9</v>
      </c>
      <c r="AE36" s="38">
        <f t="shared" si="21"/>
        <v>0.5456389452332657</v>
      </c>
      <c r="AF36" s="35">
        <v>32.4</v>
      </c>
      <c r="AG36" s="35">
        <f t="shared" si="22"/>
        <v>0.8372093023255813</v>
      </c>
      <c r="AH36" s="34">
        <v>97</v>
      </c>
      <c r="AI36" s="38">
        <f t="shared" si="23"/>
        <v>0.7637795275590551</v>
      </c>
      <c r="AJ36" s="33">
        <f t="shared" si="24"/>
        <v>127.08695652173915</v>
      </c>
      <c r="AK36" s="35">
        <v>15.8</v>
      </c>
      <c r="AL36" s="38">
        <f t="shared" si="25"/>
        <v>0.8186528497409327</v>
      </c>
      <c r="AM36" s="35">
        <v>1.08</v>
      </c>
      <c r="AN36" s="38">
        <f t="shared" si="26"/>
        <v>0.8503937007874016</v>
      </c>
      <c r="AO36" s="35">
        <v>9.2</v>
      </c>
      <c r="AP36" s="38">
        <f t="shared" si="27"/>
        <v>0.8394160583941604</v>
      </c>
      <c r="AQ36" s="35">
        <v>37</v>
      </c>
      <c r="AR36" s="38">
        <f t="shared" si="28"/>
        <v>0.7505070993914807</v>
      </c>
      <c r="AS36" s="35">
        <v>34.2</v>
      </c>
      <c r="AT36" s="38">
        <f t="shared" si="29"/>
        <v>0.8837209302325582</v>
      </c>
      <c r="AU36" s="33">
        <v>127</v>
      </c>
      <c r="AV36" s="33">
        <v>130</v>
      </c>
      <c r="AW36" s="34">
        <v>19.3</v>
      </c>
      <c r="AX36" s="35">
        <v>1.27</v>
      </c>
      <c r="AY36" s="35">
        <v>10.96</v>
      </c>
      <c r="AZ36" s="35">
        <v>49.3</v>
      </c>
      <c r="BA36" s="35">
        <v>38.7</v>
      </c>
      <c r="BB36" s="33">
        <v>9</v>
      </c>
      <c r="BC36" s="35">
        <v>5.71563</v>
      </c>
      <c r="BD36" s="35">
        <v>38.32</v>
      </c>
      <c r="BE36" s="36" t="s">
        <v>119</v>
      </c>
      <c r="BF36" s="36" t="s">
        <v>227</v>
      </c>
      <c r="BG36" s="36" t="s">
        <v>119</v>
      </c>
    </row>
    <row r="37" spans="1:59" ht="12.75">
      <c r="A37" s="31">
        <v>34</v>
      </c>
      <c r="B37" s="31" t="s">
        <v>228</v>
      </c>
      <c r="C37" s="31" t="s">
        <v>137</v>
      </c>
      <c r="D37" s="31" t="s">
        <v>114</v>
      </c>
      <c r="E37" s="36" t="s">
        <v>229</v>
      </c>
      <c r="F37" s="31">
        <v>71</v>
      </c>
      <c r="G37" s="34">
        <v>165</v>
      </c>
      <c r="H37" s="34">
        <v>57</v>
      </c>
      <c r="I37" s="35">
        <v>1.6</v>
      </c>
      <c r="J37" s="35">
        <v>20.95</v>
      </c>
      <c r="K37" s="36">
        <v>1</v>
      </c>
      <c r="L37" s="36" t="s">
        <v>165</v>
      </c>
      <c r="M37" s="31">
        <v>100</v>
      </c>
      <c r="N37" s="34">
        <v>4.7</v>
      </c>
      <c r="O37" s="35">
        <v>0.86</v>
      </c>
      <c r="P37" s="35">
        <v>2.7</v>
      </c>
      <c r="Q37" s="35">
        <v>38.5</v>
      </c>
      <c r="R37" s="34">
        <v>45</v>
      </c>
      <c r="S37" s="34">
        <v>10</v>
      </c>
      <c r="T37" s="37" t="s">
        <v>123</v>
      </c>
      <c r="U37" s="33">
        <v>55</v>
      </c>
      <c r="V37" s="38">
        <f t="shared" si="16"/>
        <v>0.5288461538461539</v>
      </c>
      <c r="W37" s="33">
        <f t="shared" si="17"/>
        <v>120.78571428571429</v>
      </c>
      <c r="X37" s="34">
        <v>17.8</v>
      </c>
      <c r="Y37" s="38">
        <f t="shared" si="18"/>
        <v>0.6137931034482759</v>
      </c>
      <c r="Z37" s="35">
        <v>0.77</v>
      </c>
      <c r="AA37" s="38">
        <f t="shared" si="19"/>
        <v>0.7777777777777778</v>
      </c>
      <c r="AB37" s="35">
        <v>8.4</v>
      </c>
      <c r="AC37" s="38">
        <f t="shared" si="20"/>
        <v>0.7500000000000001</v>
      </c>
      <c r="AD37" s="35">
        <v>26.8</v>
      </c>
      <c r="AE37" s="38">
        <f t="shared" si="21"/>
        <v>0.819571865443425</v>
      </c>
      <c r="AF37" s="35">
        <v>34.9</v>
      </c>
      <c r="AG37" s="35">
        <f t="shared" si="22"/>
        <v>1.0575757575757576</v>
      </c>
      <c r="AH37" s="34">
        <v>68</v>
      </c>
      <c r="AI37" s="38">
        <f t="shared" si="23"/>
        <v>0.6538461538461539</v>
      </c>
      <c r="AJ37" s="33">
        <f t="shared" si="24"/>
        <v>139.81132075471697</v>
      </c>
      <c r="AK37" s="35">
        <v>26</v>
      </c>
      <c r="AL37" s="38">
        <f t="shared" si="25"/>
        <v>0.896551724137931</v>
      </c>
      <c r="AM37" s="35">
        <v>0.93</v>
      </c>
      <c r="AN37" s="38">
        <f t="shared" si="26"/>
        <v>0.9393939393939394</v>
      </c>
      <c r="AO37" s="35">
        <v>10.6</v>
      </c>
      <c r="AP37" s="38">
        <f t="shared" si="27"/>
        <v>0.9464285714285715</v>
      </c>
      <c r="AQ37" s="35">
        <v>30</v>
      </c>
      <c r="AR37" s="38">
        <f t="shared" si="28"/>
        <v>0.9174311926605504</v>
      </c>
      <c r="AS37" s="35">
        <v>32.2</v>
      </c>
      <c r="AT37" s="38">
        <f t="shared" si="29"/>
        <v>0.9757575757575758</v>
      </c>
      <c r="AU37" s="33">
        <v>104</v>
      </c>
      <c r="AV37" s="33">
        <v>148</v>
      </c>
      <c r="AW37" s="34">
        <v>29</v>
      </c>
      <c r="AX37" s="35">
        <v>0.99</v>
      </c>
      <c r="AY37" s="35">
        <v>11.2</v>
      </c>
      <c r="AZ37" s="35">
        <v>32.7</v>
      </c>
      <c r="BA37" s="35">
        <v>33</v>
      </c>
      <c r="BB37" s="33">
        <v>12</v>
      </c>
      <c r="BC37" s="35">
        <v>9.63935</v>
      </c>
      <c r="BD37" s="35">
        <v>30.47</v>
      </c>
      <c r="BE37" s="36" t="s">
        <v>119</v>
      </c>
      <c r="BF37" s="36" t="s">
        <v>230</v>
      </c>
      <c r="BG37" s="36" t="s">
        <v>141</v>
      </c>
    </row>
    <row r="38" spans="1:59" ht="12.75">
      <c r="A38" s="31">
        <v>35</v>
      </c>
      <c r="B38" s="31" t="s">
        <v>231</v>
      </c>
      <c r="C38" s="31" t="s">
        <v>126</v>
      </c>
      <c r="D38" s="31" t="s">
        <v>127</v>
      </c>
      <c r="E38" s="36" t="s">
        <v>232</v>
      </c>
      <c r="F38" s="31">
        <v>46</v>
      </c>
      <c r="G38" s="34">
        <v>164</v>
      </c>
      <c r="H38" s="34">
        <v>81</v>
      </c>
      <c r="I38" s="35">
        <v>1.9</v>
      </c>
      <c r="J38" s="35">
        <v>30.22</v>
      </c>
      <c r="K38" s="36">
        <v>4</v>
      </c>
      <c r="L38" s="36" t="s">
        <v>116</v>
      </c>
      <c r="M38" s="31">
        <v>128</v>
      </c>
      <c r="N38" s="34">
        <v>3.1</v>
      </c>
      <c r="O38" s="35">
        <v>0.99</v>
      </c>
      <c r="P38" s="35">
        <v>1.9</v>
      </c>
      <c r="Q38" s="35">
        <v>49</v>
      </c>
      <c r="R38" s="34">
        <v>49.4</v>
      </c>
      <c r="S38" s="34">
        <v>5</v>
      </c>
      <c r="T38" s="37" t="s">
        <v>117</v>
      </c>
      <c r="U38" s="33">
        <v>27</v>
      </c>
      <c r="V38" s="38">
        <f t="shared" si="16"/>
        <v>0.43548387096774194</v>
      </c>
      <c r="W38" s="33">
        <f t="shared" si="17"/>
        <v>149.21052631578948</v>
      </c>
      <c r="X38" s="34">
        <v>7</v>
      </c>
      <c r="Y38" s="38">
        <f t="shared" si="18"/>
        <v>0.6603773584905661</v>
      </c>
      <c r="Z38" s="35">
        <v>1.05</v>
      </c>
      <c r="AA38" s="38">
        <f t="shared" si="19"/>
        <v>0.8750000000000001</v>
      </c>
      <c r="AB38" s="35">
        <v>3.8</v>
      </c>
      <c r="AC38" s="38">
        <f t="shared" si="20"/>
        <v>0.7037037037037036</v>
      </c>
      <c r="AD38" s="35">
        <v>56.2</v>
      </c>
      <c r="AE38" s="38">
        <f t="shared" si="21"/>
        <v>0.7926657263751763</v>
      </c>
      <c r="AF38" s="35">
        <v>53.3</v>
      </c>
      <c r="AG38" s="35">
        <f t="shared" si="22"/>
        <v>0.9049235993208828</v>
      </c>
      <c r="AH38" s="34">
        <v>47</v>
      </c>
      <c r="AI38" s="38">
        <f t="shared" si="23"/>
        <v>0.7580645161290323</v>
      </c>
      <c r="AJ38" s="33">
        <f t="shared" si="24"/>
        <v>154.79999999999998</v>
      </c>
      <c r="AK38" s="35">
        <v>8.6</v>
      </c>
      <c r="AL38" s="38">
        <f t="shared" si="25"/>
        <v>0.8113207547169812</v>
      </c>
      <c r="AM38" s="35">
        <v>1.15</v>
      </c>
      <c r="AN38" s="38">
        <f t="shared" si="26"/>
        <v>0.9583333333333333</v>
      </c>
      <c r="AO38" s="35">
        <v>4.5</v>
      </c>
      <c r="AP38" s="38">
        <f t="shared" si="27"/>
        <v>0.8333333333333333</v>
      </c>
      <c r="AQ38" s="35">
        <v>62.5</v>
      </c>
      <c r="AR38" s="38">
        <f t="shared" si="28"/>
        <v>0.8815232722143864</v>
      </c>
      <c r="AS38" s="35">
        <v>54.5</v>
      </c>
      <c r="AT38" s="38">
        <f t="shared" si="29"/>
        <v>0.9252971137521223</v>
      </c>
      <c r="AU38" s="33">
        <v>62</v>
      </c>
      <c r="AV38" s="33">
        <v>161</v>
      </c>
      <c r="AW38" s="34">
        <v>10.6</v>
      </c>
      <c r="AX38" s="35">
        <v>1.2</v>
      </c>
      <c r="AY38" s="35">
        <v>5.4</v>
      </c>
      <c r="AZ38" s="35">
        <v>70.9</v>
      </c>
      <c r="BA38" s="35">
        <v>58.9</v>
      </c>
      <c r="BB38" s="33">
        <v>13</v>
      </c>
      <c r="BC38" s="35">
        <v>4.36312</v>
      </c>
      <c r="BD38" s="35">
        <v>63.21</v>
      </c>
      <c r="BE38" s="36" t="s">
        <v>233</v>
      </c>
      <c r="BF38" s="36"/>
      <c r="BG38" s="36" t="s">
        <v>141</v>
      </c>
    </row>
    <row r="39" spans="1:59" ht="12.75">
      <c r="A39" s="31">
        <v>36</v>
      </c>
      <c r="B39" s="31" t="s">
        <v>234</v>
      </c>
      <c r="C39" s="31" t="s">
        <v>113</v>
      </c>
      <c r="D39" s="31" t="s">
        <v>114</v>
      </c>
      <c r="E39" s="36" t="s">
        <v>235</v>
      </c>
      <c r="F39" s="31">
        <v>59</v>
      </c>
      <c r="G39" s="34">
        <v>173</v>
      </c>
      <c r="H39" s="34">
        <v>84</v>
      </c>
      <c r="I39" s="35">
        <v>1.98</v>
      </c>
      <c r="J39" s="35">
        <v>28.09</v>
      </c>
      <c r="K39" s="36">
        <v>3</v>
      </c>
      <c r="L39" s="36" t="s">
        <v>165</v>
      </c>
      <c r="M39" s="31">
        <v>88</v>
      </c>
      <c r="N39" s="34">
        <v>3.1</v>
      </c>
      <c r="O39" s="35">
        <v>0.82</v>
      </c>
      <c r="P39" s="35">
        <v>2.9</v>
      </c>
      <c r="Q39" s="35">
        <v>40.1</v>
      </c>
      <c r="R39" s="34">
        <v>48.6</v>
      </c>
      <c r="S39" s="34">
        <v>10</v>
      </c>
      <c r="T39" s="37" t="s">
        <v>123</v>
      </c>
      <c r="U39" s="33">
        <v>45</v>
      </c>
      <c r="V39" s="38">
        <f t="shared" si="16"/>
        <v>0.42857142857142855</v>
      </c>
      <c r="W39" s="33">
        <f t="shared" si="17"/>
        <v>103.56164383561644</v>
      </c>
      <c r="X39" s="34">
        <v>9</v>
      </c>
      <c r="Y39" s="38">
        <f t="shared" si="18"/>
        <v>0.42857142857142855</v>
      </c>
      <c r="Z39" s="35">
        <v>0.92</v>
      </c>
      <c r="AA39" s="38">
        <f t="shared" si="19"/>
        <v>0.8141592920353984</v>
      </c>
      <c r="AB39" s="35">
        <v>7.3</v>
      </c>
      <c r="AC39" s="38">
        <f t="shared" si="20"/>
        <v>0.5447761194029851</v>
      </c>
      <c r="AD39" s="35">
        <v>33.3</v>
      </c>
      <c r="AE39" s="38">
        <f t="shared" si="21"/>
        <v>0.8671875</v>
      </c>
      <c r="AF39" s="35">
        <v>36.1</v>
      </c>
      <c r="AG39" s="35">
        <f t="shared" si="22"/>
        <v>1.0586510263929618</v>
      </c>
      <c r="AH39" s="34">
        <v>75</v>
      </c>
      <c r="AI39" s="38">
        <f t="shared" si="23"/>
        <v>0.7142857142857143</v>
      </c>
      <c r="AJ39" s="33">
        <f t="shared" si="24"/>
        <v>113.86666666666666</v>
      </c>
      <c r="AK39" s="35">
        <v>12.2</v>
      </c>
      <c r="AL39" s="38">
        <f t="shared" si="25"/>
        <v>0.5809523809523809</v>
      </c>
      <c r="AM39" s="35">
        <v>0.99</v>
      </c>
      <c r="AN39" s="38">
        <f t="shared" si="26"/>
        <v>0.8761061946902655</v>
      </c>
      <c r="AO39" s="35">
        <v>9</v>
      </c>
      <c r="AP39" s="38">
        <f t="shared" si="27"/>
        <v>0.6716417910447761</v>
      </c>
      <c r="AQ39" s="35">
        <v>35.5</v>
      </c>
      <c r="AR39" s="38">
        <f t="shared" si="28"/>
        <v>0.9244791666666667</v>
      </c>
      <c r="AS39" s="35">
        <v>35.9</v>
      </c>
      <c r="AT39" s="38">
        <f t="shared" si="29"/>
        <v>1.0527859237536656</v>
      </c>
      <c r="AU39" s="33">
        <v>105</v>
      </c>
      <c r="AV39" s="33">
        <v>132</v>
      </c>
      <c r="AW39" s="34">
        <v>21</v>
      </c>
      <c r="AX39" s="35">
        <v>1.13</v>
      </c>
      <c r="AY39" s="35">
        <v>13.4</v>
      </c>
      <c r="AZ39" s="35">
        <v>38.4</v>
      </c>
      <c r="BA39" s="35">
        <v>34.1</v>
      </c>
      <c r="BB39" s="33">
        <v>11</v>
      </c>
      <c r="BC39" s="35">
        <v>6.47751</v>
      </c>
      <c r="BD39" s="35">
        <v>34.27</v>
      </c>
      <c r="BE39" s="36" t="s">
        <v>119</v>
      </c>
      <c r="BF39" s="36" t="s">
        <v>236</v>
      </c>
      <c r="BG39" s="36" t="s">
        <v>119</v>
      </c>
    </row>
    <row r="40" spans="1:59" ht="12.75">
      <c r="A40" s="31">
        <v>37</v>
      </c>
      <c r="B40" s="31" t="s">
        <v>237</v>
      </c>
      <c r="C40" s="31" t="s">
        <v>126</v>
      </c>
      <c r="D40" s="31" t="s">
        <v>114</v>
      </c>
      <c r="E40" s="36" t="s">
        <v>238</v>
      </c>
      <c r="F40" s="31">
        <v>34</v>
      </c>
      <c r="G40" s="34">
        <v>170</v>
      </c>
      <c r="H40" s="34">
        <v>55</v>
      </c>
      <c r="I40" s="35">
        <v>1.63</v>
      </c>
      <c r="J40" s="35">
        <v>19.03</v>
      </c>
      <c r="K40" s="36">
        <v>3</v>
      </c>
      <c r="L40" s="36" t="s">
        <v>165</v>
      </c>
      <c r="M40" s="31">
        <v>88</v>
      </c>
      <c r="N40" s="34">
        <v>3.5</v>
      </c>
      <c r="O40" s="35">
        <v>0.82</v>
      </c>
      <c r="P40" s="35">
        <v>2.2</v>
      </c>
      <c r="Q40" s="35">
        <v>43.6</v>
      </c>
      <c r="R40" s="34">
        <v>53.2</v>
      </c>
      <c r="S40" s="34">
        <v>10</v>
      </c>
      <c r="T40" s="37" t="s">
        <v>117</v>
      </c>
      <c r="U40" s="33">
        <v>75</v>
      </c>
      <c r="V40" s="38">
        <f t="shared" si="16"/>
        <v>0.6521739130434783</v>
      </c>
      <c r="W40" s="33">
        <f t="shared" si="17"/>
        <v>126.17647058823529</v>
      </c>
      <c r="X40" s="34">
        <v>11.7</v>
      </c>
      <c r="Y40" s="38">
        <f t="shared" si="18"/>
        <v>0.5763546798029556</v>
      </c>
      <c r="Z40" s="35">
        <v>1.01</v>
      </c>
      <c r="AA40" s="38">
        <f t="shared" si="19"/>
        <v>0.8347107438016529</v>
      </c>
      <c r="AB40" s="35">
        <v>5.1</v>
      </c>
      <c r="AC40" s="38">
        <f t="shared" si="20"/>
        <v>0.7968749999999999</v>
      </c>
      <c r="AD40" s="35">
        <v>39.9</v>
      </c>
      <c r="AE40" s="38">
        <f t="shared" si="21"/>
        <v>0.8193018480492812</v>
      </c>
      <c r="AF40" s="35">
        <v>39.4</v>
      </c>
      <c r="AG40" s="35">
        <f t="shared" si="22"/>
        <v>0.9776674937965261</v>
      </c>
      <c r="AH40" s="34">
        <v>105</v>
      </c>
      <c r="AI40" s="38">
        <f t="shared" si="23"/>
        <v>0.9130434782608695</v>
      </c>
      <c r="AJ40" s="33">
        <f t="shared" si="24"/>
        <v>164.0983606557377</v>
      </c>
      <c r="AK40" s="35">
        <v>18.2</v>
      </c>
      <c r="AL40" s="38">
        <f t="shared" si="25"/>
        <v>0.8965517241379309</v>
      </c>
      <c r="AM40" s="35">
        <v>1.13</v>
      </c>
      <c r="AN40" s="38">
        <f t="shared" si="26"/>
        <v>0.933884297520661</v>
      </c>
      <c r="AO40" s="35">
        <v>6.1</v>
      </c>
      <c r="AP40" s="38">
        <f t="shared" si="27"/>
        <v>0.9531249999999999</v>
      </c>
      <c r="AQ40" s="35">
        <v>43.2</v>
      </c>
      <c r="AR40" s="38">
        <f t="shared" si="28"/>
        <v>0.8870636550308009</v>
      </c>
      <c r="AS40" s="35">
        <v>38</v>
      </c>
      <c r="AT40" s="38">
        <f t="shared" si="29"/>
        <v>0.9429280397022333</v>
      </c>
      <c r="AU40" s="33">
        <v>115</v>
      </c>
      <c r="AV40" s="33">
        <v>174</v>
      </c>
      <c r="AW40" s="34">
        <v>20.3</v>
      </c>
      <c r="AX40" s="35">
        <v>1.21</v>
      </c>
      <c r="AY40" s="35">
        <v>6.4</v>
      </c>
      <c r="AZ40" s="35">
        <v>48.7</v>
      </c>
      <c r="BA40" s="35">
        <v>40.3</v>
      </c>
      <c r="BB40" s="33">
        <v>13</v>
      </c>
      <c r="BC40" s="35">
        <v>5.7249</v>
      </c>
      <c r="BD40" s="35">
        <v>37.89</v>
      </c>
      <c r="BE40" s="36" t="s">
        <v>239</v>
      </c>
      <c r="BF40" s="36"/>
      <c r="BG40" s="36" t="s">
        <v>240</v>
      </c>
    </row>
    <row r="41" spans="1:59" ht="12.75">
      <c r="A41" s="31">
        <v>38</v>
      </c>
      <c r="B41" s="31" t="s">
        <v>241</v>
      </c>
      <c r="C41" s="31" t="s">
        <v>113</v>
      </c>
      <c r="D41" s="31" t="s">
        <v>114</v>
      </c>
      <c r="E41" s="36" t="s">
        <v>178</v>
      </c>
      <c r="F41" s="31">
        <v>40</v>
      </c>
      <c r="G41" s="34">
        <v>149</v>
      </c>
      <c r="H41" s="34">
        <v>65</v>
      </c>
      <c r="I41" s="35">
        <v>1.59</v>
      </c>
      <c r="J41" s="35">
        <v>29.27</v>
      </c>
      <c r="K41" s="36">
        <v>1</v>
      </c>
      <c r="L41" s="36" t="s">
        <v>165</v>
      </c>
      <c r="M41" s="31">
        <v>61</v>
      </c>
      <c r="N41" s="34">
        <v>3.5</v>
      </c>
      <c r="O41" s="35">
        <v>1.04</v>
      </c>
      <c r="P41" s="35">
        <v>3.8</v>
      </c>
      <c r="Q41" s="35">
        <v>42.3</v>
      </c>
      <c r="R41" s="34">
        <v>40.6</v>
      </c>
      <c r="S41" s="34">
        <v>15</v>
      </c>
      <c r="T41" s="37" t="s">
        <v>117</v>
      </c>
      <c r="U41" s="33">
        <v>82</v>
      </c>
      <c r="V41" s="38">
        <f t="shared" si="16"/>
        <v>0.5774647887323944</v>
      </c>
      <c r="W41" s="33">
        <f t="shared" si="17"/>
        <v>100.15306122448979</v>
      </c>
      <c r="X41" s="34">
        <v>15.1</v>
      </c>
      <c r="Y41" s="38">
        <f t="shared" si="18"/>
        <v>0.5875486381322957</v>
      </c>
      <c r="Z41" s="35">
        <v>1.18</v>
      </c>
      <c r="AA41" s="38">
        <f t="shared" si="19"/>
        <v>0.7919463087248322</v>
      </c>
      <c r="AB41" s="35">
        <v>9.8</v>
      </c>
      <c r="AC41" s="38">
        <f t="shared" si="20"/>
        <v>0.9423076923076923</v>
      </c>
      <c r="AD41" s="35">
        <v>29.4</v>
      </c>
      <c r="AE41" s="38">
        <f t="shared" si="21"/>
        <v>0.7033492822966507</v>
      </c>
      <c r="AF41" s="35">
        <v>24.9</v>
      </c>
      <c r="AG41" s="35">
        <f t="shared" si="22"/>
        <v>0.8892857142857142</v>
      </c>
      <c r="AH41" s="34">
        <v>127</v>
      </c>
      <c r="AI41" s="38">
        <f t="shared" si="23"/>
        <v>0.8943661971830986</v>
      </c>
      <c r="AJ41" s="33">
        <f t="shared" si="24"/>
        <v>147.5</v>
      </c>
      <c r="AK41" s="35">
        <v>23.6</v>
      </c>
      <c r="AL41" s="38">
        <f t="shared" si="25"/>
        <v>0.9182879377431907</v>
      </c>
      <c r="AM41" s="35">
        <v>1.36</v>
      </c>
      <c r="AN41" s="38">
        <f t="shared" si="26"/>
        <v>0.9127516778523491</v>
      </c>
      <c r="AO41" s="35">
        <v>10.4</v>
      </c>
      <c r="AP41" s="38">
        <f t="shared" si="27"/>
        <v>1</v>
      </c>
      <c r="AQ41" s="35">
        <v>35.2</v>
      </c>
      <c r="AR41" s="38">
        <f t="shared" si="28"/>
        <v>0.8421052631578949</v>
      </c>
      <c r="AS41" s="35">
        <v>25.9</v>
      </c>
      <c r="AT41" s="38">
        <f t="shared" si="29"/>
        <v>0.9249999999999999</v>
      </c>
      <c r="AU41" s="33">
        <v>142</v>
      </c>
      <c r="AV41" s="33">
        <v>161</v>
      </c>
      <c r="AW41" s="34">
        <v>25.7</v>
      </c>
      <c r="AX41" s="35">
        <v>1.49</v>
      </c>
      <c r="AY41" s="35">
        <v>10.4</v>
      </c>
      <c r="AZ41" s="35">
        <v>41.8</v>
      </c>
      <c r="BA41" s="35">
        <v>28</v>
      </c>
      <c r="BB41" s="33">
        <v>10</v>
      </c>
      <c r="BC41" s="35">
        <v>9.14403</v>
      </c>
      <c r="BD41" s="35">
        <v>25.74</v>
      </c>
      <c r="BE41" s="36" t="s">
        <v>242</v>
      </c>
      <c r="BF41" s="36"/>
      <c r="BG41" s="36" t="s">
        <v>119</v>
      </c>
    </row>
    <row r="42" spans="1:59" ht="12.75">
      <c r="A42" s="31">
        <v>39</v>
      </c>
      <c r="B42" s="31" t="s">
        <v>243</v>
      </c>
      <c r="C42" s="31" t="s">
        <v>126</v>
      </c>
      <c r="D42" s="31" t="s">
        <v>114</v>
      </c>
      <c r="E42" s="36" t="s">
        <v>244</v>
      </c>
      <c r="F42" s="31">
        <v>30</v>
      </c>
      <c r="G42" s="34">
        <v>182</v>
      </c>
      <c r="H42" s="34">
        <v>93</v>
      </c>
      <c r="I42" s="35">
        <v>2.15</v>
      </c>
      <c r="J42" s="35">
        <v>28.09</v>
      </c>
      <c r="K42" s="36">
        <v>2</v>
      </c>
      <c r="L42" s="36" t="s">
        <v>116</v>
      </c>
      <c r="M42" s="31">
        <v>72</v>
      </c>
      <c r="N42" s="34">
        <v>3.2</v>
      </c>
      <c r="O42" s="35">
        <v>0.87</v>
      </c>
      <c r="P42" s="35">
        <v>4.1</v>
      </c>
      <c r="Q42" s="35">
        <v>36.4</v>
      </c>
      <c r="R42" s="34">
        <v>42</v>
      </c>
      <c r="S42" s="34">
        <v>15</v>
      </c>
      <c r="T42" s="37" t="s">
        <v>117</v>
      </c>
      <c r="U42" s="33">
        <v>52</v>
      </c>
      <c r="V42" s="38">
        <f t="shared" si="16"/>
        <v>0.4094488188976378</v>
      </c>
      <c r="W42" s="33">
        <f t="shared" si="17"/>
        <v>87.7752808988764</v>
      </c>
      <c r="X42" s="34">
        <v>8.4</v>
      </c>
      <c r="Y42" s="38">
        <f t="shared" si="18"/>
        <v>0.5316455696202531</v>
      </c>
      <c r="Z42" s="35">
        <v>0.87</v>
      </c>
      <c r="AA42" s="38">
        <f t="shared" si="19"/>
        <v>0.7372881355932204</v>
      </c>
      <c r="AB42" s="35">
        <v>8.9</v>
      </c>
      <c r="AC42" s="38">
        <f t="shared" si="20"/>
        <v>0.8811881188118813</v>
      </c>
      <c r="AD42" s="35">
        <v>29.5</v>
      </c>
      <c r="AE42" s="38">
        <f t="shared" si="21"/>
        <v>0.7622739018087855</v>
      </c>
      <c r="AF42" s="35">
        <v>34.1</v>
      </c>
      <c r="AG42" s="35">
        <f t="shared" si="22"/>
        <v>1.0396341463414636</v>
      </c>
      <c r="AH42" s="34">
        <v>97</v>
      </c>
      <c r="AI42" s="38">
        <f t="shared" si="23"/>
        <v>0.7637795275590551</v>
      </c>
      <c r="AJ42" s="33">
        <f t="shared" si="24"/>
        <v>112.99065420560748</v>
      </c>
      <c r="AK42" s="35">
        <v>13</v>
      </c>
      <c r="AL42" s="38">
        <f t="shared" si="25"/>
        <v>0.8227848101265822</v>
      </c>
      <c r="AM42" s="35">
        <v>1.07</v>
      </c>
      <c r="AN42" s="38">
        <f t="shared" si="26"/>
        <v>0.9067796610169493</v>
      </c>
      <c r="AO42" s="35">
        <v>10.7</v>
      </c>
      <c r="AP42" s="38">
        <f t="shared" si="27"/>
        <v>1.0594059405940595</v>
      </c>
      <c r="AQ42" s="35">
        <v>35.4</v>
      </c>
      <c r="AR42" s="38">
        <f t="shared" si="28"/>
        <v>0.9147286821705425</v>
      </c>
      <c r="AS42" s="35">
        <v>33.1</v>
      </c>
      <c r="AT42" s="38">
        <f t="shared" si="29"/>
        <v>1.0091463414634148</v>
      </c>
      <c r="AU42" s="33">
        <v>127</v>
      </c>
      <c r="AV42" s="33">
        <v>145</v>
      </c>
      <c r="AW42" s="34">
        <v>15.8</v>
      </c>
      <c r="AX42" s="35">
        <v>1.18</v>
      </c>
      <c r="AY42" s="35">
        <v>10.1</v>
      </c>
      <c r="AZ42" s="35">
        <v>38.7</v>
      </c>
      <c r="BA42" s="35">
        <v>32.8</v>
      </c>
      <c r="BB42" s="33">
        <v>9</v>
      </c>
      <c r="BC42" s="35">
        <v>7.14095</v>
      </c>
      <c r="BD42" s="35">
        <v>31.32</v>
      </c>
      <c r="BE42" s="36" t="s">
        <v>119</v>
      </c>
      <c r="BF42" s="36" t="s">
        <v>245</v>
      </c>
      <c r="BG42" s="36" t="s">
        <v>119</v>
      </c>
    </row>
    <row r="43" spans="1:59" ht="12.75">
      <c r="A43" s="31">
        <v>40</v>
      </c>
      <c r="B43" s="31" t="s">
        <v>246</v>
      </c>
      <c r="C43" s="31" t="s">
        <v>137</v>
      </c>
      <c r="D43" s="31" t="s">
        <v>114</v>
      </c>
      <c r="E43" s="36" t="s">
        <v>247</v>
      </c>
      <c r="F43" s="31">
        <v>64</v>
      </c>
      <c r="G43" s="34">
        <v>166</v>
      </c>
      <c r="H43" s="34">
        <v>91</v>
      </c>
      <c r="I43" s="35">
        <v>1.99</v>
      </c>
      <c r="J43" s="35">
        <v>33.09</v>
      </c>
      <c r="K43" s="36">
        <v>1</v>
      </c>
      <c r="L43" s="36" t="s">
        <v>116</v>
      </c>
      <c r="M43" s="31">
        <v>88</v>
      </c>
      <c r="N43" s="34">
        <v>4</v>
      </c>
      <c r="O43" s="35">
        <v>0.88</v>
      </c>
      <c r="P43" s="35">
        <v>4.1</v>
      </c>
      <c r="Q43" s="35">
        <v>42.7</v>
      </c>
      <c r="R43" s="34">
        <v>48.4</v>
      </c>
      <c r="S43" s="34">
        <v>10</v>
      </c>
      <c r="T43" s="37" t="s">
        <v>117</v>
      </c>
      <c r="U43" s="33">
        <v>25</v>
      </c>
      <c r="V43" s="38">
        <f t="shared" si="16"/>
        <v>0.29411764705882354</v>
      </c>
      <c r="W43" s="33">
        <f t="shared" si="17"/>
        <v>94.7142857142857</v>
      </c>
      <c r="X43" s="34">
        <v>5.1</v>
      </c>
      <c r="Y43" s="38">
        <f t="shared" si="18"/>
        <v>0.51</v>
      </c>
      <c r="Z43" s="35">
        <v>1.02</v>
      </c>
      <c r="AA43" s="38">
        <f t="shared" si="19"/>
        <v>0.8160000000000001</v>
      </c>
      <c r="AB43" s="35">
        <v>4.9</v>
      </c>
      <c r="AC43" s="38">
        <f t="shared" si="20"/>
        <v>0.6805555555555556</v>
      </c>
      <c r="AD43" s="35">
        <v>45</v>
      </c>
      <c r="AE43" s="38">
        <f t="shared" si="21"/>
        <v>0.9316770186335405</v>
      </c>
      <c r="AF43" s="35">
        <v>44.2</v>
      </c>
      <c r="AG43" s="35">
        <f t="shared" si="22"/>
        <v>1.139175257731959</v>
      </c>
      <c r="AH43" s="34">
        <v>65</v>
      </c>
      <c r="AI43" s="38">
        <f t="shared" si="23"/>
        <v>0.7647058823529411</v>
      </c>
      <c r="AJ43" s="33">
        <f t="shared" si="24"/>
        <v>91</v>
      </c>
      <c r="AK43" s="35">
        <v>6.9</v>
      </c>
      <c r="AL43" s="38">
        <f t="shared" si="25"/>
        <v>0.6900000000000001</v>
      </c>
      <c r="AM43" s="35">
        <v>1.15</v>
      </c>
      <c r="AN43" s="38">
        <f t="shared" si="26"/>
        <v>0.9199999999999999</v>
      </c>
      <c r="AO43" s="35">
        <v>6.9</v>
      </c>
      <c r="AP43" s="38">
        <f t="shared" si="27"/>
        <v>0.9583333333333334</v>
      </c>
      <c r="AQ43" s="35">
        <v>44.4</v>
      </c>
      <c r="AR43" s="38">
        <f t="shared" si="28"/>
        <v>0.9192546583850932</v>
      </c>
      <c r="AS43" s="35">
        <v>38.5</v>
      </c>
      <c r="AT43" s="38">
        <f t="shared" si="29"/>
        <v>0.9922680412371134</v>
      </c>
      <c r="AU43" s="33">
        <v>85</v>
      </c>
      <c r="AV43" s="33">
        <v>125</v>
      </c>
      <c r="AW43" s="34">
        <v>10</v>
      </c>
      <c r="AX43" s="35">
        <v>1.25</v>
      </c>
      <c r="AY43" s="35">
        <v>7.2</v>
      </c>
      <c r="AZ43" s="35">
        <v>48.3</v>
      </c>
      <c r="BA43" s="35">
        <v>38.8</v>
      </c>
      <c r="BB43" s="33">
        <v>10</v>
      </c>
      <c r="BC43" s="35">
        <v>4.19953</v>
      </c>
      <c r="BD43" s="35">
        <v>35.66</v>
      </c>
      <c r="BE43" s="36" t="s">
        <v>119</v>
      </c>
      <c r="BF43" s="36" t="s">
        <v>247</v>
      </c>
      <c r="BG43" s="36" t="s">
        <v>248</v>
      </c>
    </row>
    <row r="44" spans="1:59" ht="12.75">
      <c r="A44" s="31">
        <v>41</v>
      </c>
      <c r="B44" s="31" t="s">
        <v>249</v>
      </c>
      <c r="C44" s="31" t="s">
        <v>126</v>
      </c>
      <c r="D44" s="31" t="s">
        <v>114</v>
      </c>
      <c r="E44" s="36" t="s">
        <v>250</v>
      </c>
      <c r="F44" s="31">
        <v>46</v>
      </c>
      <c r="G44" s="34">
        <v>166</v>
      </c>
      <c r="H44" s="34">
        <v>67</v>
      </c>
      <c r="I44" s="35">
        <v>1.75</v>
      </c>
      <c r="J44" s="35">
        <v>16.72</v>
      </c>
      <c r="K44" s="36">
        <v>4</v>
      </c>
      <c r="L44" s="36" t="s">
        <v>122</v>
      </c>
      <c r="M44" s="31">
        <v>73</v>
      </c>
      <c r="N44" s="34">
        <v>3.5</v>
      </c>
      <c r="O44" s="35">
        <v>0.86</v>
      </c>
      <c r="P44" s="35">
        <v>3.2</v>
      </c>
      <c r="Q44" s="35">
        <v>60.1</v>
      </c>
      <c r="R44" s="34">
        <v>70.1</v>
      </c>
      <c r="S44" s="34">
        <v>7.5</v>
      </c>
      <c r="T44" s="37" t="s">
        <v>117</v>
      </c>
      <c r="U44" s="33">
        <v>26</v>
      </c>
      <c r="V44" s="38">
        <f t="shared" si="16"/>
        <v>0.25742574257425743</v>
      </c>
      <c r="W44" s="33">
        <f t="shared" si="17"/>
        <v>94.45901639344262</v>
      </c>
      <c r="X44" s="34">
        <v>8.6</v>
      </c>
      <c r="Y44" s="38">
        <f t="shared" si="18"/>
        <v>0.4699453551912568</v>
      </c>
      <c r="Z44" s="35">
        <v>0.94</v>
      </c>
      <c r="AA44" s="38">
        <f t="shared" si="19"/>
        <v>0.706766917293233</v>
      </c>
      <c r="AB44" s="35">
        <v>6.1</v>
      </c>
      <c r="AC44" s="38">
        <f t="shared" si="20"/>
        <v>0.61</v>
      </c>
      <c r="AD44" s="35">
        <v>43.9</v>
      </c>
      <c r="AE44" s="38">
        <f t="shared" si="21"/>
        <v>0.49548532731376976</v>
      </c>
      <c r="AF44" s="35">
        <v>46.6</v>
      </c>
      <c r="AG44" s="35">
        <f t="shared" si="22"/>
        <v>0.6986506746626686</v>
      </c>
      <c r="AH44" s="34">
        <v>64</v>
      </c>
      <c r="AI44" s="38">
        <f t="shared" si="23"/>
        <v>0.6336633663366337</v>
      </c>
      <c r="AJ44" s="33">
        <f t="shared" si="24"/>
        <v>111.05479452054794</v>
      </c>
      <c r="AK44" s="35">
        <v>12.1</v>
      </c>
      <c r="AL44" s="38">
        <f t="shared" si="25"/>
        <v>0.6612021857923497</v>
      </c>
      <c r="AM44" s="35">
        <v>1.14</v>
      </c>
      <c r="AN44" s="38">
        <f t="shared" si="26"/>
        <v>0.857142857142857</v>
      </c>
      <c r="AO44" s="35">
        <v>7.3</v>
      </c>
      <c r="AP44" s="38">
        <f t="shared" si="27"/>
        <v>0.73</v>
      </c>
      <c r="AQ44" s="35">
        <v>52.5</v>
      </c>
      <c r="AR44" s="38">
        <f t="shared" si="28"/>
        <v>0.5925507900677202</v>
      </c>
      <c r="AS44" s="35">
        <v>46</v>
      </c>
      <c r="AT44" s="38">
        <f t="shared" si="29"/>
        <v>0.689655172413793</v>
      </c>
      <c r="AU44" s="33">
        <v>101</v>
      </c>
      <c r="AV44" s="33">
        <v>123</v>
      </c>
      <c r="AW44" s="34">
        <v>18.3</v>
      </c>
      <c r="AX44" s="35">
        <v>1.33</v>
      </c>
      <c r="AY44" s="35">
        <v>10</v>
      </c>
      <c r="AZ44" s="35">
        <v>88.6</v>
      </c>
      <c r="BA44" s="35">
        <v>66.7</v>
      </c>
      <c r="BB44" s="33">
        <v>14</v>
      </c>
      <c r="BC44" s="35">
        <v>5.93221</v>
      </c>
      <c r="BD44" s="35">
        <v>62.32</v>
      </c>
      <c r="BE44" s="36">
        <v>1991</v>
      </c>
      <c r="BF44" s="36"/>
      <c r="BG44" s="36" t="s">
        <v>119</v>
      </c>
    </row>
    <row r="45" spans="1:59" ht="12.75">
      <c r="A45" s="31">
        <v>42</v>
      </c>
      <c r="B45" s="31" t="s">
        <v>251</v>
      </c>
      <c r="C45" s="31" t="s">
        <v>113</v>
      </c>
      <c r="D45" s="31" t="s">
        <v>114</v>
      </c>
      <c r="E45" s="36" t="s">
        <v>252</v>
      </c>
      <c r="F45" s="31">
        <v>30</v>
      </c>
      <c r="G45" s="34">
        <v>173</v>
      </c>
      <c r="H45" s="34">
        <v>69</v>
      </c>
      <c r="I45" s="35">
        <v>1.83</v>
      </c>
      <c r="J45" s="35">
        <v>23.07</v>
      </c>
      <c r="K45" s="36">
        <v>1</v>
      </c>
      <c r="L45" s="36" t="s">
        <v>165</v>
      </c>
      <c r="M45" s="31">
        <v>64</v>
      </c>
      <c r="N45" s="34">
        <v>4.1</v>
      </c>
      <c r="O45" s="35">
        <v>0.94</v>
      </c>
      <c r="P45" s="35">
        <v>4.5</v>
      </c>
      <c r="Q45" s="35">
        <v>44.2</v>
      </c>
      <c r="R45" s="34">
        <v>47</v>
      </c>
      <c r="S45" s="34">
        <v>15</v>
      </c>
      <c r="T45" s="37" t="s">
        <v>117</v>
      </c>
      <c r="U45" s="33">
        <v>112</v>
      </c>
      <c r="V45" s="38">
        <f t="shared" si="16"/>
        <v>0.5137614678899083</v>
      </c>
      <c r="W45" s="33">
        <f t="shared" si="17"/>
        <v>103.25874125874124</v>
      </c>
      <c r="X45" s="34">
        <v>21.4</v>
      </c>
      <c r="Y45" s="38">
        <f t="shared" si="18"/>
        <v>0.5219512195121951</v>
      </c>
      <c r="Z45" s="35">
        <v>0.92</v>
      </c>
      <c r="AA45" s="38">
        <f t="shared" si="19"/>
        <v>0.7244094488188977</v>
      </c>
      <c r="AB45" s="35">
        <v>14.3</v>
      </c>
      <c r="AC45" s="38">
        <f t="shared" si="20"/>
        <v>0.9285714285714286</v>
      </c>
      <c r="AD45" s="35">
        <v>21.7</v>
      </c>
      <c r="AE45" s="38">
        <f t="shared" si="21"/>
        <v>0.5636363636363636</v>
      </c>
      <c r="AF45" s="35">
        <v>23.4</v>
      </c>
      <c r="AG45" s="35">
        <f t="shared" si="22"/>
        <v>0.7697368421052632</v>
      </c>
      <c r="AH45" s="34">
        <v>157</v>
      </c>
      <c r="AI45" s="38">
        <f t="shared" si="23"/>
        <v>0.7201834862385321</v>
      </c>
      <c r="AJ45" s="33">
        <f t="shared" si="24"/>
        <v>127.71428571428571</v>
      </c>
      <c r="AK45" s="35">
        <v>29.8</v>
      </c>
      <c r="AL45" s="38">
        <f t="shared" si="25"/>
        <v>0.7268292682926829</v>
      </c>
      <c r="AM45" s="35">
        <v>1.02</v>
      </c>
      <c r="AN45" s="38">
        <f t="shared" si="26"/>
        <v>0.8031496062992126</v>
      </c>
      <c r="AO45" s="35">
        <v>16.1</v>
      </c>
      <c r="AP45" s="38">
        <f t="shared" si="27"/>
        <v>1.0454545454545454</v>
      </c>
      <c r="AQ45" s="35">
        <v>23.6</v>
      </c>
      <c r="AR45" s="38">
        <f t="shared" si="28"/>
        <v>0.612987012987013</v>
      </c>
      <c r="AS45" s="35">
        <v>23.1</v>
      </c>
      <c r="AT45" s="38">
        <f t="shared" si="29"/>
        <v>0.7598684210526316</v>
      </c>
      <c r="AU45" s="33">
        <v>218</v>
      </c>
      <c r="AV45" s="33">
        <v>218</v>
      </c>
      <c r="AW45" s="34">
        <v>41</v>
      </c>
      <c r="AX45" s="35">
        <v>1.27</v>
      </c>
      <c r="AY45" s="35">
        <v>15.4</v>
      </c>
      <c r="AZ45" s="35">
        <v>38.5</v>
      </c>
      <c r="BA45" s="35">
        <v>30.4</v>
      </c>
      <c r="BB45" s="33">
        <v>15</v>
      </c>
      <c r="BC45" s="35">
        <v>9.85018</v>
      </c>
      <c r="BD45" s="35">
        <v>26.64</v>
      </c>
      <c r="BE45" s="36" t="s">
        <v>253</v>
      </c>
      <c r="BF45" s="36"/>
      <c r="BG45" s="36" t="s">
        <v>119</v>
      </c>
    </row>
    <row r="46" spans="1:59" ht="12.75">
      <c r="A46" s="31">
        <v>43</v>
      </c>
      <c r="B46" s="31" t="s">
        <v>254</v>
      </c>
      <c r="C46" s="31" t="s">
        <v>113</v>
      </c>
      <c r="D46" s="31" t="s">
        <v>114</v>
      </c>
      <c r="E46" s="36" t="s">
        <v>252</v>
      </c>
      <c r="F46" s="31">
        <v>54</v>
      </c>
      <c r="G46" s="34">
        <v>164</v>
      </c>
      <c r="H46" s="34">
        <v>72</v>
      </c>
      <c r="I46" s="35">
        <v>1.79</v>
      </c>
      <c r="J46" s="35">
        <v>26.86</v>
      </c>
      <c r="K46" s="36">
        <v>1</v>
      </c>
      <c r="L46" s="36" t="s">
        <v>122</v>
      </c>
      <c r="M46" s="31">
        <v>56</v>
      </c>
      <c r="N46" s="34">
        <v>2.7</v>
      </c>
      <c r="O46" s="35">
        <v>0.86</v>
      </c>
      <c r="P46" s="35">
        <v>3.5</v>
      </c>
      <c r="Q46" s="35">
        <v>64.5</v>
      </c>
      <c r="R46" s="34">
        <v>75.4</v>
      </c>
      <c r="S46" s="34">
        <v>7.5</v>
      </c>
      <c r="T46" s="37" t="s">
        <v>117</v>
      </c>
      <c r="U46" s="33">
        <v>26</v>
      </c>
      <c r="V46" s="38">
        <f t="shared" si="16"/>
        <v>0.3291139240506329</v>
      </c>
      <c r="W46" s="33">
        <f t="shared" si="17"/>
        <v>86.08695652173914</v>
      </c>
      <c r="X46" s="34">
        <v>11</v>
      </c>
      <c r="Y46" s="38">
        <f t="shared" si="18"/>
        <v>0.6508875739644971</v>
      </c>
      <c r="Z46" s="35">
        <v>0.91</v>
      </c>
      <c r="AA46" s="38">
        <f t="shared" si="19"/>
        <v>0.7777777777777779</v>
      </c>
      <c r="AB46" s="35">
        <v>9.2</v>
      </c>
      <c r="AC46" s="38">
        <f t="shared" si="20"/>
        <v>0.8846153846153845</v>
      </c>
      <c r="AD46" s="35">
        <v>36.3</v>
      </c>
      <c r="AE46" s="38">
        <f t="shared" si="21"/>
        <v>0.7943107221006563</v>
      </c>
      <c r="AF46" s="35">
        <v>40</v>
      </c>
      <c r="AG46" s="35">
        <f t="shared" si="22"/>
        <v>1.0204081632653061</v>
      </c>
      <c r="AH46" s="34">
        <v>71</v>
      </c>
      <c r="AI46" s="38">
        <f t="shared" si="23"/>
        <v>0.8987341772151899</v>
      </c>
      <c r="AJ46" s="33">
        <f t="shared" si="24"/>
        <v>114.4421052631579</v>
      </c>
      <c r="AK46" s="35">
        <v>15.1</v>
      </c>
      <c r="AL46" s="38">
        <f t="shared" si="25"/>
        <v>0.893491124260355</v>
      </c>
      <c r="AM46" s="35">
        <v>1.08</v>
      </c>
      <c r="AN46" s="38">
        <f t="shared" si="26"/>
        <v>0.9230769230769232</v>
      </c>
      <c r="AO46" s="35">
        <v>9.5</v>
      </c>
      <c r="AP46" s="38">
        <f t="shared" si="27"/>
        <v>0.9134615384615384</v>
      </c>
      <c r="AQ46" s="35">
        <v>42.8</v>
      </c>
      <c r="AR46" s="38">
        <f t="shared" si="28"/>
        <v>0.9365426695842449</v>
      </c>
      <c r="AS46" s="35">
        <v>39.7</v>
      </c>
      <c r="AT46" s="38">
        <f t="shared" si="29"/>
        <v>1.0127551020408163</v>
      </c>
      <c r="AU46" s="33">
        <v>79</v>
      </c>
      <c r="AV46" s="33">
        <v>124</v>
      </c>
      <c r="AW46" s="34">
        <v>16.9</v>
      </c>
      <c r="AX46" s="35">
        <v>1.17</v>
      </c>
      <c r="AY46" s="35">
        <v>10.4</v>
      </c>
      <c r="AZ46" s="35">
        <v>45.7</v>
      </c>
      <c r="BA46" s="35">
        <v>39.2</v>
      </c>
      <c r="BB46" s="33">
        <v>12</v>
      </c>
      <c r="BC46" s="35">
        <v>5.67866</v>
      </c>
      <c r="BD46" s="35">
        <v>37.23</v>
      </c>
      <c r="BE46" s="36" t="s">
        <v>119</v>
      </c>
      <c r="BF46" s="36" t="s">
        <v>255</v>
      </c>
      <c r="BG46" s="36" t="s">
        <v>119</v>
      </c>
    </row>
    <row r="47" spans="1:59" ht="12.75">
      <c r="A47" s="31">
        <v>44</v>
      </c>
      <c r="B47" s="31" t="s">
        <v>256</v>
      </c>
      <c r="C47" s="31" t="s">
        <v>126</v>
      </c>
      <c r="D47" s="31" t="s">
        <v>114</v>
      </c>
      <c r="E47" s="36" t="s">
        <v>257</v>
      </c>
      <c r="F47" s="31">
        <v>60</v>
      </c>
      <c r="G47" s="34">
        <v>174</v>
      </c>
      <c r="H47" s="34">
        <v>85</v>
      </c>
      <c r="I47" s="35">
        <v>2</v>
      </c>
      <c r="J47" s="35">
        <v>28.14</v>
      </c>
      <c r="K47" s="36">
        <v>4</v>
      </c>
      <c r="L47" s="36" t="s">
        <v>116</v>
      </c>
      <c r="M47" s="31">
        <v>104</v>
      </c>
      <c r="N47" s="34">
        <v>4</v>
      </c>
      <c r="O47" s="35">
        <v>0.9</v>
      </c>
      <c r="P47" s="35">
        <v>3.1</v>
      </c>
      <c r="Q47" s="35">
        <v>46.1</v>
      </c>
      <c r="R47" s="34">
        <v>51.5</v>
      </c>
      <c r="S47" s="34">
        <v>7.5</v>
      </c>
      <c r="T47" s="37" t="s">
        <v>123</v>
      </c>
      <c r="U47" s="33">
        <v>46</v>
      </c>
      <c r="V47" s="38">
        <f t="shared" si="16"/>
        <v>0.6052631578947368</v>
      </c>
      <c r="W47" s="33">
        <f t="shared" si="17"/>
        <v>135</v>
      </c>
      <c r="X47" s="34">
        <v>10.8</v>
      </c>
      <c r="Y47" s="38">
        <f t="shared" si="18"/>
        <v>0.7605633802816902</v>
      </c>
      <c r="Z47" s="35">
        <v>1</v>
      </c>
      <c r="AA47" s="38">
        <f t="shared" si="19"/>
        <v>0.9090909090909091</v>
      </c>
      <c r="AB47" s="35">
        <v>6.8</v>
      </c>
      <c r="AC47" s="38">
        <f t="shared" si="20"/>
        <v>0.8717948717948718</v>
      </c>
      <c r="AD47" s="35">
        <v>38.9</v>
      </c>
      <c r="AE47" s="38">
        <f t="shared" si="21"/>
        <v>0.827659574468085</v>
      </c>
      <c r="AF47" s="35">
        <v>38.8</v>
      </c>
      <c r="AG47" s="35">
        <f t="shared" si="22"/>
        <v>0.9065420560747663</v>
      </c>
      <c r="AH47" s="34">
        <v>60</v>
      </c>
      <c r="AI47" s="38">
        <f t="shared" si="23"/>
        <v>0.7894736842105263</v>
      </c>
      <c r="AJ47" s="33">
        <f t="shared" si="24"/>
        <v>137.72151898734177</v>
      </c>
      <c r="AK47" s="35">
        <v>12.8</v>
      </c>
      <c r="AL47" s="38">
        <f t="shared" si="25"/>
        <v>0.9014084507042255</v>
      </c>
      <c r="AM47" s="35">
        <v>1.03</v>
      </c>
      <c r="AN47" s="38">
        <f t="shared" si="26"/>
        <v>0.9363636363636363</v>
      </c>
      <c r="AO47" s="35">
        <v>7.9</v>
      </c>
      <c r="AP47" s="38">
        <f t="shared" si="27"/>
        <v>1.012820512820513</v>
      </c>
      <c r="AQ47" s="35">
        <v>39</v>
      </c>
      <c r="AR47" s="38">
        <f t="shared" si="28"/>
        <v>0.8297872340425532</v>
      </c>
      <c r="AS47" s="35">
        <v>38</v>
      </c>
      <c r="AT47" s="38">
        <f t="shared" si="29"/>
        <v>0.8878504672897197</v>
      </c>
      <c r="AU47" s="33">
        <v>76</v>
      </c>
      <c r="AV47" s="33">
        <v>154</v>
      </c>
      <c r="AW47" s="34">
        <v>14.2</v>
      </c>
      <c r="AX47" s="35">
        <v>1.1</v>
      </c>
      <c r="AY47" s="35">
        <v>7.8</v>
      </c>
      <c r="AZ47" s="35">
        <v>47</v>
      </c>
      <c r="BA47" s="35">
        <v>42.8</v>
      </c>
      <c r="BB47" s="33">
        <v>11</v>
      </c>
      <c r="BC47" s="35">
        <v>5.00453</v>
      </c>
      <c r="BD47" s="35">
        <v>41.65</v>
      </c>
      <c r="BE47" s="36" t="s">
        <v>258</v>
      </c>
      <c r="BF47" s="36"/>
      <c r="BG47" s="36" t="s">
        <v>259</v>
      </c>
    </row>
    <row r="48" spans="1:59" ht="12.75">
      <c r="A48" s="31">
        <v>45</v>
      </c>
      <c r="B48" s="31" t="s">
        <v>260</v>
      </c>
      <c r="C48" s="31" t="s">
        <v>113</v>
      </c>
      <c r="D48" s="31" t="s">
        <v>114</v>
      </c>
      <c r="E48" s="36" t="s">
        <v>261</v>
      </c>
      <c r="F48" s="31">
        <v>39</v>
      </c>
      <c r="G48" s="34">
        <v>158</v>
      </c>
      <c r="H48" s="34">
        <v>61</v>
      </c>
      <c r="I48" s="35">
        <v>1.61</v>
      </c>
      <c r="J48" s="35">
        <v>24.49</v>
      </c>
      <c r="K48" s="36">
        <v>1</v>
      </c>
      <c r="L48" s="36" t="s">
        <v>165</v>
      </c>
      <c r="M48" s="31">
        <v>87</v>
      </c>
      <c r="N48" s="34">
        <v>3.4</v>
      </c>
      <c r="O48" s="35">
        <v>0.91</v>
      </c>
      <c r="P48" s="35">
        <v>2.4</v>
      </c>
      <c r="Q48" s="35">
        <v>56.9</v>
      </c>
      <c r="R48" s="34">
        <v>62.5</v>
      </c>
      <c r="S48" s="34">
        <v>15</v>
      </c>
      <c r="T48" s="37" t="s">
        <v>117</v>
      </c>
      <c r="U48" s="33">
        <v>82</v>
      </c>
      <c r="V48" s="38">
        <f t="shared" si="16"/>
        <v>0.656</v>
      </c>
      <c r="W48" s="33">
        <f t="shared" si="17"/>
        <v>131.1336898395722</v>
      </c>
      <c r="X48" s="34">
        <v>20.1</v>
      </c>
      <c r="Y48" s="38">
        <f t="shared" si="18"/>
        <v>0.7730769230769231</v>
      </c>
      <c r="Z48" s="35">
        <v>0.96</v>
      </c>
      <c r="AA48" s="38">
        <f t="shared" si="19"/>
        <v>0.768</v>
      </c>
      <c r="AB48" s="35">
        <v>9.35</v>
      </c>
      <c r="AC48" s="38">
        <f t="shared" si="20"/>
        <v>0.9139784946236559</v>
      </c>
      <c r="AD48" s="35">
        <v>28.9</v>
      </c>
      <c r="AE48" s="38">
        <f t="shared" si="21"/>
        <v>0.7526041666666666</v>
      </c>
      <c r="AF48" s="35">
        <v>30.2</v>
      </c>
      <c r="AG48" s="35">
        <f t="shared" si="22"/>
        <v>0.9805194805194805</v>
      </c>
      <c r="AH48" s="34">
        <v>97</v>
      </c>
      <c r="AI48" s="38">
        <f t="shared" si="23"/>
        <v>0.776</v>
      </c>
      <c r="AJ48" s="33">
        <f t="shared" si="24"/>
        <v>145.13793103448276</v>
      </c>
      <c r="AK48" s="35">
        <v>20.7</v>
      </c>
      <c r="AL48" s="38">
        <f t="shared" si="25"/>
        <v>0.7961538461538461</v>
      </c>
      <c r="AM48" s="35">
        <v>1.05</v>
      </c>
      <c r="AN48" s="38">
        <f t="shared" si="26"/>
        <v>0.8400000000000001</v>
      </c>
      <c r="AO48" s="35">
        <v>8.7</v>
      </c>
      <c r="AP48" s="38">
        <f t="shared" si="27"/>
        <v>0.8504398826979471</v>
      </c>
      <c r="AQ48" s="35">
        <v>29.8</v>
      </c>
      <c r="AR48" s="38">
        <f t="shared" si="28"/>
        <v>0.7760416666666667</v>
      </c>
      <c r="AS48" s="35">
        <v>28.5</v>
      </c>
      <c r="AT48" s="38">
        <f t="shared" si="29"/>
        <v>0.9253246753246753</v>
      </c>
      <c r="AU48" s="33">
        <v>125</v>
      </c>
      <c r="AV48" s="33">
        <v>154</v>
      </c>
      <c r="AW48" s="34">
        <v>26</v>
      </c>
      <c r="AX48" s="35">
        <v>1.25</v>
      </c>
      <c r="AY48" s="35">
        <v>10.23</v>
      </c>
      <c r="AZ48" s="35">
        <v>38.4</v>
      </c>
      <c r="BA48" s="35">
        <v>30.8</v>
      </c>
      <c r="BB48" s="33">
        <v>9</v>
      </c>
      <c r="BC48" s="35">
        <v>9.10499</v>
      </c>
      <c r="BD48" s="35">
        <v>25.55</v>
      </c>
      <c r="BE48" s="36" t="s">
        <v>119</v>
      </c>
      <c r="BF48" s="36" t="s">
        <v>262</v>
      </c>
      <c r="BG48" s="36" t="s">
        <v>119</v>
      </c>
    </row>
    <row r="49" spans="1:59" ht="12.75">
      <c r="A49" s="31">
        <v>46</v>
      </c>
      <c r="B49" s="31" t="s">
        <v>263</v>
      </c>
      <c r="C49" s="31" t="s">
        <v>137</v>
      </c>
      <c r="D49" s="31" t="s">
        <v>114</v>
      </c>
      <c r="E49" s="36" t="s">
        <v>264</v>
      </c>
      <c r="F49" s="31">
        <v>57</v>
      </c>
      <c r="G49" s="34">
        <v>161</v>
      </c>
      <c r="H49" s="34">
        <v>95</v>
      </c>
      <c r="I49" s="35">
        <v>1.98</v>
      </c>
      <c r="J49" s="35">
        <v>36.67</v>
      </c>
      <c r="K49" s="36">
        <v>1</v>
      </c>
      <c r="L49" s="36" t="s">
        <v>129</v>
      </c>
      <c r="M49" s="31">
        <v>84</v>
      </c>
      <c r="N49" s="34">
        <v>3.14</v>
      </c>
      <c r="O49" s="35">
        <v>0.94</v>
      </c>
      <c r="P49" s="35">
        <v>3.6</v>
      </c>
      <c r="Q49" s="35">
        <v>53.79</v>
      </c>
      <c r="R49" s="34">
        <v>57</v>
      </c>
      <c r="S49" s="34">
        <v>7.5</v>
      </c>
      <c r="T49" s="37" t="s">
        <v>123</v>
      </c>
      <c r="U49" s="33">
        <v>19</v>
      </c>
      <c r="V49" s="38">
        <f t="shared" si="16"/>
        <v>0.2878787878787879</v>
      </c>
      <c r="W49" s="33">
        <f t="shared" si="17"/>
        <v>107.99011532125206</v>
      </c>
      <c r="X49" s="34">
        <v>6.9</v>
      </c>
      <c r="Y49" s="38">
        <f t="shared" si="18"/>
        <v>0.696969696969697</v>
      </c>
      <c r="Z49" s="35">
        <v>0.91</v>
      </c>
      <c r="AA49" s="38">
        <f t="shared" si="19"/>
        <v>0.8053097345132745</v>
      </c>
      <c r="AB49" s="35">
        <v>6.07</v>
      </c>
      <c r="AC49" s="38">
        <f t="shared" si="20"/>
        <v>0.8926470588235295</v>
      </c>
      <c r="AD49" s="35">
        <v>47.25</v>
      </c>
      <c r="AE49" s="38">
        <f t="shared" si="21"/>
        <v>0.8162031438935913</v>
      </c>
      <c r="AF49" s="35">
        <v>51.92</v>
      </c>
      <c r="AG49" s="35">
        <f t="shared" si="22"/>
        <v>0.9108771929824562</v>
      </c>
      <c r="AH49" s="34">
        <v>52</v>
      </c>
      <c r="AI49" s="38">
        <f t="shared" si="23"/>
        <v>0.7878787878787878</v>
      </c>
      <c r="AJ49" s="33">
        <f t="shared" si="24"/>
        <v>126.21428571428574</v>
      </c>
      <c r="AK49" s="35">
        <v>9.3</v>
      </c>
      <c r="AL49" s="38">
        <f t="shared" si="25"/>
        <v>0.9393939393939394</v>
      </c>
      <c r="AM49" s="35">
        <v>1</v>
      </c>
      <c r="AN49" s="38">
        <f t="shared" si="26"/>
        <v>0.8849557522123894</v>
      </c>
      <c r="AO49" s="35">
        <v>7</v>
      </c>
      <c r="AP49" s="38">
        <f t="shared" si="27"/>
        <v>1.0294117647058825</v>
      </c>
      <c r="AQ49" s="35">
        <v>52.13</v>
      </c>
      <c r="AR49" s="38">
        <f t="shared" si="28"/>
        <v>0.9005009500777337</v>
      </c>
      <c r="AS49" s="35">
        <v>52</v>
      </c>
      <c r="AT49" s="38">
        <f t="shared" si="29"/>
        <v>0.9122807017543859</v>
      </c>
      <c r="AU49" s="33">
        <v>66</v>
      </c>
      <c r="AV49" s="33">
        <v>141</v>
      </c>
      <c r="AW49" s="34">
        <v>9.9</v>
      </c>
      <c r="AX49" s="35">
        <v>1.13</v>
      </c>
      <c r="AY49" s="35">
        <v>6.8</v>
      </c>
      <c r="AZ49" s="35">
        <v>57.89</v>
      </c>
      <c r="BA49" s="35">
        <v>57</v>
      </c>
      <c r="BB49" s="33">
        <v>10</v>
      </c>
      <c r="BC49" s="35">
        <v>7.4783</v>
      </c>
      <c r="BD49" s="35">
        <v>59.08</v>
      </c>
      <c r="BE49" s="36" t="s">
        <v>119</v>
      </c>
      <c r="BF49" s="36" t="s">
        <v>265</v>
      </c>
      <c r="BG49" s="36" t="s">
        <v>119</v>
      </c>
    </row>
    <row r="50" spans="1:59" ht="12.75">
      <c r="A50" s="31">
        <v>47</v>
      </c>
      <c r="B50" s="31" t="s">
        <v>266</v>
      </c>
      <c r="C50" s="31" t="s">
        <v>137</v>
      </c>
      <c r="D50" s="31" t="s">
        <v>114</v>
      </c>
      <c r="E50" s="36" t="s">
        <v>267</v>
      </c>
      <c r="F50" s="31">
        <v>75</v>
      </c>
      <c r="G50" s="34">
        <v>173</v>
      </c>
      <c r="H50" s="34">
        <v>83</v>
      </c>
      <c r="I50" s="35">
        <v>1.97</v>
      </c>
      <c r="J50" s="35">
        <v>27.12</v>
      </c>
      <c r="K50" s="36">
        <v>1</v>
      </c>
      <c r="L50" s="36" t="s">
        <v>116</v>
      </c>
      <c r="M50" s="31">
        <v>81</v>
      </c>
      <c r="N50" s="34">
        <v>3.9</v>
      </c>
      <c r="O50" s="35">
        <v>0.83</v>
      </c>
      <c r="P50" s="35">
        <v>4.1</v>
      </c>
      <c r="Q50" s="35">
        <v>48.4</v>
      </c>
      <c r="R50" s="34">
        <v>58</v>
      </c>
      <c r="S50" s="34">
        <v>10</v>
      </c>
      <c r="T50" s="37" t="s">
        <v>123</v>
      </c>
      <c r="U50" s="33">
        <v>26</v>
      </c>
      <c r="V50" s="38">
        <f t="shared" si="16"/>
        <v>0.23636363636363636</v>
      </c>
      <c r="W50" s="33">
        <f t="shared" si="17"/>
        <v>87.32291666666666</v>
      </c>
      <c r="X50" s="34">
        <v>10.1</v>
      </c>
      <c r="Y50" s="38">
        <f t="shared" si="18"/>
        <v>0.7062937062937062</v>
      </c>
      <c r="Z50" s="35">
        <v>0.84</v>
      </c>
      <c r="AA50" s="38">
        <f t="shared" si="19"/>
        <v>0.7499999999999999</v>
      </c>
      <c r="AB50" s="35">
        <v>9.6</v>
      </c>
      <c r="AC50" s="38">
        <f t="shared" si="20"/>
        <v>0.96</v>
      </c>
      <c r="AD50" s="35">
        <v>32.2</v>
      </c>
      <c r="AE50" s="38">
        <f t="shared" si="21"/>
        <v>0.7576470588235295</v>
      </c>
      <c r="AF50" s="35">
        <v>38.4</v>
      </c>
      <c r="AG50" s="35">
        <f t="shared" si="22"/>
        <v>1.0105263157894737</v>
      </c>
      <c r="AH50" s="34">
        <v>85</v>
      </c>
      <c r="AI50" s="38">
        <f t="shared" si="23"/>
        <v>0.7727272727272727</v>
      </c>
      <c r="AJ50" s="33">
        <f t="shared" si="24"/>
        <v>107.80459770114943</v>
      </c>
      <c r="AK50" s="35">
        <v>11.3</v>
      </c>
      <c r="AL50" s="38">
        <f t="shared" si="25"/>
        <v>0.7902097902097902</v>
      </c>
      <c r="AM50" s="35">
        <v>1.02</v>
      </c>
      <c r="AN50" s="38">
        <f t="shared" si="26"/>
        <v>0.9107142857142857</v>
      </c>
      <c r="AO50" s="35">
        <v>8.7</v>
      </c>
      <c r="AP50" s="38">
        <f t="shared" si="27"/>
        <v>0.8699999999999999</v>
      </c>
      <c r="AQ50" s="35">
        <v>43.4</v>
      </c>
      <c r="AR50" s="38">
        <f t="shared" si="28"/>
        <v>1.0211764705882354</v>
      </c>
      <c r="AS50" s="35">
        <v>42.7</v>
      </c>
      <c r="AT50" s="38">
        <f t="shared" si="29"/>
        <v>1.1236842105263158</v>
      </c>
      <c r="AU50" s="33">
        <v>110</v>
      </c>
      <c r="AV50" s="33">
        <v>119</v>
      </c>
      <c r="AW50" s="34">
        <v>14.3</v>
      </c>
      <c r="AX50" s="35">
        <v>1.12</v>
      </c>
      <c r="AY50" s="35">
        <v>10</v>
      </c>
      <c r="AZ50" s="35">
        <v>42.5</v>
      </c>
      <c r="BA50" s="35">
        <v>38</v>
      </c>
      <c r="BB50" s="33">
        <v>11</v>
      </c>
      <c r="BC50" s="35">
        <v>3.74</v>
      </c>
      <c r="BD50" s="35">
        <v>34.17</v>
      </c>
      <c r="BE50" s="36" t="s">
        <v>119</v>
      </c>
      <c r="BF50" s="36" t="s">
        <v>268</v>
      </c>
      <c r="BG50" s="36" t="s">
        <v>269</v>
      </c>
    </row>
    <row r="51" spans="1:59" ht="12.75">
      <c r="A51" s="31">
        <v>48</v>
      </c>
      <c r="B51" s="31" t="s">
        <v>270</v>
      </c>
      <c r="C51" s="31" t="s">
        <v>137</v>
      </c>
      <c r="D51" s="31" t="s">
        <v>114</v>
      </c>
      <c r="E51" s="36" t="s">
        <v>271</v>
      </c>
      <c r="F51" s="31">
        <v>72</v>
      </c>
      <c r="G51" s="34">
        <v>165</v>
      </c>
      <c r="H51" s="34">
        <v>66</v>
      </c>
      <c r="I51" s="35">
        <v>1.73</v>
      </c>
      <c r="J51" s="35">
        <v>24.26</v>
      </c>
      <c r="K51" s="36">
        <v>1</v>
      </c>
      <c r="L51" s="36" t="s">
        <v>165</v>
      </c>
      <c r="M51" s="31">
        <v>59</v>
      </c>
      <c r="N51" s="34">
        <v>3.3</v>
      </c>
      <c r="O51" s="35">
        <v>0.92</v>
      </c>
      <c r="P51" s="35">
        <v>3.7</v>
      </c>
      <c r="Q51" s="35">
        <v>52.9</v>
      </c>
      <c r="R51" s="34">
        <v>57.5</v>
      </c>
      <c r="S51" s="34">
        <v>10</v>
      </c>
      <c r="T51" s="37" t="s">
        <v>117</v>
      </c>
      <c r="U51" s="33">
        <v>55</v>
      </c>
      <c r="V51" s="38">
        <f t="shared" si="16"/>
        <v>0.5789473684210527</v>
      </c>
      <c r="W51" s="33">
        <f t="shared" si="17"/>
        <v>85.79999999999998</v>
      </c>
      <c r="X51" s="34">
        <v>11.7</v>
      </c>
      <c r="Y51" s="38">
        <f t="shared" si="18"/>
        <v>0.5545023696682464</v>
      </c>
      <c r="Z51" s="35">
        <v>0.9</v>
      </c>
      <c r="AA51" s="38">
        <f t="shared" si="19"/>
        <v>0.7438016528925621</v>
      </c>
      <c r="AB51" s="35">
        <v>9</v>
      </c>
      <c r="AC51" s="38">
        <f t="shared" si="20"/>
        <v>0.9</v>
      </c>
      <c r="AD51" s="35">
        <v>36.2</v>
      </c>
      <c r="AE51" s="38">
        <f t="shared" si="21"/>
        <v>0.7140039447731755</v>
      </c>
      <c r="AF51" s="35">
        <v>40.2</v>
      </c>
      <c r="AG51" s="35">
        <f t="shared" si="22"/>
        <v>0.9617224880382776</v>
      </c>
      <c r="AH51" s="34">
        <v>85</v>
      </c>
      <c r="AI51" s="38">
        <f t="shared" si="23"/>
        <v>0.8947368421052632</v>
      </c>
      <c r="AJ51" s="33">
        <f t="shared" si="24"/>
        <v>104.28</v>
      </c>
      <c r="AK51" s="35">
        <v>15.8</v>
      </c>
      <c r="AL51" s="38">
        <f t="shared" si="25"/>
        <v>0.7488151658767772</v>
      </c>
      <c r="AM51" s="35">
        <v>1.04</v>
      </c>
      <c r="AN51" s="38">
        <f t="shared" si="26"/>
        <v>0.859504132231405</v>
      </c>
      <c r="AO51" s="35">
        <v>10</v>
      </c>
      <c r="AP51" s="38">
        <f t="shared" si="27"/>
        <v>1</v>
      </c>
      <c r="AQ51" s="35">
        <v>39.3</v>
      </c>
      <c r="AR51" s="38">
        <f t="shared" si="28"/>
        <v>0.7751479289940827</v>
      </c>
      <c r="AS51" s="35">
        <v>37.9</v>
      </c>
      <c r="AT51" s="38">
        <f t="shared" si="29"/>
        <v>0.9066985645933014</v>
      </c>
      <c r="AU51" s="33">
        <v>95</v>
      </c>
      <c r="AV51" s="33">
        <v>140</v>
      </c>
      <c r="AW51" s="34">
        <v>21.1</v>
      </c>
      <c r="AX51" s="35">
        <v>1.21</v>
      </c>
      <c r="AY51" s="35">
        <v>10</v>
      </c>
      <c r="AZ51" s="35">
        <v>50.7</v>
      </c>
      <c r="BA51" s="35">
        <v>41.8</v>
      </c>
      <c r="BB51" s="33" t="s">
        <v>139</v>
      </c>
      <c r="BC51" s="35">
        <v>5.81146</v>
      </c>
      <c r="BD51" s="35">
        <v>38.05</v>
      </c>
      <c r="BE51" s="36" t="s">
        <v>119</v>
      </c>
      <c r="BF51" s="36" t="s">
        <v>262</v>
      </c>
      <c r="BG51" s="36" t="s">
        <v>272</v>
      </c>
    </row>
    <row r="52" spans="1:59" ht="12.75">
      <c r="A52" s="31">
        <v>49</v>
      </c>
      <c r="B52" s="31" t="s">
        <v>273</v>
      </c>
      <c r="C52" s="31" t="s">
        <v>137</v>
      </c>
      <c r="D52" s="31" t="s">
        <v>114</v>
      </c>
      <c r="E52" s="36" t="s">
        <v>274</v>
      </c>
      <c r="F52" s="31">
        <v>57</v>
      </c>
      <c r="G52" s="34">
        <v>166</v>
      </c>
      <c r="H52" s="34">
        <v>74</v>
      </c>
      <c r="I52" s="35">
        <v>1.82</v>
      </c>
      <c r="J52" s="35">
        <v>26.9</v>
      </c>
      <c r="K52" s="36">
        <v>1</v>
      </c>
      <c r="L52" s="36" t="s">
        <v>129</v>
      </c>
      <c r="M52" s="31">
        <v>90</v>
      </c>
      <c r="N52" s="34">
        <v>3.2</v>
      </c>
      <c r="O52" s="35">
        <v>0.92</v>
      </c>
      <c r="P52" s="35">
        <v>2.62</v>
      </c>
      <c r="Q52" s="35">
        <v>53</v>
      </c>
      <c r="R52" s="34">
        <v>57.5</v>
      </c>
      <c r="S52" s="34">
        <v>10</v>
      </c>
      <c r="T52" s="37" t="s">
        <v>117</v>
      </c>
      <c r="U52" s="33">
        <v>1</v>
      </c>
      <c r="V52" s="38">
        <f t="shared" si="16"/>
        <v>0.022222222222222223</v>
      </c>
      <c r="W52" s="33">
        <f t="shared" si="17"/>
        <v>109.68379446640317</v>
      </c>
      <c r="X52" s="34">
        <v>7.5</v>
      </c>
      <c r="Y52" s="38">
        <f t="shared" si="18"/>
        <v>0.7731958762886598</v>
      </c>
      <c r="Z52" s="35">
        <v>1</v>
      </c>
      <c r="AA52" s="38">
        <f t="shared" si="19"/>
        <v>0.7142857142857143</v>
      </c>
      <c r="AB52" s="35">
        <v>5.06</v>
      </c>
      <c r="AC52" s="38">
        <f t="shared" si="20"/>
        <v>0.8799999999999999</v>
      </c>
      <c r="AD52" s="35">
        <v>52.7</v>
      </c>
      <c r="AE52" s="38">
        <f t="shared" si="21"/>
        <v>0.6266349583828776</v>
      </c>
      <c r="AF52" s="35">
        <v>52.4</v>
      </c>
      <c r="AG52" s="35">
        <f t="shared" si="22"/>
        <v>0.8747913188647746</v>
      </c>
      <c r="AH52" s="34">
        <v>14</v>
      </c>
      <c r="AI52" s="38">
        <f t="shared" si="23"/>
        <v>0.3111111111111111</v>
      </c>
      <c r="AJ52" s="33">
        <f t="shared" si="24"/>
        <v>114.66666666666666</v>
      </c>
      <c r="AK52" s="35">
        <v>8.6</v>
      </c>
      <c r="AL52" s="38">
        <f t="shared" si="25"/>
        <v>0.88659793814433</v>
      </c>
      <c r="AM52" s="35">
        <v>1.11</v>
      </c>
      <c r="AN52" s="38">
        <f t="shared" si="26"/>
        <v>0.7928571428571429</v>
      </c>
      <c r="AO52" s="35">
        <v>5.55</v>
      </c>
      <c r="AP52" s="38">
        <f t="shared" si="27"/>
        <v>0.9652173913043478</v>
      </c>
      <c r="AQ52" s="35">
        <v>55.6</v>
      </c>
      <c r="AR52" s="38">
        <f t="shared" si="28"/>
        <v>0.6611177170035673</v>
      </c>
      <c r="AS52" s="35">
        <v>50.3</v>
      </c>
      <c r="AT52" s="38">
        <f t="shared" si="29"/>
        <v>0.8397328881469115</v>
      </c>
      <c r="AU52" s="33">
        <v>45</v>
      </c>
      <c r="AV52" s="33">
        <v>129</v>
      </c>
      <c r="AW52" s="34">
        <v>9.7</v>
      </c>
      <c r="AX52" s="35">
        <v>1.4</v>
      </c>
      <c r="AY52" s="35">
        <v>5.75</v>
      </c>
      <c r="AZ52" s="35">
        <v>84.1</v>
      </c>
      <c r="BA52" s="35">
        <v>59.9</v>
      </c>
      <c r="BB52" s="33">
        <v>5</v>
      </c>
      <c r="BC52" s="35">
        <v>2.65933</v>
      </c>
      <c r="BD52" s="35">
        <v>75.01</v>
      </c>
      <c r="BE52" s="36" t="s">
        <v>119</v>
      </c>
      <c r="BF52" s="36" t="s">
        <v>275</v>
      </c>
      <c r="BG52" s="36" t="s">
        <v>119</v>
      </c>
    </row>
    <row r="53" spans="1:59" ht="12.75">
      <c r="A53" s="31">
        <v>50</v>
      </c>
      <c r="B53" s="31" t="s">
        <v>276</v>
      </c>
      <c r="C53" s="31" t="s">
        <v>137</v>
      </c>
      <c r="D53" s="31" t="s">
        <v>114</v>
      </c>
      <c r="E53" s="36" t="s">
        <v>277</v>
      </c>
      <c r="F53" s="31">
        <v>57</v>
      </c>
      <c r="G53" s="34">
        <v>172</v>
      </c>
      <c r="H53" s="34">
        <v>67</v>
      </c>
      <c r="I53" s="35">
        <v>1.8</v>
      </c>
      <c r="J53" s="35">
        <v>22.71</v>
      </c>
      <c r="K53" s="36">
        <v>1</v>
      </c>
      <c r="L53" s="36" t="s">
        <v>122</v>
      </c>
      <c r="M53" s="31">
        <v>79</v>
      </c>
      <c r="N53" s="34">
        <v>3.7</v>
      </c>
      <c r="O53" s="35">
        <v>0.82</v>
      </c>
      <c r="P53" s="35">
        <v>3.1</v>
      </c>
      <c r="Q53" s="35">
        <v>38.6</v>
      </c>
      <c r="R53" s="34">
        <v>47.1</v>
      </c>
      <c r="S53" s="34">
        <v>10</v>
      </c>
      <c r="T53" s="37" t="s">
        <v>117</v>
      </c>
      <c r="U53" s="33">
        <v>35</v>
      </c>
      <c r="V53" s="38">
        <f t="shared" si="16"/>
        <v>0.3333333333333333</v>
      </c>
      <c r="W53" s="33">
        <f t="shared" si="17"/>
        <v>88.984375</v>
      </c>
      <c r="X53" s="34">
        <v>8.5</v>
      </c>
      <c r="Y53" s="38">
        <f t="shared" si="18"/>
        <v>0.4722222222222222</v>
      </c>
      <c r="Z53" s="35">
        <v>1.06</v>
      </c>
      <c r="AA53" s="38">
        <f t="shared" si="19"/>
        <v>0.803030303030303</v>
      </c>
      <c r="AB53" s="35">
        <v>6.4</v>
      </c>
      <c r="AC53" s="38">
        <f t="shared" si="20"/>
        <v>0.7804878048780489</v>
      </c>
      <c r="AD53" s="35">
        <v>35.4</v>
      </c>
      <c r="AE53" s="38">
        <f t="shared" si="21"/>
        <v>0.7499999999999999</v>
      </c>
      <c r="AF53" s="35">
        <v>33.5</v>
      </c>
      <c r="AG53" s="35">
        <f t="shared" si="22"/>
        <v>0.9331476323119777</v>
      </c>
      <c r="AH53" s="34">
        <v>85</v>
      </c>
      <c r="AI53" s="38">
        <f t="shared" si="23"/>
        <v>0.8095238095238095</v>
      </c>
      <c r="AJ53" s="33">
        <f t="shared" si="24"/>
        <v>120.76543209876543</v>
      </c>
      <c r="AK53" s="35">
        <v>14.6</v>
      </c>
      <c r="AL53" s="38">
        <f t="shared" si="25"/>
        <v>0.8111111111111111</v>
      </c>
      <c r="AM53" s="35">
        <v>1.21</v>
      </c>
      <c r="AN53" s="38">
        <f t="shared" si="26"/>
        <v>0.9166666666666666</v>
      </c>
      <c r="AO53" s="35">
        <v>8.1</v>
      </c>
      <c r="AP53" s="38">
        <f t="shared" si="27"/>
        <v>0.9878048780487805</v>
      </c>
      <c r="AQ53" s="35">
        <v>39.7</v>
      </c>
      <c r="AR53" s="38">
        <f t="shared" si="28"/>
        <v>0.8411016949152542</v>
      </c>
      <c r="AS53" s="35">
        <v>32.9</v>
      </c>
      <c r="AT53" s="38">
        <f t="shared" si="29"/>
        <v>0.9164345403899722</v>
      </c>
      <c r="AU53" s="33">
        <v>105</v>
      </c>
      <c r="AV53" s="33">
        <v>146</v>
      </c>
      <c r="AW53" s="34">
        <v>18</v>
      </c>
      <c r="AX53" s="35">
        <v>1.32</v>
      </c>
      <c r="AY53" s="35">
        <v>8.2</v>
      </c>
      <c r="AZ53" s="35">
        <v>47.2</v>
      </c>
      <c r="BA53" s="35">
        <v>35.9</v>
      </c>
      <c r="BB53" s="33">
        <v>11</v>
      </c>
      <c r="BC53" s="35">
        <v>6.11602</v>
      </c>
      <c r="BD53" s="35">
        <v>35.32</v>
      </c>
      <c r="BE53" s="36" t="s">
        <v>119</v>
      </c>
      <c r="BF53" s="36" t="s">
        <v>278</v>
      </c>
      <c r="BG53" s="36" t="s">
        <v>279</v>
      </c>
    </row>
    <row r="54" spans="1:59" ht="12.75">
      <c r="A54" s="31">
        <v>51</v>
      </c>
      <c r="B54" s="31" t="s">
        <v>280</v>
      </c>
      <c r="C54" s="31" t="s">
        <v>126</v>
      </c>
      <c r="D54" s="31" t="s">
        <v>114</v>
      </c>
      <c r="E54" s="36" t="s">
        <v>281</v>
      </c>
      <c r="F54" s="31">
        <v>61</v>
      </c>
      <c r="G54" s="34">
        <v>180</v>
      </c>
      <c r="H54" s="34">
        <v>68</v>
      </c>
      <c r="I54" s="35">
        <v>1.9</v>
      </c>
      <c r="J54" s="35">
        <v>20.98</v>
      </c>
      <c r="K54" s="36">
        <v>4</v>
      </c>
      <c r="L54" s="36" t="s">
        <v>116</v>
      </c>
      <c r="M54" s="31">
        <v>114</v>
      </c>
      <c r="N54" s="34">
        <v>3.1</v>
      </c>
      <c r="O54" s="35">
        <v>0.92</v>
      </c>
      <c r="P54" s="35">
        <v>1.9</v>
      </c>
      <c r="Q54" s="35">
        <v>72.7</v>
      </c>
      <c r="R54" s="34">
        <v>79.3</v>
      </c>
      <c r="S54" s="34">
        <v>10</v>
      </c>
      <c r="T54" s="37" t="s">
        <v>117</v>
      </c>
      <c r="U54" s="33">
        <v>45</v>
      </c>
      <c r="V54" s="38">
        <f t="shared" si="16"/>
        <v>0.4326923076923077</v>
      </c>
      <c r="W54" s="33">
        <f t="shared" si="17"/>
        <v>119.00000000000001</v>
      </c>
      <c r="X54" s="34">
        <v>8.4</v>
      </c>
      <c r="Y54" s="38">
        <f t="shared" si="18"/>
        <v>0.591549295774648</v>
      </c>
      <c r="Z54" s="35">
        <v>0.96</v>
      </c>
      <c r="AA54" s="38">
        <f t="shared" si="19"/>
        <v>0.8</v>
      </c>
      <c r="AB54" s="35">
        <v>4.8</v>
      </c>
      <c r="AC54" s="38">
        <f t="shared" si="20"/>
        <v>0.7058823529411765</v>
      </c>
      <c r="AD54" s="35">
        <v>46.7</v>
      </c>
      <c r="AE54" s="38">
        <f t="shared" si="21"/>
        <v>0.9936170212765958</v>
      </c>
      <c r="AF54" s="35">
        <v>48.4</v>
      </c>
      <c r="AG54" s="35">
        <f t="shared" si="22"/>
        <v>1.2346938775510203</v>
      </c>
      <c r="AH54" s="34">
        <v>95</v>
      </c>
      <c r="AI54" s="38">
        <f t="shared" si="23"/>
        <v>0.9134615384615384</v>
      </c>
      <c r="AJ54" s="33">
        <f t="shared" si="24"/>
        <v>138.06060606060606</v>
      </c>
      <c r="AK54" s="35">
        <v>13.4</v>
      </c>
      <c r="AL54" s="38">
        <f t="shared" si="25"/>
        <v>0.943661971830986</v>
      </c>
      <c r="AM54" s="35">
        <v>1.1</v>
      </c>
      <c r="AN54" s="38">
        <f t="shared" si="26"/>
        <v>0.9166666666666667</v>
      </c>
      <c r="AO54" s="35">
        <v>6.6</v>
      </c>
      <c r="AP54" s="38">
        <f t="shared" si="27"/>
        <v>0.9705882352941176</v>
      </c>
      <c r="AQ54" s="35">
        <v>41.4</v>
      </c>
      <c r="AR54" s="38">
        <f t="shared" si="28"/>
        <v>0.8808510638297872</v>
      </c>
      <c r="AS54" s="35">
        <v>37.7</v>
      </c>
      <c r="AT54" s="38">
        <f t="shared" si="29"/>
        <v>0.9617346938775511</v>
      </c>
      <c r="AU54" s="33">
        <v>104</v>
      </c>
      <c r="AV54" s="33">
        <v>143</v>
      </c>
      <c r="AW54" s="34">
        <v>14.2</v>
      </c>
      <c r="AX54" s="35">
        <v>1.2</v>
      </c>
      <c r="AY54" s="35">
        <v>6.8</v>
      </c>
      <c r="AZ54" s="35">
        <v>47</v>
      </c>
      <c r="BA54" s="35">
        <v>39.2</v>
      </c>
      <c r="BB54" s="33">
        <v>11</v>
      </c>
      <c r="BC54" s="35">
        <v>5.49204</v>
      </c>
      <c r="BD54" s="35">
        <v>28.84</v>
      </c>
      <c r="BE54" s="36" t="s">
        <v>282</v>
      </c>
      <c r="BF54" s="36"/>
      <c r="BG54" s="36" t="s">
        <v>119</v>
      </c>
    </row>
    <row r="55" spans="1:59" ht="12.75">
      <c r="A55" s="31">
        <v>52</v>
      </c>
      <c r="B55" s="31" t="s">
        <v>283</v>
      </c>
      <c r="C55" s="31" t="s">
        <v>113</v>
      </c>
      <c r="D55" s="31" t="s">
        <v>114</v>
      </c>
      <c r="E55" s="36" t="s">
        <v>284</v>
      </c>
      <c r="F55" s="31">
        <v>54</v>
      </c>
      <c r="G55" s="34">
        <v>155.5</v>
      </c>
      <c r="H55" s="34">
        <v>50.3</v>
      </c>
      <c r="I55" s="35">
        <v>1.47</v>
      </c>
      <c r="J55" s="35">
        <v>20.95</v>
      </c>
      <c r="K55" s="36">
        <v>4</v>
      </c>
      <c r="L55" s="36" t="s">
        <v>122</v>
      </c>
      <c r="M55" s="31">
        <v>92</v>
      </c>
      <c r="N55" s="34">
        <v>5.8</v>
      </c>
      <c r="O55" s="35">
        <v>0.95</v>
      </c>
      <c r="P55" s="35">
        <v>3.19</v>
      </c>
      <c r="Q55" s="35">
        <v>44.21</v>
      </c>
      <c r="R55" s="34">
        <v>46.54</v>
      </c>
      <c r="S55" s="34">
        <v>10</v>
      </c>
      <c r="T55" s="37" t="s">
        <v>117</v>
      </c>
      <c r="U55" s="33">
        <v>21</v>
      </c>
      <c r="V55" s="38">
        <f t="shared" si="16"/>
        <v>0.4883720930232558</v>
      </c>
      <c r="W55" s="33">
        <f t="shared" si="17"/>
        <v>108.2615894039735</v>
      </c>
      <c r="X55" s="34">
        <v>13</v>
      </c>
      <c r="Y55" s="38">
        <f t="shared" si="18"/>
        <v>0.7103825136612022</v>
      </c>
      <c r="Z55" s="35">
        <v>1.02</v>
      </c>
      <c r="AA55" s="38">
        <f t="shared" si="19"/>
        <v>0.6938775510204082</v>
      </c>
      <c r="AB55" s="35">
        <v>6.04</v>
      </c>
      <c r="AC55" s="38">
        <f t="shared" si="20"/>
        <v>0.940809968847352</v>
      </c>
      <c r="AD55" s="35">
        <v>36.75</v>
      </c>
      <c r="AE55" s="38">
        <f t="shared" si="21"/>
        <v>0.6141377005347594</v>
      </c>
      <c r="AF55" s="35">
        <v>36.03</v>
      </c>
      <c r="AG55" s="35">
        <f t="shared" si="22"/>
        <v>0.8843888070692194</v>
      </c>
      <c r="AH55" s="34" t="s">
        <v>139</v>
      </c>
      <c r="AI55" s="38" t="s">
        <v>139</v>
      </c>
      <c r="AJ55" s="33">
        <f t="shared" si="24"/>
        <v>122.0109546165884</v>
      </c>
      <c r="AK55" s="35">
        <v>15.5</v>
      </c>
      <c r="AL55" s="38">
        <f t="shared" si="25"/>
        <v>0.8469945355191256</v>
      </c>
      <c r="AM55" s="35">
        <v>1.14</v>
      </c>
      <c r="AN55" s="38">
        <f t="shared" si="26"/>
        <v>0.7755102040816326</v>
      </c>
      <c r="AO55" s="35">
        <v>6.39</v>
      </c>
      <c r="AP55" s="38">
        <f t="shared" si="27"/>
        <v>0.9953271028037383</v>
      </c>
      <c r="AQ55" s="35">
        <v>41.02</v>
      </c>
      <c r="AR55" s="38">
        <f t="shared" si="28"/>
        <v>0.6854946524064172</v>
      </c>
      <c r="AS55" s="35">
        <v>35.95</v>
      </c>
      <c r="AT55" s="38">
        <f t="shared" si="29"/>
        <v>0.8824251350024546</v>
      </c>
      <c r="AU55" s="33">
        <v>43</v>
      </c>
      <c r="AV55" s="33">
        <v>143</v>
      </c>
      <c r="AW55" s="34">
        <v>18.3</v>
      </c>
      <c r="AX55" s="35">
        <v>1.47</v>
      </c>
      <c r="AY55" s="35">
        <v>6.42</v>
      </c>
      <c r="AZ55" s="35">
        <v>59.84</v>
      </c>
      <c r="BA55" s="35">
        <v>40.74</v>
      </c>
      <c r="BB55" s="33">
        <v>6</v>
      </c>
      <c r="BC55" s="35">
        <v>10.33</v>
      </c>
      <c r="BD55" s="35">
        <v>40.62</v>
      </c>
      <c r="BE55" s="36" t="s">
        <v>119</v>
      </c>
      <c r="BF55" s="36" t="s">
        <v>285</v>
      </c>
      <c r="BG55" s="36" t="s">
        <v>119</v>
      </c>
    </row>
    <row r="56" spans="1:59" ht="12.75">
      <c r="A56" s="31">
        <v>53</v>
      </c>
      <c r="B56" s="31" t="s">
        <v>286</v>
      </c>
      <c r="C56" s="31" t="s">
        <v>113</v>
      </c>
      <c r="D56" s="31" t="s">
        <v>114</v>
      </c>
      <c r="E56" s="36" t="s">
        <v>287</v>
      </c>
      <c r="F56" s="31">
        <v>55</v>
      </c>
      <c r="G56" s="34">
        <v>169.5</v>
      </c>
      <c r="H56" s="34">
        <v>65.5</v>
      </c>
      <c r="I56" s="35">
        <v>1.76</v>
      </c>
      <c r="J56" s="35">
        <v>22.98</v>
      </c>
      <c r="K56" s="36">
        <v>3</v>
      </c>
      <c r="L56" s="36" t="s">
        <v>116</v>
      </c>
      <c r="M56" s="31">
        <v>98</v>
      </c>
      <c r="N56" s="34">
        <v>2.6</v>
      </c>
      <c r="O56" s="35">
        <v>0.82</v>
      </c>
      <c r="P56" s="35">
        <v>1.75</v>
      </c>
      <c r="Q56" s="35">
        <v>75.58</v>
      </c>
      <c r="R56" s="34">
        <v>92.17</v>
      </c>
      <c r="S56" s="34">
        <v>10</v>
      </c>
      <c r="T56" s="37" t="s">
        <v>117</v>
      </c>
      <c r="U56" s="33">
        <v>23</v>
      </c>
      <c r="V56" s="38">
        <f t="shared" si="16"/>
        <v>0.2987012987012987</v>
      </c>
      <c r="W56" s="33">
        <f t="shared" si="17"/>
        <v>109.7125</v>
      </c>
      <c r="X56" s="34">
        <v>6.7</v>
      </c>
      <c r="Y56" s="38">
        <f t="shared" si="18"/>
        <v>0.5037593984962406</v>
      </c>
      <c r="Z56" s="35">
        <v>0.94</v>
      </c>
      <c r="AA56" s="38">
        <f t="shared" si="19"/>
        <v>0.6861313868613138</v>
      </c>
      <c r="AB56" s="35">
        <v>4</v>
      </c>
      <c r="AC56" s="38">
        <f t="shared" si="20"/>
        <v>0.6514657980456027</v>
      </c>
      <c r="AD56" s="35">
        <v>58.95</v>
      </c>
      <c r="AE56" s="38">
        <f t="shared" si="21"/>
        <v>0.6514531992485358</v>
      </c>
      <c r="AF56" s="35">
        <v>62.72</v>
      </c>
      <c r="AG56" s="35">
        <f t="shared" si="22"/>
        <v>0.9531914893617022</v>
      </c>
      <c r="AH56" s="34">
        <v>60</v>
      </c>
      <c r="AI56" s="38">
        <f>AH56/AU56</f>
        <v>0.7792207792207793</v>
      </c>
      <c r="AJ56" s="33">
        <f t="shared" si="24"/>
        <v>131.8397435897436</v>
      </c>
      <c r="AK56" s="35">
        <v>10.99</v>
      </c>
      <c r="AL56" s="38">
        <f t="shared" si="25"/>
        <v>0.8263157894736842</v>
      </c>
      <c r="AM56" s="35">
        <v>1.28</v>
      </c>
      <c r="AN56" s="38">
        <f t="shared" si="26"/>
        <v>0.9343065693430657</v>
      </c>
      <c r="AO56" s="35">
        <v>5.46</v>
      </c>
      <c r="AP56" s="38">
        <f t="shared" si="27"/>
        <v>0.8892508143322476</v>
      </c>
      <c r="AQ56" s="35">
        <v>75.71</v>
      </c>
      <c r="AR56" s="38">
        <f t="shared" si="28"/>
        <v>0.8366670350314952</v>
      </c>
      <c r="AS56" s="35">
        <v>58.88</v>
      </c>
      <c r="AT56" s="38">
        <f t="shared" si="29"/>
        <v>0.8948328267477205</v>
      </c>
      <c r="AU56" s="33">
        <v>77</v>
      </c>
      <c r="AV56" s="33">
        <v>142</v>
      </c>
      <c r="AW56" s="34">
        <v>13.3</v>
      </c>
      <c r="AX56" s="35">
        <v>1.37</v>
      </c>
      <c r="AY56" s="35">
        <v>6.14</v>
      </c>
      <c r="AZ56" s="35">
        <v>90.49</v>
      </c>
      <c r="BA56" s="35">
        <v>65.8</v>
      </c>
      <c r="BB56" s="33">
        <v>8</v>
      </c>
      <c r="BC56" s="35">
        <v>5.08</v>
      </c>
      <c r="BD56" s="35">
        <v>67.15</v>
      </c>
      <c r="BE56" s="36" t="s">
        <v>288</v>
      </c>
      <c r="BF56" s="36" t="s">
        <v>78</v>
      </c>
      <c r="BG56" s="36" t="s">
        <v>119</v>
      </c>
    </row>
    <row r="57" spans="1:59" ht="12.75">
      <c r="A57" s="31">
        <v>54</v>
      </c>
      <c r="B57" s="31" t="s">
        <v>289</v>
      </c>
      <c r="C57" s="31" t="s">
        <v>137</v>
      </c>
      <c r="D57" s="31" t="s">
        <v>114</v>
      </c>
      <c r="E57" s="36" t="s">
        <v>290</v>
      </c>
      <c r="F57" s="31">
        <v>40</v>
      </c>
      <c r="G57" s="34">
        <v>162.5</v>
      </c>
      <c r="H57" s="34">
        <v>94</v>
      </c>
      <c r="I57" s="35">
        <v>1.99</v>
      </c>
      <c r="J57" s="35">
        <v>35.87</v>
      </c>
      <c r="K57" s="36">
        <v>2</v>
      </c>
      <c r="L57" s="36" t="s">
        <v>122</v>
      </c>
      <c r="M57" s="31">
        <v>55</v>
      </c>
      <c r="N57" s="34">
        <v>1.8</v>
      </c>
      <c r="O57" s="35">
        <v>0.76</v>
      </c>
      <c r="P57" s="35">
        <v>3.07</v>
      </c>
      <c r="Q57" s="35">
        <v>41.42</v>
      </c>
      <c r="R57" s="34">
        <v>53.84</v>
      </c>
      <c r="S57" s="34">
        <v>10</v>
      </c>
      <c r="T57" s="37" t="s">
        <v>117</v>
      </c>
      <c r="U57" s="33">
        <v>77</v>
      </c>
      <c r="V57" s="38">
        <f t="shared" si="16"/>
        <v>0.5032679738562091</v>
      </c>
      <c r="W57" s="33">
        <f t="shared" si="17"/>
        <v>84.22654268808115</v>
      </c>
      <c r="X57" s="34">
        <v>10.6</v>
      </c>
      <c r="Y57" s="38">
        <f t="shared" si="18"/>
        <v>0.5888888888888889</v>
      </c>
      <c r="Z57" s="35">
        <v>1.04</v>
      </c>
      <c r="AA57" s="38">
        <f t="shared" si="19"/>
        <v>0.8524590163934427</v>
      </c>
      <c r="AB57" s="35">
        <v>11.83</v>
      </c>
      <c r="AC57" s="38">
        <f t="shared" si="20"/>
        <v>0.7004144464179988</v>
      </c>
      <c r="AD57" s="35">
        <v>32.19</v>
      </c>
      <c r="AE57" s="38">
        <f t="shared" si="21"/>
        <v>0.7995529061102832</v>
      </c>
      <c r="AF57" s="35">
        <v>30.95</v>
      </c>
      <c r="AG57" s="35">
        <f t="shared" si="22"/>
        <v>0.9378787878787879</v>
      </c>
      <c r="AH57" s="34" t="s">
        <v>139</v>
      </c>
      <c r="AI57" s="38" t="s">
        <v>139</v>
      </c>
      <c r="AJ57" s="33">
        <f t="shared" si="24"/>
        <v>102.55864197530865</v>
      </c>
      <c r="AK57" s="35">
        <v>14.14</v>
      </c>
      <c r="AL57" s="38">
        <f t="shared" si="25"/>
        <v>0.7855555555555556</v>
      </c>
      <c r="AM57" s="35">
        <v>1.08</v>
      </c>
      <c r="AN57" s="38">
        <f t="shared" si="26"/>
        <v>0.8852459016393444</v>
      </c>
      <c r="AO57" s="35">
        <v>12.96</v>
      </c>
      <c r="AP57" s="38">
        <f t="shared" si="27"/>
        <v>0.7673179396092362</v>
      </c>
      <c r="AQ57" s="35">
        <v>33.89</v>
      </c>
      <c r="AR57" s="38">
        <f t="shared" si="28"/>
        <v>0.841778440139096</v>
      </c>
      <c r="AS57" s="35">
        <v>33.4</v>
      </c>
      <c r="AT57" s="38">
        <f t="shared" si="29"/>
        <v>1.012121212121212</v>
      </c>
      <c r="AU57" s="33">
        <v>153</v>
      </c>
      <c r="AV57" s="33">
        <v>100</v>
      </c>
      <c r="AW57" s="34">
        <v>18</v>
      </c>
      <c r="AX57" s="35">
        <v>1.22</v>
      </c>
      <c r="AY57" s="35">
        <v>16.89</v>
      </c>
      <c r="AZ57" s="35">
        <v>40.26</v>
      </c>
      <c r="BA57" s="35">
        <v>33</v>
      </c>
      <c r="BB57" s="33">
        <v>11</v>
      </c>
      <c r="BC57" s="35">
        <v>11.63</v>
      </c>
      <c r="BD57" s="35">
        <v>31.85</v>
      </c>
      <c r="BE57" s="36" t="s">
        <v>119</v>
      </c>
      <c r="BF57" s="36" t="s">
        <v>291</v>
      </c>
      <c r="BG57" s="36" t="s">
        <v>119</v>
      </c>
    </row>
    <row r="58" spans="1:59" ht="12.75">
      <c r="A58" s="31">
        <v>55</v>
      </c>
      <c r="B58" s="31" t="s">
        <v>292</v>
      </c>
      <c r="C58" s="31" t="s">
        <v>126</v>
      </c>
      <c r="D58" s="31" t="s">
        <v>114</v>
      </c>
      <c r="E58" s="36" t="s">
        <v>293</v>
      </c>
      <c r="F58" s="31">
        <v>27</v>
      </c>
      <c r="G58" s="34">
        <v>172</v>
      </c>
      <c r="H58" s="34">
        <v>60</v>
      </c>
      <c r="I58" s="35">
        <v>1.71</v>
      </c>
      <c r="J58" s="35">
        <v>20.33</v>
      </c>
      <c r="K58" s="36">
        <v>3</v>
      </c>
      <c r="L58" s="36" t="s">
        <v>122</v>
      </c>
      <c r="M58" s="31">
        <v>103</v>
      </c>
      <c r="N58" s="34">
        <v>3.1</v>
      </c>
      <c r="O58" s="35">
        <v>0.91</v>
      </c>
      <c r="P58" s="35">
        <v>1.79</v>
      </c>
      <c r="Q58" s="35">
        <v>48.64</v>
      </c>
      <c r="R58" s="34">
        <v>53.46</v>
      </c>
      <c r="S58" s="34">
        <v>15</v>
      </c>
      <c r="T58" s="37" t="s">
        <v>117</v>
      </c>
      <c r="U58" s="33">
        <v>53</v>
      </c>
      <c r="V58" s="38">
        <f t="shared" si="16"/>
        <v>0.4690265486725664</v>
      </c>
      <c r="W58" s="33">
        <f t="shared" si="17"/>
        <v>134.79125248508947</v>
      </c>
      <c r="X58" s="34">
        <v>11.3</v>
      </c>
      <c r="Y58" s="38">
        <f t="shared" si="18"/>
        <v>0.6042780748663102</v>
      </c>
      <c r="Z58" s="35">
        <v>0.93</v>
      </c>
      <c r="AA58" s="38">
        <f t="shared" si="19"/>
        <v>0.7045454545454546</v>
      </c>
      <c r="AB58" s="35">
        <v>5.03</v>
      </c>
      <c r="AC58" s="38">
        <f t="shared" si="20"/>
        <v>0.8022328548644339</v>
      </c>
      <c r="AD58" s="35">
        <v>38.51</v>
      </c>
      <c r="AE58" s="38">
        <f t="shared" si="21"/>
        <v>0.8160627251536342</v>
      </c>
      <c r="AF58" s="35">
        <v>41.41</v>
      </c>
      <c r="AG58" s="35">
        <f t="shared" si="22"/>
        <v>1.1596191542985157</v>
      </c>
      <c r="AH58" s="34">
        <v>73</v>
      </c>
      <c r="AI58" s="38">
        <f aca="true" t="shared" si="30" ref="AI58:AI62">AH58/AU58</f>
        <v>0.6460176991150443</v>
      </c>
      <c r="AJ58" s="33">
        <f t="shared" si="24"/>
        <v>152.0366972477064</v>
      </c>
      <c r="AK58" s="35">
        <v>13.81</v>
      </c>
      <c r="AL58" s="38">
        <f t="shared" si="25"/>
        <v>0.7385026737967915</v>
      </c>
      <c r="AM58" s="35">
        <v>1.1</v>
      </c>
      <c r="AN58" s="38">
        <f t="shared" si="26"/>
        <v>0.8333333333333334</v>
      </c>
      <c r="AO58" s="35">
        <v>5.45</v>
      </c>
      <c r="AP58" s="38">
        <f t="shared" si="27"/>
        <v>0.8692185007974482</v>
      </c>
      <c r="AQ58" s="35">
        <v>40</v>
      </c>
      <c r="AR58" s="38">
        <f t="shared" si="28"/>
        <v>0.8476372112735749</v>
      </c>
      <c r="AS58" s="35">
        <v>37</v>
      </c>
      <c r="AT58" s="38">
        <f t="shared" si="29"/>
        <v>1.0361243349201903</v>
      </c>
      <c r="AU58" s="33">
        <v>113</v>
      </c>
      <c r="AV58" s="33">
        <v>179</v>
      </c>
      <c r="AW58" s="34">
        <v>18.7</v>
      </c>
      <c r="AX58" s="35">
        <v>1.32</v>
      </c>
      <c r="AY58" s="35">
        <v>6.27</v>
      </c>
      <c r="AZ58" s="35">
        <v>47.19</v>
      </c>
      <c r="BA58" s="35">
        <v>35.71</v>
      </c>
      <c r="BB58" s="33">
        <v>8</v>
      </c>
      <c r="BC58" s="35">
        <v>8.0537</v>
      </c>
      <c r="BD58" s="35">
        <v>30.93</v>
      </c>
      <c r="BE58" s="36" t="s">
        <v>119</v>
      </c>
      <c r="BF58" s="36" t="s">
        <v>285</v>
      </c>
      <c r="BG58" s="36" t="s">
        <v>119</v>
      </c>
    </row>
    <row r="59" spans="1:59" ht="12.75">
      <c r="A59" s="31">
        <v>56</v>
      </c>
      <c r="B59" s="31" t="s">
        <v>294</v>
      </c>
      <c r="C59" s="31" t="s">
        <v>126</v>
      </c>
      <c r="D59" s="31" t="s">
        <v>114</v>
      </c>
      <c r="E59" s="36" t="s">
        <v>295</v>
      </c>
      <c r="F59" s="31">
        <v>40</v>
      </c>
      <c r="G59" s="34" t="s">
        <v>296</v>
      </c>
      <c r="H59" s="34">
        <v>48.9</v>
      </c>
      <c r="I59" s="35">
        <v>1.57</v>
      </c>
      <c r="J59" s="35">
        <v>16.43</v>
      </c>
      <c r="K59" s="36">
        <v>4</v>
      </c>
      <c r="L59" s="36" t="s">
        <v>116</v>
      </c>
      <c r="M59" s="31">
        <v>102</v>
      </c>
      <c r="N59" s="34">
        <v>4.5</v>
      </c>
      <c r="O59" s="35">
        <v>0.92</v>
      </c>
      <c r="P59" s="35">
        <v>2.16</v>
      </c>
      <c r="Q59" s="35">
        <v>49.77</v>
      </c>
      <c r="R59" s="34">
        <v>55</v>
      </c>
      <c r="S59" s="34">
        <v>5</v>
      </c>
      <c r="T59" s="37" t="s">
        <v>117</v>
      </c>
      <c r="U59" s="33">
        <v>15</v>
      </c>
      <c r="V59" s="38">
        <f t="shared" si="16"/>
        <v>0.45454545454545453</v>
      </c>
      <c r="W59" s="33">
        <f t="shared" si="17"/>
        <v>123.27731092436974</v>
      </c>
      <c r="X59" s="34">
        <v>9</v>
      </c>
      <c r="Y59" s="38">
        <f t="shared" si="18"/>
        <v>0.6923076923076923</v>
      </c>
      <c r="Z59" s="35">
        <v>0.95</v>
      </c>
      <c r="AA59" s="38">
        <f t="shared" si="19"/>
        <v>0.7983193277310925</v>
      </c>
      <c r="AB59" s="35">
        <v>3.57</v>
      </c>
      <c r="AC59" s="38">
        <f t="shared" si="20"/>
        <v>0.8225806451612903</v>
      </c>
      <c r="AD59" s="35">
        <v>45.45</v>
      </c>
      <c r="AE59" s="38">
        <f t="shared" si="21"/>
        <v>0.7836206896551725</v>
      </c>
      <c r="AF59" s="35">
        <v>47.84</v>
      </c>
      <c r="AG59" s="35">
        <f t="shared" si="22"/>
        <v>0.9755301794453508</v>
      </c>
      <c r="AH59" s="34">
        <v>30</v>
      </c>
      <c r="AI59" s="38">
        <f t="shared" si="30"/>
        <v>0.9090909090909091</v>
      </c>
      <c r="AJ59" s="33">
        <f t="shared" si="24"/>
        <v>127.9224</v>
      </c>
      <c r="AK59" s="35">
        <v>9.81</v>
      </c>
      <c r="AL59" s="38">
        <f t="shared" si="25"/>
        <v>0.7546153846153847</v>
      </c>
      <c r="AM59" s="35">
        <v>1</v>
      </c>
      <c r="AN59" s="38">
        <f t="shared" si="26"/>
        <v>0.8403361344537815</v>
      </c>
      <c r="AO59" s="35">
        <v>3.75</v>
      </c>
      <c r="AP59" s="38">
        <f t="shared" si="27"/>
        <v>0.8640552995391705</v>
      </c>
      <c r="AQ59" s="35">
        <v>47.9</v>
      </c>
      <c r="AR59" s="38">
        <f t="shared" si="28"/>
        <v>0.8258620689655172</v>
      </c>
      <c r="AS59" s="35">
        <v>47.91</v>
      </c>
      <c r="AT59" s="38">
        <f t="shared" si="29"/>
        <v>0.9769575856443719</v>
      </c>
      <c r="AU59" s="33">
        <v>33</v>
      </c>
      <c r="AV59" s="33">
        <v>146</v>
      </c>
      <c r="AW59" s="34">
        <v>13</v>
      </c>
      <c r="AX59" s="35">
        <v>1.19</v>
      </c>
      <c r="AY59" s="35">
        <v>4.34</v>
      </c>
      <c r="AZ59" s="35">
        <v>58</v>
      </c>
      <c r="BA59" s="35">
        <v>49.04</v>
      </c>
      <c r="BB59" s="33">
        <v>4</v>
      </c>
      <c r="BC59" s="35">
        <v>8.24</v>
      </c>
      <c r="BD59" s="35">
        <v>39.76</v>
      </c>
      <c r="BE59" s="36" t="s">
        <v>297</v>
      </c>
      <c r="BF59" s="36"/>
      <c r="BG59" s="36" t="s">
        <v>119</v>
      </c>
    </row>
    <row r="60" spans="1:59" ht="12.75">
      <c r="A60" s="31">
        <v>57</v>
      </c>
      <c r="B60" s="31" t="s">
        <v>298</v>
      </c>
      <c r="C60" s="31" t="s">
        <v>113</v>
      </c>
      <c r="D60" s="31" t="s">
        <v>114</v>
      </c>
      <c r="E60" s="36" t="s">
        <v>299</v>
      </c>
      <c r="F60" s="31">
        <v>53</v>
      </c>
      <c r="G60" s="34">
        <v>160</v>
      </c>
      <c r="H60" s="34">
        <v>52</v>
      </c>
      <c r="I60" s="35">
        <v>1.53</v>
      </c>
      <c r="J60" s="35">
        <v>20.31</v>
      </c>
      <c r="K60" s="36">
        <v>4</v>
      </c>
      <c r="L60" s="36" t="s">
        <v>116</v>
      </c>
      <c r="M60" s="31">
        <v>105</v>
      </c>
      <c r="N60" s="34">
        <v>4.4</v>
      </c>
      <c r="O60" s="35">
        <v>1.02</v>
      </c>
      <c r="P60" s="35">
        <v>2.2</v>
      </c>
      <c r="Q60" s="35">
        <v>66.9</v>
      </c>
      <c r="R60" s="34">
        <v>65.6</v>
      </c>
      <c r="S60" s="34">
        <v>10</v>
      </c>
      <c r="T60" s="37" t="s">
        <v>117</v>
      </c>
      <c r="U60" s="33">
        <v>35</v>
      </c>
      <c r="V60" s="38">
        <f t="shared" si="16"/>
        <v>0.4666666666666667</v>
      </c>
      <c r="W60" s="33">
        <f t="shared" si="17"/>
        <v>122.66666666666667</v>
      </c>
      <c r="X60" s="34">
        <v>9.2</v>
      </c>
      <c r="Y60" s="38">
        <f t="shared" si="18"/>
        <v>0.7479674796747966</v>
      </c>
      <c r="Z60" s="35">
        <v>1.06</v>
      </c>
      <c r="AA60" s="38">
        <f t="shared" si="19"/>
        <v>0.7412587412587414</v>
      </c>
      <c r="AB60" s="35">
        <v>3.9</v>
      </c>
      <c r="AC60" s="38">
        <f t="shared" si="20"/>
        <v>0.7647058823529412</v>
      </c>
      <c r="AD60" s="35">
        <v>60.3</v>
      </c>
      <c r="AE60" s="38">
        <f t="shared" si="21"/>
        <v>0.6374207188160677</v>
      </c>
      <c r="AF60" s="35">
        <v>57.2</v>
      </c>
      <c r="AG60" s="35">
        <f t="shared" si="22"/>
        <v>0.8666666666666667</v>
      </c>
      <c r="AH60" s="34">
        <v>55</v>
      </c>
      <c r="AI60" s="38">
        <f t="shared" si="30"/>
        <v>0.7333333333333333</v>
      </c>
      <c r="AJ60" s="33">
        <f t="shared" si="24"/>
        <v>114.81953290870489</v>
      </c>
      <c r="AK60" s="35">
        <v>10.4</v>
      </c>
      <c r="AL60" s="38">
        <f t="shared" si="25"/>
        <v>0.8455284552845528</v>
      </c>
      <c r="AM60" s="35">
        <v>1.19</v>
      </c>
      <c r="AN60" s="38">
        <f t="shared" si="26"/>
        <v>0.8321678321678322</v>
      </c>
      <c r="AO60" s="35">
        <v>4.71</v>
      </c>
      <c r="AP60" s="38">
        <f t="shared" si="27"/>
        <v>0.9235294117647059</v>
      </c>
      <c r="AQ60" s="35">
        <v>68.7</v>
      </c>
      <c r="AR60" s="38">
        <f t="shared" si="28"/>
        <v>0.7262156448202961</v>
      </c>
      <c r="AS60" s="35">
        <v>57.8</v>
      </c>
      <c r="AT60" s="38">
        <f t="shared" si="29"/>
        <v>0.8757575757575757</v>
      </c>
      <c r="AU60" s="33">
        <v>75</v>
      </c>
      <c r="AV60" s="33">
        <v>127</v>
      </c>
      <c r="AW60" s="34">
        <v>12.3</v>
      </c>
      <c r="AX60" s="35">
        <v>1.43</v>
      </c>
      <c r="AY60" s="35">
        <v>5.1</v>
      </c>
      <c r="AZ60" s="35">
        <v>94.6</v>
      </c>
      <c r="BA60" s="35">
        <v>66</v>
      </c>
      <c r="BB60" s="33">
        <v>13</v>
      </c>
      <c r="BC60" s="35">
        <v>3.20674</v>
      </c>
      <c r="BD60" s="35">
        <v>70.53</v>
      </c>
      <c r="BE60" s="36" t="s">
        <v>300</v>
      </c>
      <c r="BF60" s="36" t="s">
        <v>78</v>
      </c>
      <c r="BG60" s="36" t="s">
        <v>119</v>
      </c>
    </row>
    <row r="61" spans="1:59" ht="12.75">
      <c r="A61" s="31">
        <v>58</v>
      </c>
      <c r="B61" s="31" t="s">
        <v>301</v>
      </c>
      <c r="C61" s="31" t="s">
        <v>126</v>
      </c>
      <c r="D61" s="31" t="s">
        <v>114</v>
      </c>
      <c r="E61" s="36" t="s">
        <v>302</v>
      </c>
      <c r="F61" s="31">
        <v>35</v>
      </c>
      <c r="G61" s="34">
        <v>178</v>
      </c>
      <c r="H61" s="34">
        <v>76</v>
      </c>
      <c r="I61" s="35">
        <v>1.94</v>
      </c>
      <c r="J61" s="35">
        <v>24.05</v>
      </c>
      <c r="K61" s="36">
        <v>4</v>
      </c>
      <c r="L61" s="36" t="s">
        <v>116</v>
      </c>
      <c r="M61" s="31">
        <v>115</v>
      </c>
      <c r="N61" s="34">
        <v>5.1</v>
      </c>
      <c r="O61" s="35">
        <v>0.89</v>
      </c>
      <c r="P61" s="35">
        <v>3.4</v>
      </c>
      <c r="Q61" s="35">
        <v>50.5</v>
      </c>
      <c r="R61" s="34">
        <v>56.7</v>
      </c>
      <c r="S61" s="34">
        <v>15</v>
      </c>
      <c r="T61" s="37" t="s">
        <v>117</v>
      </c>
      <c r="U61" s="33">
        <v>37</v>
      </c>
      <c r="V61" s="38">
        <f t="shared" si="16"/>
        <v>0.45121951219512196</v>
      </c>
      <c r="W61" s="33">
        <f t="shared" si="17"/>
        <v>135.47826086956522</v>
      </c>
      <c r="X61" s="34">
        <v>8.2</v>
      </c>
      <c r="Y61" s="38">
        <f t="shared" si="18"/>
        <v>0.7068965517241379</v>
      </c>
      <c r="Z61" s="35">
        <v>1</v>
      </c>
      <c r="AA61" s="38">
        <f t="shared" si="19"/>
        <v>0.7518796992481203</v>
      </c>
      <c r="AB61" s="35">
        <v>4.6</v>
      </c>
      <c r="AC61" s="38">
        <f t="shared" si="20"/>
        <v>0.7666666666666666</v>
      </c>
      <c r="AD61" s="35">
        <v>47.1</v>
      </c>
      <c r="AE61" s="38">
        <f t="shared" si="21"/>
        <v>0.6624472573839664</v>
      </c>
      <c r="AF61" s="35">
        <v>47.3</v>
      </c>
      <c r="AG61" s="35">
        <f t="shared" si="22"/>
        <v>0.8874296435272045</v>
      </c>
      <c r="AH61" s="34">
        <v>67</v>
      </c>
      <c r="AI61" s="38">
        <f t="shared" si="30"/>
        <v>0.8170731707317073</v>
      </c>
      <c r="AJ61" s="33">
        <f t="shared" si="24"/>
        <v>142.32727272727274</v>
      </c>
      <c r="AK61" s="35">
        <v>10.3</v>
      </c>
      <c r="AL61" s="38">
        <f t="shared" si="25"/>
        <v>0.8879310344827587</v>
      </c>
      <c r="AM61" s="35">
        <v>1.06</v>
      </c>
      <c r="AN61" s="38">
        <f t="shared" si="26"/>
        <v>0.7969924812030075</v>
      </c>
      <c r="AO61" s="35">
        <v>5.5</v>
      </c>
      <c r="AP61" s="38">
        <f t="shared" si="27"/>
        <v>0.9166666666666666</v>
      </c>
      <c r="AQ61" s="35">
        <v>51</v>
      </c>
      <c r="AR61" s="38">
        <f t="shared" si="28"/>
        <v>0.7172995780590717</v>
      </c>
      <c r="AS61" s="35">
        <v>48.2</v>
      </c>
      <c r="AT61" s="38">
        <f t="shared" si="29"/>
        <v>0.9043151969981239</v>
      </c>
      <c r="AU61" s="33">
        <v>82</v>
      </c>
      <c r="AV61" s="33">
        <v>147</v>
      </c>
      <c r="AW61" s="34">
        <v>11.6</v>
      </c>
      <c r="AX61" s="35">
        <v>1.33</v>
      </c>
      <c r="AY61" s="35">
        <v>6</v>
      </c>
      <c r="AZ61" s="35">
        <v>71.1</v>
      </c>
      <c r="BA61" s="35">
        <v>53.3</v>
      </c>
      <c r="BB61" s="33">
        <v>11</v>
      </c>
      <c r="BC61" s="35">
        <v>4.07307</v>
      </c>
      <c r="BD61" s="35">
        <v>53.61</v>
      </c>
      <c r="BE61" s="36" t="s">
        <v>119</v>
      </c>
      <c r="BF61" s="36" t="s">
        <v>303</v>
      </c>
      <c r="BG61" s="36" t="s">
        <v>304</v>
      </c>
    </row>
    <row r="62" spans="1:59" ht="12.75">
      <c r="A62" s="31">
        <v>59</v>
      </c>
      <c r="B62" s="31" t="s">
        <v>305</v>
      </c>
      <c r="C62" s="31" t="s">
        <v>126</v>
      </c>
      <c r="D62" s="31" t="s">
        <v>114</v>
      </c>
      <c r="E62" s="36" t="s">
        <v>306</v>
      </c>
      <c r="F62" s="31">
        <v>53</v>
      </c>
      <c r="G62" s="34" t="s">
        <v>307</v>
      </c>
      <c r="H62" s="34">
        <v>74</v>
      </c>
      <c r="I62" s="35">
        <v>1.86</v>
      </c>
      <c r="J62" s="35">
        <v>25.34</v>
      </c>
      <c r="K62" s="36">
        <v>4</v>
      </c>
      <c r="L62" s="36" t="s">
        <v>129</v>
      </c>
      <c r="M62" s="31">
        <v>88</v>
      </c>
      <c r="N62" s="34">
        <v>2.7</v>
      </c>
      <c r="O62" s="35">
        <v>0.94</v>
      </c>
      <c r="P62" s="35">
        <v>2.26</v>
      </c>
      <c r="Q62" s="35">
        <v>55.27</v>
      </c>
      <c r="R62" s="34">
        <v>58.8</v>
      </c>
      <c r="S62" s="34">
        <v>15</v>
      </c>
      <c r="T62" s="37" t="s">
        <v>117</v>
      </c>
      <c r="U62" s="33">
        <v>45</v>
      </c>
      <c r="V62" s="38">
        <f t="shared" si="16"/>
        <v>0.6521739130434783</v>
      </c>
      <c r="W62" s="33">
        <f t="shared" si="17"/>
        <v>95.42986425339367</v>
      </c>
      <c r="X62" s="34">
        <v>5.7</v>
      </c>
      <c r="Y62" s="38">
        <f t="shared" si="18"/>
        <v>0.6</v>
      </c>
      <c r="Z62" s="35">
        <v>0.97</v>
      </c>
      <c r="AA62" s="38">
        <f t="shared" si="19"/>
        <v>0.7238805970149254</v>
      </c>
      <c r="AB62" s="35">
        <v>4.42</v>
      </c>
      <c r="AC62" s="38">
        <f t="shared" si="20"/>
        <v>0.6758409785932722</v>
      </c>
      <c r="AD62" s="35">
        <v>54.11</v>
      </c>
      <c r="AE62" s="38">
        <f t="shared" si="21"/>
        <v>0.8502514142049026</v>
      </c>
      <c r="AF62" s="35">
        <v>55.79</v>
      </c>
      <c r="AG62" s="35">
        <f t="shared" si="22"/>
        <v>1.174773636555064</v>
      </c>
      <c r="AH62" s="34">
        <v>60</v>
      </c>
      <c r="AI62" s="38">
        <f t="shared" si="30"/>
        <v>0.8695652173913043</v>
      </c>
      <c r="AJ62" s="33">
        <f t="shared" si="24"/>
        <v>99.96065573770493</v>
      </c>
      <c r="AK62" s="35">
        <v>8.24</v>
      </c>
      <c r="AL62" s="38">
        <f t="shared" si="25"/>
        <v>0.8673684210526316</v>
      </c>
      <c r="AM62" s="35">
        <v>1.11</v>
      </c>
      <c r="AN62" s="38">
        <f t="shared" si="26"/>
        <v>0.8283582089552239</v>
      </c>
      <c r="AO62" s="35">
        <v>6.1</v>
      </c>
      <c r="AP62" s="38">
        <f t="shared" si="27"/>
        <v>0.9327217125382262</v>
      </c>
      <c r="AQ62" s="35">
        <v>52.45</v>
      </c>
      <c r="AR62" s="38">
        <f t="shared" si="28"/>
        <v>0.8241671904462603</v>
      </c>
      <c r="AS62" s="35">
        <v>47.05</v>
      </c>
      <c r="AT62" s="38">
        <f t="shared" si="29"/>
        <v>0.9907348915561169</v>
      </c>
      <c r="AU62" s="33">
        <v>69</v>
      </c>
      <c r="AV62" s="33">
        <v>108</v>
      </c>
      <c r="AW62" s="34">
        <v>9.5</v>
      </c>
      <c r="AX62" s="35">
        <v>1.34</v>
      </c>
      <c r="AY62" s="35">
        <v>6.54</v>
      </c>
      <c r="AZ62" s="35">
        <v>63.64</v>
      </c>
      <c r="BA62" s="35">
        <v>47.49</v>
      </c>
      <c r="BB62" s="33">
        <v>9</v>
      </c>
      <c r="BC62" s="35">
        <v>5.32</v>
      </c>
      <c r="BD62" s="35">
        <v>47.36</v>
      </c>
      <c r="BE62" s="36" t="s">
        <v>119</v>
      </c>
      <c r="BF62" s="36" t="s">
        <v>308</v>
      </c>
      <c r="BG62" s="36" t="s">
        <v>119</v>
      </c>
    </row>
    <row r="63" spans="1:59" ht="12.75">
      <c r="A63" s="31">
        <v>60</v>
      </c>
      <c r="B63" s="31" t="s">
        <v>309</v>
      </c>
      <c r="C63" s="31" t="s">
        <v>126</v>
      </c>
      <c r="D63" s="31" t="s">
        <v>114</v>
      </c>
      <c r="E63" s="36" t="s">
        <v>310</v>
      </c>
      <c r="F63" s="31">
        <v>33</v>
      </c>
      <c r="G63" s="34" t="s">
        <v>311</v>
      </c>
      <c r="H63" s="34">
        <v>106.8</v>
      </c>
      <c r="I63" s="35">
        <v>2.21</v>
      </c>
      <c r="J63" s="35">
        <v>34.9</v>
      </c>
      <c r="K63" s="36">
        <v>3</v>
      </c>
      <c r="L63" s="36" t="s">
        <v>116</v>
      </c>
      <c r="M63" s="31">
        <v>105</v>
      </c>
      <c r="N63" s="34">
        <v>3.4</v>
      </c>
      <c r="O63" s="35">
        <v>0.86</v>
      </c>
      <c r="P63" s="35">
        <v>3.43</v>
      </c>
      <c r="Q63" s="35">
        <v>52.63</v>
      </c>
      <c r="R63" s="34">
        <v>61.19</v>
      </c>
      <c r="S63" s="34">
        <v>15</v>
      </c>
      <c r="T63" s="37" t="s">
        <v>123</v>
      </c>
      <c r="U63" s="33">
        <v>59</v>
      </c>
      <c r="V63" s="38">
        <f t="shared" si="16"/>
        <v>0.6020408163265306</v>
      </c>
      <c r="W63" s="33">
        <f t="shared" si="17"/>
        <v>119.87755102040815</v>
      </c>
      <c r="X63" s="34">
        <v>9.9</v>
      </c>
      <c r="Y63" s="38">
        <f t="shared" si="18"/>
        <v>0.6827586206896552</v>
      </c>
      <c r="Z63" s="35">
        <v>0.9</v>
      </c>
      <c r="AA63" s="38">
        <f t="shared" si="19"/>
        <v>0.8333333333333333</v>
      </c>
      <c r="AB63" s="35">
        <v>8.82</v>
      </c>
      <c r="AC63" s="38">
        <f t="shared" si="20"/>
        <v>0.7669565217391304</v>
      </c>
      <c r="AD63" s="35">
        <v>39.66</v>
      </c>
      <c r="AE63" s="38">
        <f t="shared" si="21"/>
        <v>0.8262499999999999</v>
      </c>
      <c r="AF63" s="35">
        <v>44.07</v>
      </c>
      <c r="AG63" s="35">
        <f t="shared" si="22"/>
        <v>0.999546382399637</v>
      </c>
      <c r="AH63" s="34" t="s">
        <v>139</v>
      </c>
      <c r="AI63" s="34" t="s">
        <v>139</v>
      </c>
      <c r="AJ63" s="34" t="s">
        <v>139</v>
      </c>
      <c r="AK63" s="34" t="s">
        <v>139</v>
      </c>
      <c r="AL63" s="34" t="s">
        <v>139</v>
      </c>
      <c r="AM63" s="34" t="s">
        <v>139</v>
      </c>
      <c r="AN63" s="34" t="s">
        <v>139</v>
      </c>
      <c r="AO63" s="34" t="s">
        <v>139</v>
      </c>
      <c r="AP63" s="34" t="s">
        <v>139</v>
      </c>
      <c r="AQ63" s="34" t="s">
        <v>139</v>
      </c>
      <c r="AR63" s="34" t="s">
        <v>139</v>
      </c>
      <c r="AS63" s="34" t="s">
        <v>139</v>
      </c>
      <c r="AT63" s="34" t="s">
        <v>139</v>
      </c>
      <c r="AU63" s="33">
        <v>98</v>
      </c>
      <c r="AV63" s="33">
        <v>135</v>
      </c>
      <c r="AW63" s="34">
        <v>14.5</v>
      </c>
      <c r="AX63" s="35">
        <v>1.08</v>
      </c>
      <c r="AY63" s="35">
        <v>11.5</v>
      </c>
      <c r="AZ63" s="35">
        <v>48</v>
      </c>
      <c r="BA63" s="35">
        <v>44.09</v>
      </c>
      <c r="BB63" s="33">
        <v>11</v>
      </c>
      <c r="BC63" s="35">
        <v>8.95</v>
      </c>
      <c r="BD63" s="35">
        <v>50.66</v>
      </c>
      <c r="BE63" s="36" t="s">
        <v>119</v>
      </c>
      <c r="BF63" s="36" t="s">
        <v>312</v>
      </c>
      <c r="BG63" s="36" t="s">
        <v>119</v>
      </c>
    </row>
    <row r="64" spans="1:59" ht="12.75">
      <c r="A64" s="31">
        <v>61</v>
      </c>
      <c r="B64" s="31" t="s">
        <v>313</v>
      </c>
      <c r="C64" s="31" t="s">
        <v>113</v>
      </c>
      <c r="D64" s="31" t="s">
        <v>114</v>
      </c>
      <c r="E64" s="36" t="s">
        <v>314</v>
      </c>
      <c r="F64" s="31">
        <v>32</v>
      </c>
      <c r="G64" s="34" t="s">
        <v>315</v>
      </c>
      <c r="H64" s="34">
        <v>59</v>
      </c>
      <c r="I64" s="35">
        <v>1.71</v>
      </c>
      <c r="J64" s="35">
        <v>19.53</v>
      </c>
      <c r="K64" s="36">
        <v>2</v>
      </c>
      <c r="L64" s="36" t="s">
        <v>165</v>
      </c>
      <c r="M64" s="31">
        <v>66</v>
      </c>
      <c r="N64" s="34">
        <v>3.4</v>
      </c>
      <c r="O64" s="35">
        <v>0.83</v>
      </c>
      <c r="P64" s="35">
        <v>3.06</v>
      </c>
      <c r="Q64" s="35">
        <v>54.45</v>
      </c>
      <c r="R64" s="34">
        <v>65.6</v>
      </c>
      <c r="S64" s="34">
        <v>10</v>
      </c>
      <c r="T64" s="37" t="s">
        <v>117</v>
      </c>
      <c r="U64" s="33">
        <v>31</v>
      </c>
      <c r="V64" s="38">
        <f t="shared" si="16"/>
        <v>0.4626865671641791</v>
      </c>
      <c r="W64" s="33">
        <f t="shared" si="17"/>
        <v>84.41002949852506</v>
      </c>
      <c r="X64" s="34">
        <v>9.7</v>
      </c>
      <c r="Y64" s="38">
        <f t="shared" si="18"/>
        <v>0.47549019607843135</v>
      </c>
      <c r="Z64" s="35">
        <v>0.87</v>
      </c>
      <c r="AA64" s="38">
        <f t="shared" si="19"/>
        <v>0.7565217391304349</v>
      </c>
      <c r="AB64" s="35">
        <v>6.78</v>
      </c>
      <c r="AC64" s="38">
        <f t="shared" si="20"/>
        <v>0.6525505293551491</v>
      </c>
      <c r="AD64" s="35">
        <v>35.08</v>
      </c>
      <c r="AE64" s="38">
        <f t="shared" si="21"/>
        <v>0.7170891251022077</v>
      </c>
      <c r="AF64" s="35">
        <v>40.33</v>
      </c>
      <c r="AG64" s="35">
        <f t="shared" si="22"/>
        <v>0.9563670856058809</v>
      </c>
      <c r="AH64" s="34">
        <v>70</v>
      </c>
      <c r="AI64" s="38">
        <f>AH64/AU64</f>
        <v>1.044776119402985</v>
      </c>
      <c r="AJ64" s="33">
        <f>(AK64/AO64)*H64</f>
        <v>110.11123595505617</v>
      </c>
      <c r="AK64" s="35">
        <v>16.61</v>
      </c>
      <c r="AL64" s="38">
        <f>AK64/AW64</f>
        <v>0.8142156862745098</v>
      </c>
      <c r="AM64" s="35">
        <v>1.07</v>
      </c>
      <c r="AN64" s="38">
        <f>AM64/AX64</f>
        <v>0.9304347826086958</v>
      </c>
      <c r="AO64" s="35">
        <v>8.9</v>
      </c>
      <c r="AP64" s="38">
        <f>AO64/AY64</f>
        <v>0.8565928777670837</v>
      </c>
      <c r="AQ64" s="35">
        <v>48.97</v>
      </c>
      <c r="AR64" s="38">
        <f>AQ64/AZ64</f>
        <v>1.0010220768601799</v>
      </c>
      <c r="AS64" s="35">
        <v>45.71</v>
      </c>
      <c r="AT64" s="38">
        <f>AS64/BA64</f>
        <v>1.083945933127816</v>
      </c>
      <c r="AU64" s="33">
        <v>67</v>
      </c>
      <c r="AV64" s="33">
        <v>116</v>
      </c>
      <c r="AW64" s="34">
        <v>20.4</v>
      </c>
      <c r="AX64" s="35">
        <v>1.15</v>
      </c>
      <c r="AY64" s="35">
        <v>10.39</v>
      </c>
      <c r="AZ64" s="35">
        <v>48.92</v>
      </c>
      <c r="BA64" s="35">
        <v>42.17</v>
      </c>
      <c r="BB64" s="33">
        <v>10</v>
      </c>
      <c r="BC64" s="35">
        <v>10.01</v>
      </c>
      <c r="BD64" s="35">
        <v>39.07</v>
      </c>
      <c r="BE64" s="36" t="s">
        <v>316</v>
      </c>
      <c r="BF64" s="36"/>
      <c r="BG64" s="36" t="s">
        <v>304</v>
      </c>
    </row>
    <row r="65" spans="1:59" ht="12.75">
      <c r="A65" s="31">
        <v>62</v>
      </c>
      <c r="B65" s="31" t="s">
        <v>317</v>
      </c>
      <c r="C65" s="31" t="s">
        <v>126</v>
      </c>
      <c r="D65" s="31" t="s">
        <v>127</v>
      </c>
      <c r="E65" s="36" t="s">
        <v>318</v>
      </c>
      <c r="F65" s="31">
        <v>57</v>
      </c>
      <c r="G65" s="34" t="s">
        <v>319</v>
      </c>
      <c r="H65" s="34">
        <v>73.8</v>
      </c>
      <c r="I65" s="35">
        <v>1.79</v>
      </c>
      <c r="J65" s="35">
        <v>27.95</v>
      </c>
      <c r="K65" s="36">
        <v>2</v>
      </c>
      <c r="L65" s="36" t="s">
        <v>116</v>
      </c>
      <c r="M65" s="31">
        <v>105</v>
      </c>
      <c r="N65" s="34">
        <v>4.7</v>
      </c>
      <c r="O65" s="35">
        <v>0.64</v>
      </c>
      <c r="P65" s="35">
        <v>3.3</v>
      </c>
      <c r="Q65" s="35">
        <v>39</v>
      </c>
      <c r="R65" s="34">
        <v>62</v>
      </c>
      <c r="S65" s="34">
        <v>7.5</v>
      </c>
      <c r="T65" s="37" t="s">
        <v>123</v>
      </c>
      <c r="U65" s="33">
        <v>39</v>
      </c>
      <c r="V65" s="38">
        <f t="shared" si="16"/>
        <v>0.75</v>
      </c>
      <c r="W65" s="33">
        <f t="shared" si="17"/>
        <v>141.81176470588238</v>
      </c>
      <c r="X65" s="34">
        <v>9.8</v>
      </c>
      <c r="Y65" s="38">
        <f t="shared" si="18"/>
        <v>0.7716535433070867</v>
      </c>
      <c r="Z65" s="35">
        <v>0.82</v>
      </c>
      <c r="AA65" s="38">
        <f t="shared" si="19"/>
        <v>0.8817204301075268</v>
      </c>
      <c r="AB65" s="35">
        <v>5.1</v>
      </c>
      <c r="AC65" s="38">
        <f t="shared" si="20"/>
        <v>0.8273848150551589</v>
      </c>
      <c r="AD65" s="35">
        <v>44.26</v>
      </c>
      <c r="AE65" s="38">
        <f t="shared" si="21"/>
        <v>0.8852</v>
      </c>
      <c r="AF65" s="35">
        <v>55.17</v>
      </c>
      <c r="AG65" s="35">
        <f t="shared" si="22"/>
        <v>1.0218558992406002</v>
      </c>
      <c r="AH65" s="34" t="s">
        <v>139</v>
      </c>
      <c r="AI65" s="34" t="s">
        <v>139</v>
      </c>
      <c r="AJ65" s="34" t="s">
        <v>139</v>
      </c>
      <c r="AK65" s="34" t="s">
        <v>139</v>
      </c>
      <c r="AL65" s="34" t="s">
        <v>139</v>
      </c>
      <c r="AM65" s="34" t="s">
        <v>139</v>
      </c>
      <c r="AN65" s="34" t="s">
        <v>139</v>
      </c>
      <c r="AO65" s="34" t="s">
        <v>139</v>
      </c>
      <c r="AP65" s="34" t="s">
        <v>139</v>
      </c>
      <c r="AQ65" s="34" t="s">
        <v>139</v>
      </c>
      <c r="AR65" s="34" t="s">
        <v>139</v>
      </c>
      <c r="AS65" s="34" t="s">
        <v>139</v>
      </c>
      <c r="AT65" s="34" t="s">
        <v>139</v>
      </c>
      <c r="AU65" s="33">
        <v>52</v>
      </c>
      <c r="AV65" s="33">
        <v>152</v>
      </c>
      <c r="AW65" s="34">
        <v>12.7</v>
      </c>
      <c r="AX65" s="35">
        <v>0.93</v>
      </c>
      <c r="AY65" s="35">
        <v>6.164</v>
      </c>
      <c r="AZ65" s="35">
        <v>50</v>
      </c>
      <c r="BA65" s="35">
        <v>53.99</v>
      </c>
      <c r="BB65" s="33">
        <v>9</v>
      </c>
      <c r="BC65" s="35">
        <v>6.9785</v>
      </c>
      <c r="BD65" s="35">
        <v>46.8</v>
      </c>
      <c r="BE65" s="36" t="s">
        <v>119</v>
      </c>
      <c r="BF65" s="36" t="s">
        <v>320</v>
      </c>
      <c r="BG65" s="36" t="s">
        <v>119</v>
      </c>
    </row>
    <row r="66" spans="1:59" ht="12.75">
      <c r="A66" s="31">
        <v>63</v>
      </c>
      <c r="B66" s="31" t="s">
        <v>321</v>
      </c>
      <c r="C66" s="31" t="s">
        <v>126</v>
      </c>
      <c r="D66" s="31" t="s">
        <v>114</v>
      </c>
      <c r="E66" s="36" t="s">
        <v>322</v>
      </c>
      <c r="F66" s="31">
        <v>42</v>
      </c>
      <c r="G66" s="34" t="s">
        <v>323</v>
      </c>
      <c r="H66" s="34">
        <v>76.2</v>
      </c>
      <c r="I66" s="35">
        <v>1.84</v>
      </c>
      <c r="J66" s="35">
        <v>27.91</v>
      </c>
      <c r="K66" s="36">
        <v>1</v>
      </c>
      <c r="L66" s="36" t="s">
        <v>122</v>
      </c>
      <c r="M66" s="31">
        <v>64</v>
      </c>
      <c r="N66" s="34">
        <v>3.8</v>
      </c>
      <c r="O66" s="35">
        <v>0.94</v>
      </c>
      <c r="P66" s="35">
        <v>4.57</v>
      </c>
      <c r="Q66" s="35">
        <v>54</v>
      </c>
      <c r="R66" s="34">
        <v>58</v>
      </c>
      <c r="S66" s="34">
        <v>15</v>
      </c>
      <c r="T66" s="37" t="s">
        <v>117</v>
      </c>
      <c r="U66" s="33">
        <v>56</v>
      </c>
      <c r="V66" s="38">
        <f t="shared" si="16"/>
        <v>0.49122807017543857</v>
      </c>
      <c r="W66" s="33">
        <f t="shared" si="17"/>
        <v>92.84137931034483</v>
      </c>
      <c r="X66" s="34">
        <v>10.6</v>
      </c>
      <c r="Y66" s="38">
        <f t="shared" si="18"/>
        <v>0.5408163265306122</v>
      </c>
      <c r="Z66" s="35">
        <v>0.89</v>
      </c>
      <c r="AA66" s="38">
        <f t="shared" si="19"/>
        <v>0.780701754385965</v>
      </c>
      <c r="AB66" s="35">
        <v>8.7</v>
      </c>
      <c r="AC66" s="38">
        <f t="shared" si="20"/>
        <v>0.7237936772046588</v>
      </c>
      <c r="AD66" s="35">
        <v>34</v>
      </c>
      <c r="AE66" s="38">
        <f t="shared" si="21"/>
        <v>0.8292682926829268</v>
      </c>
      <c r="AF66" s="35">
        <v>42</v>
      </c>
      <c r="AG66" s="35">
        <f t="shared" si="22"/>
        <v>1.1705685618729096</v>
      </c>
      <c r="AH66" s="34">
        <v>90</v>
      </c>
      <c r="AI66" s="38">
        <f>AH66/AU66</f>
        <v>0.7894736842105263</v>
      </c>
      <c r="AJ66" s="33">
        <f aca="true" t="shared" si="31" ref="AJ66:AJ78">(AK66/AO66)*H66</f>
        <v>131.42359550561798</v>
      </c>
      <c r="AK66" s="35">
        <v>15.35</v>
      </c>
      <c r="AL66" s="38">
        <f aca="true" t="shared" si="32" ref="AL66:AL78">AK66/AW66</f>
        <v>0.7831632653061223</v>
      </c>
      <c r="AM66" s="35">
        <v>1</v>
      </c>
      <c r="AN66" s="38">
        <f aca="true" t="shared" si="33" ref="AN66:AN78">AM66/AX66</f>
        <v>0.8771929824561404</v>
      </c>
      <c r="AO66" s="35">
        <v>8.9</v>
      </c>
      <c r="AP66" s="38">
        <f aca="true" t="shared" si="34" ref="AP66:AP78">AO66/AY66</f>
        <v>0.740432612312812</v>
      </c>
      <c r="AQ66" s="35">
        <v>39</v>
      </c>
      <c r="AR66" s="38">
        <f aca="true" t="shared" si="35" ref="AR66:AR78">AQ66/AZ66</f>
        <v>0.9512195121951219</v>
      </c>
      <c r="AS66" s="35">
        <v>39</v>
      </c>
      <c r="AT66" s="38">
        <f aca="true" t="shared" si="36" ref="AT66:AT78">AS66/BA66</f>
        <v>1.0869565217391304</v>
      </c>
      <c r="AU66" s="33">
        <v>114</v>
      </c>
      <c r="AV66" s="33">
        <v>124</v>
      </c>
      <c r="AW66" s="34">
        <v>19.6</v>
      </c>
      <c r="AX66" s="35">
        <v>1.14</v>
      </c>
      <c r="AY66" s="35">
        <v>12.02</v>
      </c>
      <c r="AZ66" s="35">
        <v>41</v>
      </c>
      <c r="BA66" s="35">
        <v>35.88</v>
      </c>
      <c r="BB66" s="33">
        <v>12</v>
      </c>
      <c r="BC66" s="35">
        <v>8.28</v>
      </c>
      <c r="BD66" s="35">
        <v>28.41</v>
      </c>
      <c r="BE66" s="36" t="s">
        <v>119</v>
      </c>
      <c r="BF66" s="36" t="s">
        <v>324</v>
      </c>
      <c r="BG66" s="36" t="s">
        <v>119</v>
      </c>
    </row>
    <row r="67" spans="1:59" ht="12.75">
      <c r="A67" s="31">
        <v>64</v>
      </c>
      <c r="B67" s="31" t="s">
        <v>325</v>
      </c>
      <c r="C67" s="31" t="s">
        <v>137</v>
      </c>
      <c r="D67" s="31" t="s">
        <v>114</v>
      </c>
      <c r="E67" s="36" t="s">
        <v>326</v>
      </c>
      <c r="F67" s="31">
        <v>40</v>
      </c>
      <c r="G67" s="34" t="s">
        <v>327</v>
      </c>
      <c r="H67" s="34">
        <v>75</v>
      </c>
      <c r="I67" s="35">
        <v>1.86</v>
      </c>
      <c r="J67" s="35">
        <v>26.78</v>
      </c>
      <c r="K67" s="36">
        <v>3</v>
      </c>
      <c r="L67" s="36" t="s">
        <v>129</v>
      </c>
      <c r="M67" s="31">
        <v>99</v>
      </c>
      <c r="N67" s="34">
        <v>2.5</v>
      </c>
      <c r="O67" s="35">
        <v>0.84</v>
      </c>
      <c r="P67" s="35">
        <v>1.89</v>
      </c>
      <c r="Q67" s="35">
        <v>53.19</v>
      </c>
      <c r="R67" s="34">
        <v>63.32</v>
      </c>
      <c r="S67" s="34">
        <v>10</v>
      </c>
      <c r="T67" s="37" t="s">
        <v>117</v>
      </c>
      <c r="U67" s="33">
        <v>0</v>
      </c>
      <c r="V67" s="38">
        <f t="shared" si="16"/>
        <v>0</v>
      </c>
      <c r="W67" s="33">
        <f t="shared" si="17"/>
        <v>115.9090909090909</v>
      </c>
      <c r="X67" s="34">
        <v>5.1</v>
      </c>
      <c r="Y67" s="38">
        <f t="shared" si="18"/>
        <v>0.5543478260869565</v>
      </c>
      <c r="Z67" s="35">
        <v>1.09</v>
      </c>
      <c r="AA67" s="38">
        <f t="shared" si="19"/>
        <v>0.9237288135593221</v>
      </c>
      <c r="AB67" s="35">
        <v>3.3</v>
      </c>
      <c r="AC67" s="38">
        <f t="shared" si="20"/>
        <v>0.595667870036101</v>
      </c>
      <c r="AD67" s="35">
        <v>67.35</v>
      </c>
      <c r="AE67" s="38">
        <f t="shared" si="21"/>
        <v>0.9443353897924845</v>
      </c>
      <c r="AF67" s="35">
        <v>61.79</v>
      </c>
      <c r="AG67" s="35">
        <f t="shared" si="22"/>
        <v>1.022336201191264</v>
      </c>
      <c r="AH67" s="34" t="s">
        <v>139</v>
      </c>
      <c r="AI67" s="38" t="s">
        <v>139</v>
      </c>
      <c r="AJ67" s="33">
        <f t="shared" si="31"/>
        <v>129.46210268948656</v>
      </c>
      <c r="AK67" s="35">
        <v>7.06</v>
      </c>
      <c r="AL67" s="38">
        <f t="shared" si="32"/>
        <v>0.7673913043478261</v>
      </c>
      <c r="AM67" s="35">
        <v>1.16</v>
      </c>
      <c r="AN67" s="38">
        <f t="shared" si="33"/>
        <v>0.983050847457627</v>
      </c>
      <c r="AO67" s="35">
        <v>4.09</v>
      </c>
      <c r="AP67" s="38">
        <f t="shared" si="34"/>
        <v>0.7382671480144404</v>
      </c>
      <c r="AQ67" s="35">
        <v>80</v>
      </c>
      <c r="AR67" s="38">
        <f t="shared" si="35"/>
        <v>1.1217049915872126</v>
      </c>
      <c r="AS67" s="35">
        <v>68.96</v>
      </c>
      <c r="AT67" s="38">
        <f t="shared" si="36"/>
        <v>1.1409662475181999</v>
      </c>
      <c r="AU67" s="33">
        <v>40</v>
      </c>
      <c r="AV67" s="33">
        <v>124</v>
      </c>
      <c r="AW67" s="34">
        <v>9.2</v>
      </c>
      <c r="AX67" s="35">
        <v>1.18</v>
      </c>
      <c r="AY67" s="35">
        <v>5.54</v>
      </c>
      <c r="AZ67" s="35">
        <v>71.32</v>
      </c>
      <c r="BA67" s="35">
        <v>60.44</v>
      </c>
      <c r="BB67" s="33">
        <v>9</v>
      </c>
      <c r="BC67" s="35">
        <v>2.4</v>
      </c>
      <c r="BD67" s="35">
        <v>61.74</v>
      </c>
      <c r="BE67" s="36" t="s">
        <v>328</v>
      </c>
      <c r="BF67" s="36"/>
      <c r="BG67" s="36" t="s">
        <v>329</v>
      </c>
    </row>
    <row r="68" spans="1:59" ht="12.75">
      <c r="A68" s="31">
        <v>65</v>
      </c>
      <c r="B68" s="31" t="s">
        <v>330</v>
      </c>
      <c r="C68" s="31" t="s">
        <v>126</v>
      </c>
      <c r="D68" s="31" t="s">
        <v>114</v>
      </c>
      <c r="E68" s="36" t="s">
        <v>331</v>
      </c>
      <c r="F68" s="31">
        <v>39</v>
      </c>
      <c r="G68" s="34" t="s">
        <v>332</v>
      </c>
      <c r="H68" s="34">
        <v>64</v>
      </c>
      <c r="I68" s="35">
        <v>1.67</v>
      </c>
      <c r="J68" s="35">
        <v>24.71</v>
      </c>
      <c r="K68" s="36">
        <v>3</v>
      </c>
      <c r="L68" s="36" t="s">
        <v>116</v>
      </c>
      <c r="M68" s="31">
        <v>120</v>
      </c>
      <c r="N68" s="34">
        <v>4.7</v>
      </c>
      <c r="O68" s="35">
        <v>0.79</v>
      </c>
      <c r="P68" s="35">
        <v>2.52</v>
      </c>
      <c r="Q68" s="35">
        <v>65.9</v>
      </c>
      <c r="R68" s="34">
        <v>83.68</v>
      </c>
      <c r="S68" s="34">
        <v>7.5</v>
      </c>
      <c r="T68" s="37" t="s">
        <v>123</v>
      </c>
      <c r="U68" s="33">
        <v>37</v>
      </c>
      <c r="V68" s="38">
        <f t="shared" si="16"/>
        <v>0.5692307692307692</v>
      </c>
      <c r="W68" s="33">
        <f t="shared" si="17"/>
        <v>134.67625899280577</v>
      </c>
      <c r="X68" s="34">
        <v>11.7</v>
      </c>
      <c r="Y68" s="38">
        <f t="shared" si="18"/>
        <v>0.8091286307053941</v>
      </c>
      <c r="Z68" s="35">
        <v>0.91</v>
      </c>
      <c r="AA68" s="38">
        <f t="shared" si="19"/>
        <v>0.8348623853211009</v>
      </c>
      <c r="AB68" s="35">
        <v>5.56</v>
      </c>
      <c r="AC68" s="38">
        <f t="shared" si="20"/>
        <v>0.9266666666666666</v>
      </c>
      <c r="AD68" s="35">
        <v>53.9</v>
      </c>
      <c r="AE68" s="38">
        <f t="shared" si="21"/>
        <v>0.8292307692307692</v>
      </c>
      <c r="AF68" s="35">
        <v>59.2</v>
      </c>
      <c r="AG68" s="35">
        <f t="shared" si="22"/>
        <v>1.0033898305084745</v>
      </c>
      <c r="AH68" s="34">
        <v>47</v>
      </c>
      <c r="AI68" s="38">
        <f aca="true" t="shared" si="37" ref="AI68:AI78">AH68/AU68</f>
        <v>0.7230769230769231</v>
      </c>
      <c r="AJ68" s="33">
        <f t="shared" si="31"/>
        <v>146.0037759597231</v>
      </c>
      <c r="AK68" s="35">
        <v>14.5</v>
      </c>
      <c r="AL68" s="38">
        <f t="shared" si="32"/>
        <v>1.0027662517289073</v>
      </c>
      <c r="AM68" s="35">
        <v>1.07</v>
      </c>
      <c r="AN68" s="38">
        <f t="shared" si="33"/>
        <v>0.981651376146789</v>
      </c>
      <c r="AO68" s="35">
        <v>6.356</v>
      </c>
      <c r="AP68" s="38">
        <f t="shared" si="34"/>
        <v>1.0593333333333332</v>
      </c>
      <c r="AQ68" s="35">
        <v>55</v>
      </c>
      <c r="AR68" s="38">
        <f t="shared" si="35"/>
        <v>0.8461538461538461</v>
      </c>
      <c r="AS68" s="35">
        <v>62</v>
      </c>
      <c r="AT68" s="38">
        <f t="shared" si="36"/>
        <v>1.0508474576271187</v>
      </c>
      <c r="AU68" s="33">
        <v>65</v>
      </c>
      <c r="AV68" s="33">
        <v>151</v>
      </c>
      <c r="AW68" s="34">
        <v>14.46</v>
      </c>
      <c r="AX68" s="35">
        <v>1.09</v>
      </c>
      <c r="AY68" s="35">
        <v>6</v>
      </c>
      <c r="AZ68" s="35">
        <v>65</v>
      </c>
      <c r="BA68" s="35">
        <v>59</v>
      </c>
      <c r="BB68" s="33">
        <v>8</v>
      </c>
      <c r="BC68" s="35">
        <v>8.1882</v>
      </c>
      <c r="BD68" s="35">
        <v>49.11</v>
      </c>
      <c r="BE68" s="36" t="s">
        <v>119</v>
      </c>
      <c r="BF68" s="36" t="s">
        <v>333</v>
      </c>
      <c r="BG68" s="36" t="s">
        <v>119</v>
      </c>
    </row>
    <row r="69" spans="1:59" ht="12.75">
      <c r="A69" s="31">
        <v>66</v>
      </c>
      <c r="B69" s="31" t="s">
        <v>334</v>
      </c>
      <c r="C69" s="31" t="s">
        <v>126</v>
      </c>
      <c r="D69" s="31" t="s">
        <v>114</v>
      </c>
      <c r="E69" s="36" t="s">
        <v>335</v>
      </c>
      <c r="F69" s="31">
        <v>41</v>
      </c>
      <c r="G69" s="34" t="s">
        <v>336</v>
      </c>
      <c r="H69" s="34">
        <v>64.8</v>
      </c>
      <c r="I69" s="35">
        <v>2</v>
      </c>
      <c r="J69" s="35">
        <v>21.96</v>
      </c>
      <c r="K69" s="36">
        <v>3</v>
      </c>
      <c r="L69" s="36" t="s">
        <v>116</v>
      </c>
      <c r="M69" s="31">
        <v>90</v>
      </c>
      <c r="N69" s="34">
        <v>3.8</v>
      </c>
      <c r="O69" s="35">
        <v>0.91</v>
      </c>
      <c r="P69" s="35">
        <v>2.72</v>
      </c>
      <c r="Q69" s="35">
        <v>53.06</v>
      </c>
      <c r="R69" s="34">
        <v>58.3</v>
      </c>
      <c r="S69" s="34">
        <v>7.5</v>
      </c>
      <c r="T69" s="37" t="s">
        <v>117</v>
      </c>
      <c r="U69" s="33">
        <v>25</v>
      </c>
      <c r="V69" s="38">
        <f t="shared" si="16"/>
        <v>0.45454545454545453</v>
      </c>
      <c r="W69" s="33">
        <f t="shared" si="17"/>
        <v>126.08939051918735</v>
      </c>
      <c r="X69" s="34">
        <v>8.62</v>
      </c>
      <c r="Y69" s="38">
        <f t="shared" si="18"/>
        <v>0.6385185185185185</v>
      </c>
      <c r="Z69" s="35">
        <v>0.97</v>
      </c>
      <c r="AA69" s="38">
        <f t="shared" si="19"/>
        <v>0.8016528925619835</v>
      </c>
      <c r="AB69" s="35">
        <v>4.43</v>
      </c>
      <c r="AC69" s="38">
        <f t="shared" si="20"/>
        <v>0.7651122625215889</v>
      </c>
      <c r="AD69" s="35">
        <v>44.72</v>
      </c>
      <c r="AE69" s="38">
        <f t="shared" si="21"/>
        <v>0.6747133373566686</v>
      </c>
      <c r="AF69" s="35">
        <v>46.1</v>
      </c>
      <c r="AG69" s="35">
        <f t="shared" si="22"/>
        <v>0.841548010222709</v>
      </c>
      <c r="AH69" s="34">
        <v>37.5</v>
      </c>
      <c r="AI69" s="38">
        <f t="shared" si="37"/>
        <v>0.6818181818181818</v>
      </c>
      <c r="AJ69" s="33">
        <f t="shared" si="31"/>
        <v>151.9739413680782</v>
      </c>
      <c r="AK69" s="35">
        <v>12.96</v>
      </c>
      <c r="AL69" s="38">
        <f t="shared" si="32"/>
        <v>0.9600000000000001</v>
      </c>
      <c r="AM69" s="35">
        <v>1.19</v>
      </c>
      <c r="AN69" s="38">
        <f t="shared" si="33"/>
        <v>0.9834710743801652</v>
      </c>
      <c r="AO69" s="35">
        <v>5.526</v>
      </c>
      <c r="AP69" s="38">
        <f t="shared" si="34"/>
        <v>0.9544041450777202</v>
      </c>
      <c r="AQ69" s="35">
        <v>59.52</v>
      </c>
      <c r="AR69" s="38">
        <f t="shared" si="35"/>
        <v>0.8980084490042245</v>
      </c>
      <c r="AS69" s="35">
        <v>50</v>
      </c>
      <c r="AT69" s="38">
        <f t="shared" si="36"/>
        <v>0.9127418765972982</v>
      </c>
      <c r="AU69" s="33">
        <v>55</v>
      </c>
      <c r="AV69" s="33">
        <v>151</v>
      </c>
      <c r="AW69" s="34">
        <v>13.5</v>
      </c>
      <c r="AX69" s="35">
        <v>1.21</v>
      </c>
      <c r="AY69" s="35">
        <v>5.79</v>
      </c>
      <c r="AZ69" s="35">
        <v>66.28</v>
      </c>
      <c r="BA69" s="35">
        <v>54.78</v>
      </c>
      <c r="BB69" s="33">
        <v>6</v>
      </c>
      <c r="BC69" s="35">
        <v>10.84</v>
      </c>
      <c r="BD69" s="35">
        <v>64.46</v>
      </c>
      <c r="BE69" s="36" t="s">
        <v>337</v>
      </c>
      <c r="BF69" s="36"/>
      <c r="BG69" s="36" t="s">
        <v>119</v>
      </c>
    </row>
    <row r="70" spans="1:59" ht="12.75">
      <c r="A70" s="31">
        <v>67</v>
      </c>
      <c r="B70" s="31" t="s">
        <v>338</v>
      </c>
      <c r="C70" s="31" t="s">
        <v>137</v>
      </c>
      <c r="D70" s="31" t="s">
        <v>114</v>
      </c>
      <c r="E70" s="36" t="s">
        <v>339</v>
      </c>
      <c r="F70" s="31">
        <v>51</v>
      </c>
      <c r="G70" s="34">
        <v>180</v>
      </c>
      <c r="H70" s="34">
        <v>97</v>
      </c>
      <c r="I70" s="35">
        <v>2.17</v>
      </c>
      <c r="J70" s="35">
        <v>29.93</v>
      </c>
      <c r="K70" s="36">
        <v>1</v>
      </c>
      <c r="L70" s="36" t="s">
        <v>122</v>
      </c>
      <c r="M70" s="31">
        <v>78</v>
      </c>
      <c r="N70" s="34">
        <v>3</v>
      </c>
      <c r="O70" s="35">
        <v>0.9</v>
      </c>
      <c r="P70" s="35">
        <v>3.7</v>
      </c>
      <c r="Q70" s="35">
        <v>40.9</v>
      </c>
      <c r="R70" s="34">
        <v>45.6</v>
      </c>
      <c r="S70" s="34">
        <v>10</v>
      </c>
      <c r="T70" s="37" t="s">
        <v>117</v>
      </c>
      <c r="U70" s="33">
        <v>75</v>
      </c>
      <c r="V70" s="38">
        <f t="shared" si="16"/>
        <v>0.5172413793103449</v>
      </c>
      <c r="W70" s="33">
        <f t="shared" si="17"/>
        <v>133.06410256410257</v>
      </c>
      <c r="X70" s="34">
        <v>10.7</v>
      </c>
      <c r="Y70" s="38">
        <f t="shared" si="18"/>
        <v>0.6114285714285714</v>
      </c>
      <c r="Z70" s="35">
        <v>0.97</v>
      </c>
      <c r="AA70" s="38">
        <f t="shared" si="19"/>
        <v>0.8016528925619835</v>
      </c>
      <c r="AB70" s="35">
        <v>7.8</v>
      </c>
      <c r="AC70" s="38">
        <f t="shared" si="20"/>
        <v>0.5864661654135338</v>
      </c>
      <c r="AD70" s="35">
        <v>29.9</v>
      </c>
      <c r="AE70" s="38">
        <f t="shared" si="21"/>
        <v>0.6780045351473922</v>
      </c>
      <c r="AF70" s="35">
        <v>30.7</v>
      </c>
      <c r="AG70" s="35">
        <f t="shared" si="22"/>
        <v>0.8434065934065934</v>
      </c>
      <c r="AH70" s="34">
        <v>115</v>
      </c>
      <c r="AI70" s="38">
        <f t="shared" si="37"/>
        <v>0.7931034482758621</v>
      </c>
      <c r="AJ70" s="33">
        <f t="shared" si="31"/>
        <v>147.4795918367347</v>
      </c>
      <c r="AK70" s="35">
        <v>14.9</v>
      </c>
      <c r="AL70" s="38">
        <f t="shared" si="32"/>
        <v>0.8514285714285714</v>
      </c>
      <c r="AM70" s="35">
        <v>1.17</v>
      </c>
      <c r="AN70" s="38">
        <f t="shared" si="33"/>
        <v>0.9669421487603306</v>
      </c>
      <c r="AO70" s="35">
        <v>9.8</v>
      </c>
      <c r="AP70" s="38">
        <f t="shared" si="34"/>
        <v>0.7368421052631579</v>
      </c>
      <c r="AQ70" s="35">
        <v>36.9</v>
      </c>
      <c r="AR70" s="38">
        <f t="shared" si="35"/>
        <v>0.836734693877551</v>
      </c>
      <c r="AS70" s="35">
        <v>31.4</v>
      </c>
      <c r="AT70" s="38">
        <f t="shared" si="36"/>
        <v>0.8626373626373627</v>
      </c>
      <c r="AU70" s="33">
        <v>145</v>
      </c>
      <c r="AV70" s="33">
        <v>160</v>
      </c>
      <c r="AW70" s="34">
        <v>17.5</v>
      </c>
      <c r="AX70" s="35">
        <v>1.21</v>
      </c>
      <c r="AY70" s="35">
        <v>13.3</v>
      </c>
      <c r="AZ70" s="35">
        <v>44.1</v>
      </c>
      <c r="BA70" s="35">
        <v>36.4</v>
      </c>
      <c r="BB70" s="33">
        <v>15</v>
      </c>
      <c r="BC70" s="35">
        <v>8.21546</v>
      </c>
      <c r="BD70" s="35">
        <v>33.62</v>
      </c>
      <c r="BE70" s="36" t="s">
        <v>119</v>
      </c>
      <c r="BF70" s="36" t="s">
        <v>335</v>
      </c>
      <c r="BG70" s="36" t="s">
        <v>269</v>
      </c>
    </row>
    <row r="71" spans="1:59" ht="12.75">
      <c r="A71" s="31">
        <v>68</v>
      </c>
      <c r="B71" s="31" t="s">
        <v>340</v>
      </c>
      <c r="C71" s="31" t="s">
        <v>137</v>
      </c>
      <c r="D71" s="31" t="s">
        <v>114</v>
      </c>
      <c r="E71" s="36" t="s">
        <v>287</v>
      </c>
      <c r="F71" s="31">
        <v>49</v>
      </c>
      <c r="G71" s="34">
        <v>158</v>
      </c>
      <c r="H71" s="34">
        <v>71</v>
      </c>
      <c r="I71" s="35">
        <v>1.73</v>
      </c>
      <c r="J71" s="35">
        <v>28.51</v>
      </c>
      <c r="K71" s="36">
        <v>2</v>
      </c>
      <c r="L71" s="36" t="s">
        <v>116</v>
      </c>
      <c r="M71" s="31">
        <v>62</v>
      </c>
      <c r="N71" s="34">
        <v>3.7</v>
      </c>
      <c r="O71" s="35">
        <v>0.82</v>
      </c>
      <c r="P71" s="35">
        <v>4.22</v>
      </c>
      <c r="Q71" s="35">
        <v>45.8</v>
      </c>
      <c r="R71" s="34">
        <v>55.85</v>
      </c>
      <c r="S71" s="34">
        <v>7.5</v>
      </c>
      <c r="T71" s="37" t="s">
        <v>117</v>
      </c>
      <c r="U71" s="33">
        <v>33</v>
      </c>
      <c r="V71" s="38">
        <f t="shared" si="16"/>
        <v>0.6875</v>
      </c>
      <c r="W71" s="33">
        <f t="shared" si="17"/>
        <v>76.46153846153847</v>
      </c>
      <c r="X71" s="34">
        <v>8.4</v>
      </c>
      <c r="Y71" s="38">
        <f t="shared" si="18"/>
        <v>0.7636363636363637</v>
      </c>
      <c r="Z71" s="35">
        <v>1.04</v>
      </c>
      <c r="AA71" s="38">
        <f t="shared" si="19"/>
        <v>0.8965517241379312</v>
      </c>
      <c r="AB71" s="35">
        <v>7.8</v>
      </c>
      <c r="AC71" s="38">
        <f t="shared" si="20"/>
        <v>0.9582309582309582</v>
      </c>
      <c r="AD71" s="35">
        <v>52.01</v>
      </c>
      <c r="AE71" s="38">
        <f t="shared" si="21"/>
        <v>0.9124561403508772</v>
      </c>
      <c r="AF71" s="35">
        <v>50.01</v>
      </c>
      <c r="AG71" s="35">
        <f t="shared" si="22"/>
        <v>1.008266129032258</v>
      </c>
      <c r="AH71" s="34">
        <v>40.5</v>
      </c>
      <c r="AI71" s="38">
        <f t="shared" si="37"/>
        <v>0.84375</v>
      </c>
      <c r="AJ71" s="33">
        <f t="shared" si="31"/>
        <v>87.9400260756193</v>
      </c>
      <c r="AK71" s="35">
        <v>9.5</v>
      </c>
      <c r="AL71" s="38">
        <f t="shared" si="32"/>
        <v>0.8636363636363636</v>
      </c>
      <c r="AM71" s="35">
        <v>1.06</v>
      </c>
      <c r="AN71" s="38">
        <f t="shared" si="33"/>
        <v>0.913793103448276</v>
      </c>
      <c r="AO71" s="35">
        <v>7.67</v>
      </c>
      <c r="AP71" s="38">
        <f t="shared" si="34"/>
        <v>0.9422604422604421</v>
      </c>
      <c r="AQ71" s="35">
        <v>52.01</v>
      </c>
      <c r="AR71" s="38">
        <f t="shared" si="35"/>
        <v>0.9124561403508772</v>
      </c>
      <c r="AS71" s="35">
        <v>58.82</v>
      </c>
      <c r="AT71" s="38">
        <f t="shared" si="36"/>
        <v>1.1858870967741935</v>
      </c>
      <c r="AU71" s="33">
        <v>48</v>
      </c>
      <c r="AV71" s="33">
        <v>96</v>
      </c>
      <c r="AW71" s="34">
        <v>11</v>
      </c>
      <c r="AX71" s="35">
        <v>1.16</v>
      </c>
      <c r="AY71" s="35">
        <v>8.14</v>
      </c>
      <c r="AZ71" s="35">
        <v>57</v>
      </c>
      <c r="BA71" s="35">
        <v>49.6</v>
      </c>
      <c r="BB71" s="33">
        <v>7</v>
      </c>
      <c r="BC71" s="35">
        <v>5.21</v>
      </c>
      <c r="BD71" s="35">
        <v>60.27</v>
      </c>
      <c r="BE71" s="36" t="s">
        <v>341</v>
      </c>
      <c r="BF71" s="36"/>
      <c r="BG71" s="36" t="s">
        <v>269</v>
      </c>
    </row>
    <row r="72" spans="1:59" ht="12.75">
      <c r="A72" s="31">
        <v>69</v>
      </c>
      <c r="B72" s="31" t="s">
        <v>342</v>
      </c>
      <c r="C72" s="31" t="s">
        <v>113</v>
      </c>
      <c r="D72" s="31" t="s">
        <v>114</v>
      </c>
      <c r="E72" s="36" t="s">
        <v>343</v>
      </c>
      <c r="F72" s="31">
        <v>34</v>
      </c>
      <c r="G72" s="34">
        <v>169</v>
      </c>
      <c r="H72" s="34">
        <v>64</v>
      </c>
      <c r="I72" s="35">
        <v>1.7</v>
      </c>
      <c r="J72" s="35">
        <v>22.45</v>
      </c>
      <c r="K72" s="36">
        <v>2</v>
      </c>
      <c r="L72" s="36" t="s">
        <v>165</v>
      </c>
      <c r="M72" s="31">
        <v>71</v>
      </c>
      <c r="N72" s="34">
        <v>3.9</v>
      </c>
      <c r="O72" s="35">
        <v>0.99</v>
      </c>
      <c r="P72" s="35">
        <v>3.5</v>
      </c>
      <c r="Q72" s="35">
        <v>38.7</v>
      </c>
      <c r="R72" s="34">
        <v>39.1</v>
      </c>
      <c r="S72" s="34">
        <v>15</v>
      </c>
      <c r="T72" s="37" t="s">
        <v>117</v>
      </c>
      <c r="U72" s="33">
        <v>52</v>
      </c>
      <c r="V72" s="38">
        <f t="shared" si="16"/>
        <v>0.36619718309859156</v>
      </c>
      <c r="W72" s="33">
        <f t="shared" si="17"/>
        <v>95.05882352941177</v>
      </c>
      <c r="X72" s="34">
        <v>10.1</v>
      </c>
      <c r="Y72" s="38">
        <f t="shared" si="18"/>
        <v>0.45909090909090905</v>
      </c>
      <c r="Z72" s="35">
        <v>0.97</v>
      </c>
      <c r="AA72" s="38">
        <f t="shared" si="19"/>
        <v>0.6689655172413793</v>
      </c>
      <c r="AB72" s="35">
        <v>6.8</v>
      </c>
      <c r="AC72" s="38">
        <f t="shared" si="20"/>
        <v>0.793465577596266</v>
      </c>
      <c r="AD72" s="35">
        <v>32.2</v>
      </c>
      <c r="AE72" s="38">
        <f t="shared" si="21"/>
        <v>0.5411764705882354</v>
      </c>
      <c r="AF72" s="35">
        <v>33</v>
      </c>
      <c r="AG72" s="35">
        <f t="shared" si="22"/>
        <v>0.8048780487804879</v>
      </c>
      <c r="AH72" s="34">
        <v>82</v>
      </c>
      <c r="AI72" s="38">
        <f t="shared" si="37"/>
        <v>0.5774647887323944</v>
      </c>
      <c r="AJ72" s="33">
        <f t="shared" si="31"/>
        <v>107.85714285714285</v>
      </c>
      <c r="AK72" s="35">
        <v>15.1</v>
      </c>
      <c r="AL72" s="38">
        <f t="shared" si="32"/>
        <v>0.6863636363636364</v>
      </c>
      <c r="AM72" s="35">
        <v>1.06</v>
      </c>
      <c r="AN72" s="38">
        <f t="shared" si="33"/>
        <v>0.7310344827586207</v>
      </c>
      <c r="AO72" s="35">
        <v>8.96</v>
      </c>
      <c r="AP72" s="38">
        <f t="shared" si="34"/>
        <v>1.0455075845974329</v>
      </c>
      <c r="AQ72" s="35">
        <v>32.7</v>
      </c>
      <c r="AR72" s="38">
        <f t="shared" si="35"/>
        <v>0.5495798319327732</v>
      </c>
      <c r="AS72" s="35">
        <v>30.8</v>
      </c>
      <c r="AT72" s="38">
        <f t="shared" si="36"/>
        <v>0.751219512195122</v>
      </c>
      <c r="AU72" s="33">
        <v>142</v>
      </c>
      <c r="AV72" s="33">
        <v>164</v>
      </c>
      <c r="AW72" s="34">
        <v>22</v>
      </c>
      <c r="AX72" s="35">
        <v>1.45</v>
      </c>
      <c r="AY72" s="35">
        <v>8.57</v>
      </c>
      <c r="AZ72" s="35">
        <v>59.5</v>
      </c>
      <c r="BA72" s="35">
        <v>41</v>
      </c>
      <c r="BB72" s="33">
        <v>10</v>
      </c>
      <c r="BC72" s="35">
        <v>7.14948</v>
      </c>
      <c r="BD72" s="35">
        <v>37.69</v>
      </c>
      <c r="BE72" s="36" t="s">
        <v>344</v>
      </c>
      <c r="BF72" s="36"/>
      <c r="BG72" s="36" t="s">
        <v>119</v>
      </c>
    </row>
    <row r="73" spans="1:59" ht="12.75">
      <c r="A73" s="31">
        <v>70</v>
      </c>
      <c r="B73" s="31" t="s">
        <v>345</v>
      </c>
      <c r="C73" s="31" t="s">
        <v>137</v>
      </c>
      <c r="D73" s="31" t="s">
        <v>127</v>
      </c>
      <c r="E73" s="36" t="s">
        <v>346</v>
      </c>
      <c r="F73" s="31">
        <v>67</v>
      </c>
      <c r="G73" s="34">
        <v>156</v>
      </c>
      <c r="H73" s="34">
        <v>75</v>
      </c>
      <c r="I73" s="35">
        <v>1.75</v>
      </c>
      <c r="J73" s="35">
        <v>30.86</v>
      </c>
      <c r="K73" s="36">
        <v>1</v>
      </c>
      <c r="L73" s="36" t="s">
        <v>116</v>
      </c>
      <c r="M73" s="31">
        <v>61</v>
      </c>
      <c r="N73" s="34">
        <v>3</v>
      </c>
      <c r="O73" s="35">
        <v>0.7</v>
      </c>
      <c r="P73" s="35">
        <v>3.7</v>
      </c>
      <c r="Q73" s="35">
        <v>37.4</v>
      </c>
      <c r="R73" s="34">
        <v>53.3</v>
      </c>
      <c r="S73" s="34">
        <v>5</v>
      </c>
      <c r="T73" s="37" t="s">
        <v>117</v>
      </c>
      <c r="U73" s="33">
        <v>37</v>
      </c>
      <c r="V73" s="38">
        <f t="shared" si="16"/>
        <v>0.5967741935483871</v>
      </c>
      <c r="W73" s="33">
        <f t="shared" si="17"/>
        <v>119.7289156626506</v>
      </c>
      <c r="X73" s="34">
        <v>10.6</v>
      </c>
      <c r="Y73" s="38">
        <f t="shared" si="18"/>
        <v>0.8030303030303031</v>
      </c>
      <c r="Z73" s="35">
        <v>1.03</v>
      </c>
      <c r="AA73" s="38">
        <f t="shared" si="19"/>
        <v>0.8512396694214877</v>
      </c>
      <c r="AB73" s="35">
        <v>6.64</v>
      </c>
      <c r="AC73" s="38">
        <f t="shared" si="20"/>
        <v>0.9485714285714285</v>
      </c>
      <c r="AD73" s="35">
        <v>38.7</v>
      </c>
      <c r="AE73" s="38">
        <f t="shared" si="21"/>
        <v>0.7834008097165993</v>
      </c>
      <c r="AF73" s="35">
        <v>37.6</v>
      </c>
      <c r="AG73" s="35">
        <f t="shared" si="22"/>
        <v>0.9238329238329238</v>
      </c>
      <c r="AH73" s="34">
        <v>47</v>
      </c>
      <c r="AI73" s="38">
        <f t="shared" si="37"/>
        <v>0.7580645161290323</v>
      </c>
      <c r="AJ73" s="33">
        <f t="shared" si="31"/>
        <v>129.54545454545456</v>
      </c>
      <c r="AK73" s="35">
        <v>11.4</v>
      </c>
      <c r="AL73" s="38">
        <f t="shared" si="32"/>
        <v>0.8636363636363638</v>
      </c>
      <c r="AM73" s="35">
        <v>1.07</v>
      </c>
      <c r="AN73" s="38">
        <f t="shared" si="33"/>
        <v>0.8842975206611571</v>
      </c>
      <c r="AO73" s="35">
        <v>6.6</v>
      </c>
      <c r="AP73" s="38">
        <f t="shared" si="34"/>
        <v>0.9428571428571428</v>
      </c>
      <c r="AQ73" s="35">
        <v>39.9</v>
      </c>
      <c r="AR73" s="38">
        <f t="shared" si="35"/>
        <v>0.8076923076923077</v>
      </c>
      <c r="AS73" s="35">
        <v>37.3</v>
      </c>
      <c r="AT73" s="38">
        <f t="shared" si="36"/>
        <v>0.9164619164619163</v>
      </c>
      <c r="AU73" s="33">
        <v>62</v>
      </c>
      <c r="AV73" s="33">
        <v>142</v>
      </c>
      <c r="AW73" s="34">
        <v>13.2</v>
      </c>
      <c r="AX73" s="35">
        <v>1.21</v>
      </c>
      <c r="AY73" s="35">
        <v>7</v>
      </c>
      <c r="AZ73" s="35">
        <v>49.4</v>
      </c>
      <c r="BA73" s="35">
        <v>40.7</v>
      </c>
      <c r="BB73" s="33">
        <v>13</v>
      </c>
      <c r="BC73" s="35">
        <v>3.76666</v>
      </c>
      <c r="BD73" s="35">
        <v>41.05</v>
      </c>
      <c r="BE73" s="36">
        <v>1995</v>
      </c>
      <c r="BF73" s="36"/>
      <c r="BG73" s="36" t="s">
        <v>347</v>
      </c>
    </row>
    <row r="74" spans="1:59" ht="12.75">
      <c r="A74" s="31">
        <v>71</v>
      </c>
      <c r="B74" s="31" t="s">
        <v>348</v>
      </c>
      <c r="C74" s="31" t="s">
        <v>137</v>
      </c>
      <c r="D74" s="31" t="s">
        <v>114</v>
      </c>
      <c r="E74" s="36" t="s">
        <v>349</v>
      </c>
      <c r="F74" s="31">
        <v>63</v>
      </c>
      <c r="G74" s="34">
        <v>168</v>
      </c>
      <c r="H74" s="34">
        <v>64</v>
      </c>
      <c r="I74" s="35">
        <v>1.73</v>
      </c>
      <c r="J74" s="35">
        <v>22.69</v>
      </c>
      <c r="K74" s="36">
        <v>1</v>
      </c>
      <c r="L74" s="36" t="s">
        <v>165</v>
      </c>
      <c r="M74" s="31">
        <v>73</v>
      </c>
      <c r="N74" s="34">
        <v>3.9</v>
      </c>
      <c r="O74" s="35">
        <v>0.79</v>
      </c>
      <c r="P74" s="35">
        <v>3.37</v>
      </c>
      <c r="Q74" s="35">
        <v>36.53</v>
      </c>
      <c r="R74" s="34">
        <v>46.15</v>
      </c>
      <c r="S74" s="34">
        <v>10</v>
      </c>
      <c r="T74" s="37" t="s">
        <v>117</v>
      </c>
      <c r="U74" s="33">
        <v>35</v>
      </c>
      <c r="V74" s="38">
        <f t="shared" si="16"/>
        <v>0.3684210526315789</v>
      </c>
      <c r="W74" s="33">
        <f t="shared" si="17"/>
        <v>119.87301587301589</v>
      </c>
      <c r="X74" s="34">
        <v>11.8</v>
      </c>
      <c r="Y74" s="38">
        <f t="shared" si="18"/>
        <v>0.5619047619047619</v>
      </c>
      <c r="Z74" s="35">
        <v>0.82</v>
      </c>
      <c r="AA74" s="38">
        <f t="shared" si="19"/>
        <v>0.7068965517241379</v>
      </c>
      <c r="AB74" s="35">
        <v>6.3</v>
      </c>
      <c r="AC74" s="38">
        <f t="shared" si="20"/>
        <v>0.7777777777777778</v>
      </c>
      <c r="AD74" s="35">
        <v>28.4</v>
      </c>
      <c r="AE74" s="38">
        <f t="shared" si="21"/>
        <v>0.7395833333333334</v>
      </c>
      <c r="AF74" s="35">
        <v>34.7</v>
      </c>
      <c r="AG74" s="35">
        <f t="shared" si="22"/>
        <v>1.0451807228915662</v>
      </c>
      <c r="AH74" s="34">
        <v>75</v>
      </c>
      <c r="AI74" s="38">
        <f t="shared" si="37"/>
        <v>0.7894736842105263</v>
      </c>
      <c r="AJ74" s="33">
        <f t="shared" si="31"/>
        <v>148.75675675675674</v>
      </c>
      <c r="AK74" s="35">
        <v>17.2</v>
      </c>
      <c r="AL74" s="38">
        <f t="shared" si="32"/>
        <v>0.819047619047619</v>
      </c>
      <c r="AM74" s="35">
        <v>0.98</v>
      </c>
      <c r="AN74" s="38">
        <f t="shared" si="33"/>
        <v>0.8448275862068966</v>
      </c>
      <c r="AO74" s="35">
        <v>7.4</v>
      </c>
      <c r="AP74" s="38">
        <f t="shared" si="34"/>
        <v>0.9135802469135803</v>
      </c>
      <c r="AQ74" s="35">
        <v>31.8</v>
      </c>
      <c r="AR74" s="38">
        <f t="shared" si="35"/>
        <v>0.828125</v>
      </c>
      <c r="AS74" s="35">
        <v>32.5</v>
      </c>
      <c r="AT74" s="38">
        <f t="shared" si="36"/>
        <v>0.9789156626506024</v>
      </c>
      <c r="AU74" s="33">
        <v>95</v>
      </c>
      <c r="AV74" s="33">
        <v>165</v>
      </c>
      <c r="AW74" s="34">
        <v>21</v>
      </c>
      <c r="AX74" s="35">
        <v>1.16</v>
      </c>
      <c r="AY74" s="35">
        <v>8.1</v>
      </c>
      <c r="AZ74" s="35">
        <v>38.4</v>
      </c>
      <c r="BA74" s="35">
        <v>33.2</v>
      </c>
      <c r="BB74" s="33">
        <v>10</v>
      </c>
      <c r="BC74" s="35">
        <v>6.93604</v>
      </c>
      <c r="BD74" s="35">
        <v>30.59</v>
      </c>
      <c r="BE74" s="36" t="s">
        <v>119</v>
      </c>
      <c r="BF74" s="36" t="s">
        <v>350</v>
      </c>
      <c r="BG74" s="36" t="s">
        <v>119</v>
      </c>
    </row>
    <row r="75" spans="1:59" ht="12.75">
      <c r="A75" s="31">
        <v>72</v>
      </c>
      <c r="B75" s="31" t="s">
        <v>351</v>
      </c>
      <c r="C75" s="31" t="s">
        <v>137</v>
      </c>
      <c r="D75" s="31" t="s">
        <v>127</v>
      </c>
      <c r="E75" s="36" t="s">
        <v>352</v>
      </c>
      <c r="F75" s="31">
        <v>70</v>
      </c>
      <c r="G75" s="34">
        <v>157</v>
      </c>
      <c r="H75" s="34">
        <v>64</v>
      </c>
      <c r="I75" s="35">
        <v>1.6</v>
      </c>
      <c r="J75" s="35">
        <v>26.01</v>
      </c>
      <c r="K75" s="36">
        <v>1</v>
      </c>
      <c r="L75" s="36" t="s">
        <v>116</v>
      </c>
      <c r="M75" s="31">
        <v>54</v>
      </c>
      <c r="N75" s="34">
        <v>3.2</v>
      </c>
      <c r="O75" s="35">
        <v>0.96</v>
      </c>
      <c r="P75" s="35">
        <v>3.8</v>
      </c>
      <c r="Q75" s="35">
        <v>47.2</v>
      </c>
      <c r="R75" s="34">
        <v>49</v>
      </c>
      <c r="S75" s="34">
        <v>5</v>
      </c>
      <c r="T75" s="37" t="s">
        <v>117</v>
      </c>
      <c r="U75" s="33">
        <v>12</v>
      </c>
      <c r="V75" s="38">
        <f t="shared" si="16"/>
        <v>0.20689655172413793</v>
      </c>
      <c r="W75" s="33">
        <f t="shared" si="17"/>
        <v>74.66666666666667</v>
      </c>
      <c r="X75" s="34">
        <v>7.7</v>
      </c>
      <c r="Y75" s="38">
        <f t="shared" si="18"/>
        <v>0.5833333333333334</v>
      </c>
      <c r="Z75" s="35">
        <v>1.02</v>
      </c>
      <c r="AA75" s="38">
        <f t="shared" si="19"/>
        <v>0.8031496062992126</v>
      </c>
      <c r="AB75" s="35">
        <v>6.6</v>
      </c>
      <c r="AC75" s="38">
        <f t="shared" si="20"/>
        <v>0.7586206896551725</v>
      </c>
      <c r="AD75" s="35">
        <v>41.8</v>
      </c>
      <c r="AE75" s="38">
        <f t="shared" si="21"/>
        <v>0.8228346456692913</v>
      </c>
      <c r="AF75" s="35">
        <v>40.8</v>
      </c>
      <c r="AG75" s="35">
        <f t="shared" si="22"/>
        <v>1.0174563591022443</v>
      </c>
      <c r="AH75" s="34">
        <v>47</v>
      </c>
      <c r="AI75" s="38">
        <f t="shared" si="37"/>
        <v>0.8103448275862069</v>
      </c>
      <c r="AJ75" s="33">
        <f t="shared" si="31"/>
        <v>91.54430379746836</v>
      </c>
      <c r="AK75" s="35">
        <v>11.3</v>
      </c>
      <c r="AL75" s="38">
        <f t="shared" si="32"/>
        <v>0.8560606060606062</v>
      </c>
      <c r="AM75" s="35">
        <v>1.11</v>
      </c>
      <c r="AN75" s="38">
        <f t="shared" si="33"/>
        <v>0.8740157480314962</v>
      </c>
      <c r="AO75" s="35">
        <v>7.9</v>
      </c>
      <c r="AP75" s="38">
        <f t="shared" si="34"/>
        <v>0.9080459770114944</v>
      </c>
      <c r="AQ75" s="35">
        <v>43.9</v>
      </c>
      <c r="AR75" s="38">
        <f t="shared" si="35"/>
        <v>0.8641732283464567</v>
      </c>
      <c r="AS75" s="35">
        <v>39.6</v>
      </c>
      <c r="AT75" s="38">
        <f t="shared" si="36"/>
        <v>0.9875311720698254</v>
      </c>
      <c r="AU75" s="33">
        <v>58</v>
      </c>
      <c r="AV75" s="33">
        <v>96</v>
      </c>
      <c r="AW75" s="34">
        <v>13.2</v>
      </c>
      <c r="AX75" s="35">
        <v>1.27</v>
      </c>
      <c r="AY75" s="35">
        <v>8.7</v>
      </c>
      <c r="AZ75" s="35">
        <v>50.8</v>
      </c>
      <c r="BA75" s="35">
        <v>40.1</v>
      </c>
      <c r="BB75" s="33">
        <v>13</v>
      </c>
      <c r="BC75" s="35">
        <v>5.27818</v>
      </c>
      <c r="BD75" s="35">
        <v>38.37</v>
      </c>
      <c r="BE75" s="36" t="s">
        <v>119</v>
      </c>
      <c r="BF75" s="36" t="s">
        <v>350</v>
      </c>
      <c r="BG75" s="36" t="s">
        <v>119</v>
      </c>
    </row>
    <row r="76" spans="1:59" ht="11.25" customHeight="1">
      <c r="A76" s="31">
        <v>73</v>
      </c>
      <c r="B76" s="31" t="s">
        <v>353</v>
      </c>
      <c r="C76" s="31" t="s">
        <v>137</v>
      </c>
      <c r="D76" s="31" t="s">
        <v>114</v>
      </c>
      <c r="E76" s="36" t="s">
        <v>354</v>
      </c>
      <c r="F76" s="31">
        <v>70</v>
      </c>
      <c r="G76" s="34">
        <v>165</v>
      </c>
      <c r="H76" s="34">
        <v>74</v>
      </c>
      <c r="I76" s="35">
        <v>1.81</v>
      </c>
      <c r="J76" s="35">
        <v>27.2</v>
      </c>
      <c r="K76" s="36">
        <v>1</v>
      </c>
      <c r="L76" s="36" t="s">
        <v>116</v>
      </c>
      <c r="M76" s="31">
        <v>79</v>
      </c>
      <c r="N76" s="34">
        <v>3.5</v>
      </c>
      <c r="O76" s="35">
        <v>0.77</v>
      </c>
      <c r="P76" s="35">
        <v>3.2</v>
      </c>
      <c r="Q76" s="35">
        <v>39.8</v>
      </c>
      <c r="R76" s="34">
        <v>52</v>
      </c>
      <c r="S76" s="34">
        <v>10</v>
      </c>
      <c r="T76" s="37" t="s">
        <v>117</v>
      </c>
      <c r="U76" s="33">
        <v>45</v>
      </c>
      <c r="V76" s="38">
        <f t="shared" si="16"/>
        <v>0.5294117647058824</v>
      </c>
      <c r="W76" s="33">
        <f t="shared" si="17"/>
        <v>97</v>
      </c>
      <c r="X76" s="34">
        <v>9.7</v>
      </c>
      <c r="Y76" s="38">
        <f t="shared" si="18"/>
        <v>0.6643835616438356</v>
      </c>
      <c r="Z76" s="35">
        <v>0.94</v>
      </c>
      <c r="AA76" s="38">
        <f t="shared" si="19"/>
        <v>0.7580645161290323</v>
      </c>
      <c r="AB76" s="35">
        <v>7.4</v>
      </c>
      <c r="AC76" s="38">
        <f t="shared" si="20"/>
        <v>0.7956989247311828</v>
      </c>
      <c r="AD76" s="35">
        <v>34.8</v>
      </c>
      <c r="AE76" s="38">
        <f t="shared" si="21"/>
        <v>0.7372881355932203</v>
      </c>
      <c r="AF76" s="35">
        <v>36.9</v>
      </c>
      <c r="AG76" s="35">
        <f t="shared" si="22"/>
        <v>0.9659685863874344</v>
      </c>
      <c r="AH76" s="34">
        <v>75</v>
      </c>
      <c r="AI76" s="38">
        <f t="shared" si="37"/>
        <v>0.8823529411764706</v>
      </c>
      <c r="AJ76" s="33">
        <f t="shared" si="31"/>
        <v>107.75881683731515</v>
      </c>
      <c r="AK76" s="35">
        <v>12.8</v>
      </c>
      <c r="AL76" s="38">
        <f t="shared" si="32"/>
        <v>0.8767123287671234</v>
      </c>
      <c r="AM76" s="35">
        <v>1.1</v>
      </c>
      <c r="AN76" s="38">
        <f t="shared" si="33"/>
        <v>0.8870967741935485</v>
      </c>
      <c r="AO76" s="35">
        <v>8.79</v>
      </c>
      <c r="AP76" s="38">
        <f t="shared" si="34"/>
        <v>0.9451612903225804</v>
      </c>
      <c r="AQ76" s="35">
        <v>39.1</v>
      </c>
      <c r="AR76" s="38">
        <f t="shared" si="35"/>
        <v>0.8283898305084746</v>
      </c>
      <c r="AS76" s="35">
        <v>35.7</v>
      </c>
      <c r="AT76" s="38">
        <f t="shared" si="36"/>
        <v>0.9345549738219895</v>
      </c>
      <c r="AU76" s="33">
        <v>85</v>
      </c>
      <c r="AV76" s="33">
        <v>116</v>
      </c>
      <c r="AW76" s="34">
        <v>14.6</v>
      </c>
      <c r="AX76" s="35">
        <v>1.24</v>
      </c>
      <c r="AY76" s="35">
        <v>9.3</v>
      </c>
      <c r="AZ76" s="35">
        <v>47.2</v>
      </c>
      <c r="BA76" s="35">
        <v>38.2</v>
      </c>
      <c r="BB76" s="33">
        <v>9</v>
      </c>
      <c r="BC76" s="35">
        <v>4.46643</v>
      </c>
      <c r="BD76" s="35">
        <v>36.25</v>
      </c>
      <c r="BE76" s="36" t="s">
        <v>355</v>
      </c>
      <c r="BF76" s="36"/>
      <c r="BG76" s="36" t="s">
        <v>119</v>
      </c>
    </row>
    <row r="77" spans="1:59" ht="12.75">
      <c r="A77" s="31">
        <v>74</v>
      </c>
      <c r="B77" s="31" t="s">
        <v>356</v>
      </c>
      <c r="C77" s="31" t="s">
        <v>137</v>
      </c>
      <c r="D77" s="31" t="s">
        <v>114</v>
      </c>
      <c r="E77" s="36" t="s">
        <v>357</v>
      </c>
      <c r="F77" s="31">
        <v>61</v>
      </c>
      <c r="G77" s="34">
        <v>166</v>
      </c>
      <c r="H77" s="34">
        <v>87</v>
      </c>
      <c r="I77" s="35">
        <v>1.96</v>
      </c>
      <c r="J77" s="35">
        <v>31.63</v>
      </c>
      <c r="K77" s="36">
        <v>1</v>
      </c>
      <c r="L77" s="36" t="s">
        <v>122</v>
      </c>
      <c r="M77" s="31">
        <v>79</v>
      </c>
      <c r="N77" s="34">
        <v>3</v>
      </c>
      <c r="O77" s="35">
        <v>0.78</v>
      </c>
      <c r="P77" s="35">
        <v>3.3</v>
      </c>
      <c r="Q77" s="35">
        <v>44.06</v>
      </c>
      <c r="R77" s="34">
        <v>57.78</v>
      </c>
      <c r="S77" s="34">
        <v>10</v>
      </c>
      <c r="T77" s="37" t="s">
        <v>123</v>
      </c>
      <c r="U77" s="33">
        <v>35</v>
      </c>
      <c r="V77" s="38">
        <f t="shared" si="16"/>
        <v>0.28</v>
      </c>
      <c r="W77" s="33">
        <f t="shared" si="17"/>
        <v>91.81467181467181</v>
      </c>
      <c r="X77" s="34">
        <v>8.2</v>
      </c>
      <c r="Y77" s="38">
        <f t="shared" si="18"/>
        <v>0.42931937172774864</v>
      </c>
      <c r="Z77" s="35">
        <v>0.9</v>
      </c>
      <c r="AA77" s="38">
        <f t="shared" si="19"/>
        <v>0.7894736842105264</v>
      </c>
      <c r="AB77" s="35">
        <v>7.77</v>
      </c>
      <c r="AC77" s="38">
        <f t="shared" si="20"/>
        <v>0.6518456375838926</v>
      </c>
      <c r="AD77" s="35">
        <v>31.5</v>
      </c>
      <c r="AE77" s="38">
        <f t="shared" si="21"/>
        <v>0.8139534883720929</v>
      </c>
      <c r="AF77" s="35">
        <v>34.9</v>
      </c>
      <c r="AG77" s="35">
        <f t="shared" si="22"/>
        <v>1.0294985250737463</v>
      </c>
      <c r="AH77" s="34">
        <v>105</v>
      </c>
      <c r="AI77" s="38">
        <f t="shared" si="37"/>
        <v>0.84</v>
      </c>
      <c r="AJ77" s="33">
        <f t="shared" si="31"/>
        <v>127.35590118938701</v>
      </c>
      <c r="AK77" s="35">
        <v>16</v>
      </c>
      <c r="AL77" s="38">
        <f t="shared" si="32"/>
        <v>0.8376963350785339</v>
      </c>
      <c r="AM77" s="35">
        <v>1.09</v>
      </c>
      <c r="AN77" s="38">
        <f t="shared" si="33"/>
        <v>0.9561403508771932</v>
      </c>
      <c r="AO77" s="35">
        <v>10.93</v>
      </c>
      <c r="AP77" s="38">
        <f t="shared" si="34"/>
        <v>0.9169463087248322</v>
      </c>
      <c r="AQ77" s="35">
        <v>35.5</v>
      </c>
      <c r="AR77" s="38">
        <f t="shared" si="35"/>
        <v>0.9173126614987079</v>
      </c>
      <c r="AS77" s="35">
        <v>32.5</v>
      </c>
      <c r="AT77" s="38">
        <f t="shared" si="36"/>
        <v>0.9587020648967552</v>
      </c>
      <c r="AU77" s="33">
        <v>125</v>
      </c>
      <c r="AV77" s="33">
        <v>140</v>
      </c>
      <c r="AW77" s="34">
        <v>19.1</v>
      </c>
      <c r="AX77" s="35">
        <v>1.14</v>
      </c>
      <c r="AY77" s="35">
        <v>11.92</v>
      </c>
      <c r="AZ77" s="35">
        <v>38.7</v>
      </c>
      <c r="BA77" s="35">
        <v>33.9</v>
      </c>
      <c r="BB77" s="33">
        <v>13</v>
      </c>
      <c r="BC77" s="35">
        <v>8.115</v>
      </c>
      <c r="BD77" s="35">
        <v>31.59</v>
      </c>
      <c r="BE77" s="36" t="s">
        <v>119</v>
      </c>
      <c r="BF77" s="36" t="s">
        <v>358</v>
      </c>
      <c r="BG77" s="36" t="s">
        <v>269</v>
      </c>
    </row>
    <row r="78" spans="1:59" ht="12.75">
      <c r="A78" s="31">
        <v>75</v>
      </c>
      <c r="B78" s="31" t="s">
        <v>359</v>
      </c>
      <c r="C78" s="31" t="s">
        <v>137</v>
      </c>
      <c r="D78" s="31" t="s">
        <v>360</v>
      </c>
      <c r="E78" s="36" t="s">
        <v>361</v>
      </c>
      <c r="F78" s="31">
        <v>67</v>
      </c>
      <c r="G78" s="34">
        <v>170</v>
      </c>
      <c r="H78" s="34">
        <v>73</v>
      </c>
      <c r="I78" s="35">
        <v>1.8</v>
      </c>
      <c r="J78" s="35">
        <v>25.25</v>
      </c>
      <c r="K78" s="36">
        <v>1</v>
      </c>
      <c r="L78" s="36" t="s">
        <v>165</v>
      </c>
      <c r="M78" s="31">
        <v>67</v>
      </c>
      <c r="N78" s="34">
        <v>3</v>
      </c>
      <c r="O78" s="35">
        <v>0.76</v>
      </c>
      <c r="P78" s="35">
        <v>3.3</v>
      </c>
      <c r="Q78" s="35">
        <v>49</v>
      </c>
      <c r="R78" s="34">
        <v>64.4</v>
      </c>
      <c r="S78" s="34">
        <v>10</v>
      </c>
      <c r="T78" s="37" t="s">
        <v>117</v>
      </c>
      <c r="U78" s="33">
        <v>55</v>
      </c>
      <c r="V78" s="38">
        <f t="shared" si="16"/>
        <v>0.4074074074074074</v>
      </c>
      <c r="W78" s="33">
        <f t="shared" si="17"/>
        <v>84.67999999999999</v>
      </c>
      <c r="X78" s="34">
        <v>11.6</v>
      </c>
      <c r="Y78" s="38">
        <f t="shared" si="18"/>
        <v>0.4813278008298755</v>
      </c>
      <c r="Z78" s="35">
        <v>0.87</v>
      </c>
      <c r="AA78" s="38">
        <f t="shared" si="19"/>
        <v>0.6904761904761905</v>
      </c>
      <c r="AB78" s="35">
        <v>10</v>
      </c>
      <c r="AC78" s="38">
        <f t="shared" si="20"/>
        <v>0.6622516556291391</v>
      </c>
      <c r="AD78" s="35">
        <v>26.6</v>
      </c>
      <c r="AE78" s="38">
        <f t="shared" si="21"/>
        <v>0.6229508196721312</v>
      </c>
      <c r="AF78" s="35">
        <v>30.4</v>
      </c>
      <c r="AG78" s="35">
        <f t="shared" si="22"/>
        <v>0.8941176470588235</v>
      </c>
      <c r="AH78" s="34">
        <v>95</v>
      </c>
      <c r="AI78" s="38">
        <f t="shared" si="37"/>
        <v>0.7037037037037037</v>
      </c>
      <c r="AJ78" s="33">
        <f t="shared" si="31"/>
        <v>97.89922480620154</v>
      </c>
      <c r="AK78" s="35">
        <v>17.3</v>
      </c>
      <c r="AL78" s="38">
        <f t="shared" si="32"/>
        <v>0.7178423236514523</v>
      </c>
      <c r="AM78" s="35">
        <v>1.06</v>
      </c>
      <c r="AN78" s="38">
        <f t="shared" si="33"/>
        <v>0.8412698412698413</v>
      </c>
      <c r="AO78" s="35">
        <v>12.9</v>
      </c>
      <c r="AP78" s="38">
        <f t="shared" si="34"/>
        <v>0.8543046357615894</v>
      </c>
      <c r="AQ78" s="35">
        <v>31.2</v>
      </c>
      <c r="AR78" s="38">
        <f t="shared" si="35"/>
        <v>0.730679156908665</v>
      </c>
      <c r="AS78" s="35">
        <v>29.4</v>
      </c>
      <c r="AT78" s="38">
        <f t="shared" si="36"/>
        <v>0.8647058823529411</v>
      </c>
      <c r="AU78" s="33">
        <v>135</v>
      </c>
      <c r="AV78" s="33">
        <v>117</v>
      </c>
      <c r="AW78" s="34">
        <v>24.1</v>
      </c>
      <c r="AX78" s="35">
        <v>1.26</v>
      </c>
      <c r="AY78" s="35">
        <v>15.1</v>
      </c>
      <c r="AZ78" s="35">
        <v>42.7</v>
      </c>
      <c r="BA78" s="35">
        <v>34</v>
      </c>
      <c r="BB78" s="33">
        <v>14</v>
      </c>
      <c r="BC78" s="35">
        <v>8.51686</v>
      </c>
      <c r="BD78" s="35">
        <v>31.96</v>
      </c>
      <c r="BE78" s="36" t="s">
        <v>119</v>
      </c>
      <c r="BF78" s="36" t="s">
        <v>362</v>
      </c>
      <c r="BG78" s="36" t="s">
        <v>269</v>
      </c>
    </row>
    <row r="79" spans="1:59" ht="12.75">
      <c r="A79" s="31">
        <v>76</v>
      </c>
      <c r="B79" s="31" t="s">
        <v>363</v>
      </c>
      <c r="C79" s="31" t="s">
        <v>137</v>
      </c>
      <c r="D79" s="31" t="s">
        <v>360</v>
      </c>
      <c r="E79" s="36" t="s">
        <v>346</v>
      </c>
      <c r="F79" s="31">
        <v>72</v>
      </c>
      <c r="G79" s="34">
        <v>163</v>
      </c>
      <c r="H79" s="34">
        <v>61</v>
      </c>
      <c r="I79" s="35">
        <v>1.66</v>
      </c>
      <c r="J79" s="35">
        <v>23.01</v>
      </c>
      <c r="K79" s="36">
        <v>2</v>
      </c>
      <c r="L79" s="36" t="s">
        <v>129</v>
      </c>
      <c r="M79" s="31">
        <v>81</v>
      </c>
      <c r="N79" s="34">
        <v>1.7</v>
      </c>
      <c r="O79" s="35">
        <v>0.84</v>
      </c>
      <c r="P79" s="35">
        <v>1.3</v>
      </c>
      <c r="Q79" s="35">
        <v>86.3</v>
      </c>
      <c r="R79" s="34">
        <v>102.7</v>
      </c>
      <c r="S79" s="34">
        <v>7.5</v>
      </c>
      <c r="T79" s="37" t="s">
        <v>123</v>
      </c>
      <c r="U79" s="33" t="s">
        <v>139</v>
      </c>
      <c r="V79" s="33" t="s">
        <v>139</v>
      </c>
      <c r="W79" s="33" t="s">
        <v>139</v>
      </c>
      <c r="X79" s="33" t="s">
        <v>139</v>
      </c>
      <c r="Y79" s="33" t="s">
        <v>139</v>
      </c>
      <c r="Z79" s="33" t="s">
        <v>139</v>
      </c>
      <c r="AA79" s="33" t="s">
        <v>139</v>
      </c>
      <c r="AB79" s="33" t="s">
        <v>139</v>
      </c>
      <c r="AC79" s="33" t="s">
        <v>139</v>
      </c>
      <c r="AD79" s="33" t="s">
        <v>139</v>
      </c>
      <c r="AE79" s="33" t="s">
        <v>139</v>
      </c>
      <c r="AF79" s="33" t="s">
        <v>139</v>
      </c>
      <c r="AG79" s="33" t="s">
        <v>139</v>
      </c>
      <c r="AH79" s="33" t="s">
        <v>139</v>
      </c>
      <c r="AI79" s="33" t="s">
        <v>139</v>
      </c>
      <c r="AJ79" s="33" t="s">
        <v>139</v>
      </c>
      <c r="AK79" s="33" t="s">
        <v>139</v>
      </c>
      <c r="AL79" s="33" t="s">
        <v>139</v>
      </c>
      <c r="AM79" s="33" t="s">
        <v>139</v>
      </c>
      <c r="AN79" s="33" t="s">
        <v>139</v>
      </c>
      <c r="AO79" s="33" t="s">
        <v>139</v>
      </c>
      <c r="AP79" s="33" t="s">
        <v>139</v>
      </c>
      <c r="AQ79" s="33" t="s">
        <v>139</v>
      </c>
      <c r="AR79" s="33" t="s">
        <v>139</v>
      </c>
      <c r="AS79" s="33" t="s">
        <v>139</v>
      </c>
      <c r="AT79" s="33" t="s">
        <v>139</v>
      </c>
      <c r="AU79" s="33">
        <v>11</v>
      </c>
      <c r="AV79" s="33">
        <v>112</v>
      </c>
      <c r="AW79" s="34">
        <v>8.5</v>
      </c>
      <c r="AX79" s="35">
        <v>0.89</v>
      </c>
      <c r="AY79" s="35">
        <v>4.6</v>
      </c>
      <c r="AZ79" s="35">
        <v>43.6</v>
      </c>
      <c r="BA79" s="35">
        <v>48.9</v>
      </c>
      <c r="BB79" s="33">
        <v>2</v>
      </c>
      <c r="BC79" s="35">
        <v>6.32579</v>
      </c>
      <c r="BD79" s="35">
        <v>55.17</v>
      </c>
      <c r="BE79" s="36" t="s">
        <v>119</v>
      </c>
      <c r="BF79" s="36" t="s">
        <v>364</v>
      </c>
      <c r="BG79" s="36" t="s">
        <v>365</v>
      </c>
    </row>
    <row r="80" spans="1:59" ht="12.75">
      <c r="A80" s="31">
        <v>77</v>
      </c>
      <c r="B80" s="31" t="s">
        <v>366</v>
      </c>
      <c r="C80" s="31" t="s">
        <v>137</v>
      </c>
      <c r="D80" s="31" t="s">
        <v>360</v>
      </c>
      <c r="E80" s="36" t="s">
        <v>367</v>
      </c>
      <c r="F80" s="31">
        <v>65</v>
      </c>
      <c r="G80" s="34">
        <v>172</v>
      </c>
      <c r="H80" s="34">
        <v>72</v>
      </c>
      <c r="I80" s="35">
        <v>1.84</v>
      </c>
      <c r="J80" s="35">
        <v>24.4</v>
      </c>
      <c r="K80" s="36">
        <v>1</v>
      </c>
      <c r="L80" s="36" t="s">
        <v>122</v>
      </c>
      <c r="M80" s="31">
        <v>61</v>
      </c>
      <c r="N80" s="34">
        <v>4.9</v>
      </c>
      <c r="O80" s="35">
        <v>0.85</v>
      </c>
      <c r="P80" s="35">
        <v>5.7</v>
      </c>
      <c r="Q80" s="35">
        <v>34.6</v>
      </c>
      <c r="R80" s="34">
        <v>40.6</v>
      </c>
      <c r="S80" s="34">
        <v>10</v>
      </c>
      <c r="T80" s="37" t="s">
        <v>117</v>
      </c>
      <c r="U80" s="33">
        <v>14</v>
      </c>
      <c r="V80" s="38">
        <f aca="true" t="shared" si="38" ref="V80:V86">U80/AU80</f>
        <v>0.14893617021276595</v>
      </c>
      <c r="W80" s="33">
        <f aca="true" t="shared" si="39" ref="W80:W86">(X80/AB80)*H80</f>
        <v>68.8</v>
      </c>
      <c r="X80" s="34">
        <v>8.6</v>
      </c>
      <c r="Y80" s="38">
        <f aca="true" t="shared" si="40" ref="Y80:Y86">X80/AW80</f>
        <v>0.5308641975308642</v>
      </c>
      <c r="Z80" s="35">
        <v>0.87</v>
      </c>
      <c r="AA80" s="38">
        <f aca="true" t="shared" si="41" ref="AA80:AA86">Z80/AX80</f>
        <v>0.6850393700787402</v>
      </c>
      <c r="AB80" s="35">
        <v>9</v>
      </c>
      <c r="AC80" s="38">
        <f aca="true" t="shared" si="42" ref="AC80:AC86">AB80/AY80</f>
        <v>1.0112359550561798</v>
      </c>
      <c r="AD80" s="35">
        <v>33.6</v>
      </c>
      <c r="AE80" s="38">
        <f aca="true" t="shared" si="43" ref="AE80:AE86">AD80/AZ80</f>
        <v>0.5884413309982487</v>
      </c>
      <c r="AF80" s="35">
        <v>38.7</v>
      </c>
      <c r="AG80" s="35">
        <f aca="true" t="shared" si="44" ref="AG80:AG86">AF80/BA80</f>
        <v>0.8600000000000001</v>
      </c>
      <c r="AH80" s="34">
        <v>54</v>
      </c>
      <c r="AI80" s="38">
        <f aca="true" t="shared" si="45" ref="AI80:AI86">AH80/AU80</f>
        <v>0.574468085106383</v>
      </c>
      <c r="AJ80" s="33">
        <f aca="true" t="shared" si="46" ref="AJ80:AJ86">(AK80/AO80)*H80</f>
        <v>83.1340206185567</v>
      </c>
      <c r="AK80" s="35">
        <v>11.2</v>
      </c>
      <c r="AL80" s="38">
        <f aca="true" t="shared" si="47" ref="AL80:AL86">AK80/AW80</f>
        <v>0.691358024691358</v>
      </c>
      <c r="AM80" s="35">
        <v>1</v>
      </c>
      <c r="AN80" s="38">
        <f aca="true" t="shared" si="48" ref="AN80:AN86">AM80/AX80</f>
        <v>0.7874015748031495</v>
      </c>
      <c r="AO80" s="35">
        <v>9.7</v>
      </c>
      <c r="AP80" s="38">
        <f aca="true" t="shared" si="49" ref="AP80:AP86">AO80/AY80</f>
        <v>1.089887640449438</v>
      </c>
      <c r="AQ80" s="35">
        <v>35.7</v>
      </c>
      <c r="AR80" s="38">
        <f aca="true" t="shared" si="50" ref="AR80:AR86">AQ80/AZ80</f>
        <v>0.6252189141856392</v>
      </c>
      <c r="AS80" s="35">
        <v>35.7</v>
      </c>
      <c r="AT80" s="38">
        <f aca="true" t="shared" si="51" ref="AT80:AT86">AS80/BA80</f>
        <v>0.7933333333333334</v>
      </c>
      <c r="AU80" s="33">
        <v>94</v>
      </c>
      <c r="AV80" s="33">
        <v>129</v>
      </c>
      <c r="AW80" s="34">
        <v>16.2</v>
      </c>
      <c r="AX80" s="35">
        <v>1.27</v>
      </c>
      <c r="AY80" s="35">
        <v>8.9</v>
      </c>
      <c r="AZ80" s="35">
        <v>57.1</v>
      </c>
      <c r="BA80" s="35">
        <v>45</v>
      </c>
      <c r="BB80" s="33">
        <v>10</v>
      </c>
      <c r="BC80" s="35">
        <v>3.56781</v>
      </c>
      <c r="BD80" s="35">
        <v>46.32</v>
      </c>
      <c r="BE80" s="36" t="s">
        <v>119</v>
      </c>
      <c r="BF80" s="36" t="s">
        <v>262</v>
      </c>
      <c r="BG80" s="36" t="s">
        <v>368</v>
      </c>
    </row>
    <row r="81" spans="1:59" ht="12.75">
      <c r="A81" s="31">
        <v>78</v>
      </c>
      <c r="B81" s="31" t="s">
        <v>369</v>
      </c>
      <c r="C81" s="31" t="s">
        <v>137</v>
      </c>
      <c r="D81" s="31" t="s">
        <v>127</v>
      </c>
      <c r="E81" s="36" t="s">
        <v>370</v>
      </c>
      <c r="F81" s="31">
        <v>63</v>
      </c>
      <c r="G81" s="34">
        <v>152</v>
      </c>
      <c r="H81" s="34">
        <v>61</v>
      </c>
      <c r="I81" s="35">
        <v>1.57</v>
      </c>
      <c r="J81" s="35">
        <v>26.4</v>
      </c>
      <c r="K81" s="36">
        <v>1</v>
      </c>
      <c r="L81" s="36" t="s">
        <v>116</v>
      </c>
      <c r="M81" s="31">
        <v>86</v>
      </c>
      <c r="N81" s="34">
        <v>4.3</v>
      </c>
      <c r="O81" s="35">
        <v>0.77</v>
      </c>
      <c r="P81" s="35">
        <v>3.05</v>
      </c>
      <c r="Q81" s="35">
        <v>40.8</v>
      </c>
      <c r="R81" s="34">
        <v>52.9</v>
      </c>
      <c r="S81" s="34">
        <v>5</v>
      </c>
      <c r="T81" s="37" t="s">
        <v>117</v>
      </c>
      <c r="U81" s="33">
        <v>22</v>
      </c>
      <c r="V81" s="38">
        <f t="shared" si="38"/>
        <v>0.3793103448275862</v>
      </c>
      <c r="W81" s="33">
        <f t="shared" si="39"/>
        <v>127.70325203252034</v>
      </c>
      <c r="X81" s="34">
        <v>10.3</v>
      </c>
      <c r="Y81" s="38">
        <f t="shared" si="40"/>
        <v>0.7686567164179104</v>
      </c>
      <c r="Z81" s="35">
        <v>0.97</v>
      </c>
      <c r="AA81" s="38">
        <f t="shared" si="41"/>
        <v>0.8220338983050848</v>
      </c>
      <c r="AB81" s="35">
        <v>4.92</v>
      </c>
      <c r="AC81" s="38">
        <f t="shared" si="42"/>
        <v>0.8785714285714287</v>
      </c>
      <c r="AD81" s="35">
        <v>40.9</v>
      </c>
      <c r="AE81" s="38">
        <f t="shared" si="43"/>
        <v>0.7076124567474048</v>
      </c>
      <c r="AF81" s="35">
        <v>42.4</v>
      </c>
      <c r="AG81" s="35">
        <f t="shared" si="44"/>
        <v>0.8635437881873727</v>
      </c>
      <c r="AH81" s="34">
        <v>43</v>
      </c>
      <c r="AI81" s="38">
        <f t="shared" si="45"/>
        <v>0.7413793103448276</v>
      </c>
      <c r="AJ81" s="33">
        <f t="shared" si="46"/>
        <v>139.5855855855856</v>
      </c>
      <c r="AK81" s="35">
        <v>12.7</v>
      </c>
      <c r="AL81" s="38">
        <f t="shared" si="47"/>
        <v>0.9477611940298507</v>
      </c>
      <c r="AM81" s="35">
        <v>1.04</v>
      </c>
      <c r="AN81" s="38">
        <f t="shared" si="48"/>
        <v>0.8813559322033899</v>
      </c>
      <c r="AO81" s="35">
        <v>5.55</v>
      </c>
      <c r="AP81" s="38">
        <f t="shared" si="49"/>
        <v>0.9910714285714286</v>
      </c>
      <c r="AQ81" s="35">
        <v>45.7</v>
      </c>
      <c r="AR81" s="38">
        <f t="shared" si="50"/>
        <v>0.7906574394463669</v>
      </c>
      <c r="AS81" s="35">
        <v>44</v>
      </c>
      <c r="AT81" s="38">
        <f t="shared" si="51"/>
        <v>0.8961303462321792</v>
      </c>
      <c r="AU81" s="33">
        <v>58</v>
      </c>
      <c r="AV81" s="33">
        <v>145</v>
      </c>
      <c r="AW81" s="34">
        <v>13.4</v>
      </c>
      <c r="AX81" s="35">
        <v>1.18</v>
      </c>
      <c r="AY81" s="35">
        <v>5.6</v>
      </c>
      <c r="AZ81" s="35">
        <v>57.8</v>
      </c>
      <c r="BA81" s="35">
        <v>49.1</v>
      </c>
      <c r="BB81" s="33">
        <v>12</v>
      </c>
      <c r="BC81" s="35">
        <v>5.24</v>
      </c>
      <c r="BD81" s="35">
        <v>56.98</v>
      </c>
      <c r="BE81" s="36" t="s">
        <v>119</v>
      </c>
      <c r="BF81" s="36" t="s">
        <v>262</v>
      </c>
      <c r="BG81" s="36" t="s">
        <v>269</v>
      </c>
    </row>
    <row r="82" spans="1:59" ht="12.75">
      <c r="A82" s="31">
        <v>79</v>
      </c>
      <c r="B82" s="31" t="s">
        <v>371</v>
      </c>
      <c r="C82" s="31" t="s">
        <v>137</v>
      </c>
      <c r="D82" s="31" t="s">
        <v>360</v>
      </c>
      <c r="E82" s="36" t="s">
        <v>372</v>
      </c>
      <c r="F82" s="31">
        <v>80</v>
      </c>
      <c r="G82" s="34">
        <v>167</v>
      </c>
      <c r="H82" s="34">
        <v>65</v>
      </c>
      <c r="I82" s="35">
        <v>1.67</v>
      </c>
      <c r="J82" s="35">
        <v>25.79</v>
      </c>
      <c r="K82" s="36">
        <v>1</v>
      </c>
      <c r="L82" s="36" t="s">
        <v>122</v>
      </c>
      <c r="M82" s="31">
        <v>86</v>
      </c>
      <c r="N82" s="34">
        <v>3.1</v>
      </c>
      <c r="O82" s="35">
        <v>0.79</v>
      </c>
      <c r="P82" s="35">
        <v>2.4</v>
      </c>
      <c r="Q82" s="35">
        <v>49.6</v>
      </c>
      <c r="R82" s="34">
        <v>62.8</v>
      </c>
      <c r="S82" s="34">
        <v>7.5</v>
      </c>
      <c r="T82" s="37" t="s">
        <v>117</v>
      </c>
      <c r="U82" s="33">
        <v>64</v>
      </c>
      <c r="V82" s="38">
        <f t="shared" si="38"/>
        <v>0.7441860465116279</v>
      </c>
      <c r="W82" s="33">
        <f t="shared" si="39"/>
        <v>115.66176470588235</v>
      </c>
      <c r="X82" s="34">
        <v>12.1</v>
      </c>
      <c r="Y82" s="38">
        <f t="shared" si="40"/>
        <v>0.7469135802469136</v>
      </c>
      <c r="Z82" s="35">
        <v>0.97</v>
      </c>
      <c r="AA82" s="38">
        <f t="shared" si="41"/>
        <v>0.8434782608695652</v>
      </c>
      <c r="AB82" s="35">
        <v>6.8</v>
      </c>
      <c r="AC82" s="38">
        <f t="shared" si="42"/>
        <v>0.8947368421052632</v>
      </c>
      <c r="AD82" s="35">
        <v>36.3</v>
      </c>
      <c r="AE82" s="38">
        <f t="shared" si="43"/>
        <v>0.8231292517006802</v>
      </c>
      <c r="AF82" s="35">
        <v>37.3</v>
      </c>
      <c r="AG82" s="35">
        <f t="shared" si="44"/>
        <v>0.9738903394255874</v>
      </c>
      <c r="AH82" s="34">
        <v>71</v>
      </c>
      <c r="AI82" s="38">
        <f t="shared" si="45"/>
        <v>0.8255813953488372</v>
      </c>
      <c r="AJ82" s="33">
        <f t="shared" si="46"/>
        <v>121.33333333333333</v>
      </c>
      <c r="AK82" s="35">
        <v>14</v>
      </c>
      <c r="AL82" s="38">
        <f t="shared" si="47"/>
        <v>0.8641975308641976</v>
      </c>
      <c r="AM82" s="35">
        <v>1.02</v>
      </c>
      <c r="AN82" s="38">
        <f t="shared" si="48"/>
        <v>0.8869565217391305</v>
      </c>
      <c r="AO82" s="35">
        <v>7.5</v>
      </c>
      <c r="AP82" s="38">
        <f t="shared" si="49"/>
        <v>0.986842105263158</v>
      </c>
      <c r="AQ82" s="35">
        <v>37.8</v>
      </c>
      <c r="AR82" s="38">
        <f t="shared" si="50"/>
        <v>0.8571428571428571</v>
      </c>
      <c r="AS82" s="35">
        <v>37.1</v>
      </c>
      <c r="AT82" s="38">
        <f t="shared" si="51"/>
        <v>0.968668407310705</v>
      </c>
      <c r="AU82" s="33">
        <v>86</v>
      </c>
      <c r="AV82" s="33">
        <v>139</v>
      </c>
      <c r="AW82" s="34">
        <v>16.2</v>
      </c>
      <c r="AX82" s="35">
        <v>1.15</v>
      </c>
      <c r="AY82" s="35">
        <v>7.6</v>
      </c>
      <c r="AZ82" s="35">
        <v>44.1</v>
      </c>
      <c r="BA82" s="35">
        <v>38.3</v>
      </c>
      <c r="BB82" s="33">
        <v>12</v>
      </c>
      <c r="BC82" s="35">
        <v>6.32142</v>
      </c>
      <c r="BD82" s="35">
        <v>34.76</v>
      </c>
      <c r="BE82" s="36" t="s">
        <v>119</v>
      </c>
      <c r="BF82" s="36" t="s">
        <v>262</v>
      </c>
      <c r="BG82" s="36" t="s">
        <v>373</v>
      </c>
    </row>
    <row r="83" spans="1:59" ht="12.75">
      <c r="A83" s="31">
        <v>80</v>
      </c>
      <c r="B83" s="31" t="s">
        <v>374</v>
      </c>
      <c r="C83" s="31" t="s">
        <v>126</v>
      </c>
      <c r="D83" s="31" t="s">
        <v>114</v>
      </c>
      <c r="E83" s="36" t="s">
        <v>375</v>
      </c>
      <c r="F83" s="31">
        <v>55</v>
      </c>
      <c r="G83" s="34">
        <v>170</v>
      </c>
      <c r="H83" s="34">
        <v>97</v>
      </c>
      <c r="I83" s="35">
        <v>2.08</v>
      </c>
      <c r="J83" s="35">
        <v>33.56</v>
      </c>
      <c r="K83" s="36">
        <v>2</v>
      </c>
      <c r="L83" s="36" t="s">
        <v>116</v>
      </c>
      <c r="M83" s="31">
        <v>84</v>
      </c>
      <c r="N83" s="34">
        <v>2.4</v>
      </c>
      <c r="O83" s="35">
        <v>0.93</v>
      </c>
      <c r="P83" s="35">
        <v>2.8</v>
      </c>
      <c r="Q83" s="35">
        <v>48.1</v>
      </c>
      <c r="R83" s="34">
        <v>51.5</v>
      </c>
      <c r="S83" s="34">
        <v>7.5</v>
      </c>
      <c r="T83" s="37" t="s">
        <v>123</v>
      </c>
      <c r="U83" s="33">
        <v>64</v>
      </c>
      <c r="V83" s="38">
        <f t="shared" si="38"/>
        <v>0.7441860465116279</v>
      </c>
      <c r="W83" s="33">
        <f t="shared" si="39"/>
        <v>155.48529411764707</v>
      </c>
      <c r="X83" s="34">
        <v>10.9</v>
      </c>
      <c r="Y83" s="38">
        <f t="shared" si="40"/>
        <v>0.8134328358208955</v>
      </c>
      <c r="Z83" s="35">
        <v>0.97</v>
      </c>
      <c r="AA83" s="38">
        <f t="shared" si="41"/>
        <v>0.9065420560747662</v>
      </c>
      <c r="AB83" s="35">
        <v>6.8</v>
      </c>
      <c r="AC83" s="38">
        <f t="shared" si="42"/>
        <v>0.8947368421052632</v>
      </c>
      <c r="AD83" s="35">
        <v>41.5</v>
      </c>
      <c r="AE83" s="38">
        <f t="shared" si="43"/>
        <v>0.8963282937365011</v>
      </c>
      <c r="AF83" s="35">
        <v>42.8</v>
      </c>
      <c r="AG83" s="35">
        <f t="shared" si="44"/>
        <v>0.9884526558891455</v>
      </c>
      <c r="AH83" s="34">
        <v>78</v>
      </c>
      <c r="AI83" s="38">
        <f t="shared" si="45"/>
        <v>0.9069767441860465</v>
      </c>
      <c r="AJ83" s="33">
        <f t="shared" si="46"/>
        <v>167.19736842105266</v>
      </c>
      <c r="AK83" s="35">
        <v>13.1</v>
      </c>
      <c r="AL83" s="38">
        <f t="shared" si="47"/>
        <v>0.9776119402985074</v>
      </c>
      <c r="AM83" s="35">
        <v>0.99</v>
      </c>
      <c r="AN83" s="38">
        <f t="shared" si="48"/>
        <v>0.9252336448598131</v>
      </c>
      <c r="AO83" s="35">
        <v>7.6</v>
      </c>
      <c r="AP83" s="38">
        <f t="shared" si="49"/>
        <v>1</v>
      </c>
      <c r="AQ83" s="35">
        <v>41.7</v>
      </c>
      <c r="AR83" s="38">
        <f t="shared" si="50"/>
        <v>0.900647948164147</v>
      </c>
      <c r="AS83" s="35">
        <v>42</v>
      </c>
      <c r="AT83" s="38">
        <f t="shared" si="51"/>
        <v>0.9699769053117784</v>
      </c>
      <c r="AU83" s="33">
        <v>86</v>
      </c>
      <c r="AV83" s="33">
        <v>170</v>
      </c>
      <c r="AW83" s="34">
        <v>13.4</v>
      </c>
      <c r="AX83" s="35">
        <v>1.07</v>
      </c>
      <c r="AY83" s="35">
        <v>7.6</v>
      </c>
      <c r="AZ83" s="35">
        <v>46.3</v>
      </c>
      <c r="BA83" s="35">
        <v>43.3</v>
      </c>
      <c r="BB83" s="33">
        <v>12</v>
      </c>
      <c r="BC83" s="35">
        <v>6.8672</v>
      </c>
      <c r="BD83" s="35">
        <v>37.78</v>
      </c>
      <c r="BE83" s="36" t="s">
        <v>376</v>
      </c>
      <c r="BF83" s="36"/>
      <c r="BG83" s="36" t="s">
        <v>377</v>
      </c>
    </row>
    <row r="84" spans="1:59" ht="12.75">
      <c r="A84" s="31">
        <v>81</v>
      </c>
      <c r="B84" s="31" t="s">
        <v>378</v>
      </c>
      <c r="C84" s="31" t="s">
        <v>126</v>
      </c>
      <c r="D84" s="31" t="s">
        <v>114</v>
      </c>
      <c r="E84" s="36" t="s">
        <v>379</v>
      </c>
      <c r="F84" s="31">
        <v>37</v>
      </c>
      <c r="G84" s="34">
        <v>162</v>
      </c>
      <c r="H84" s="34">
        <v>73</v>
      </c>
      <c r="I84" s="35">
        <v>1.78</v>
      </c>
      <c r="J84" s="35">
        <v>27.86</v>
      </c>
      <c r="K84" s="36">
        <v>3</v>
      </c>
      <c r="L84" s="36" t="s">
        <v>122</v>
      </c>
      <c r="M84" s="31">
        <v>89</v>
      </c>
      <c r="N84" s="34">
        <v>3.3</v>
      </c>
      <c r="O84" s="35">
        <v>0.81</v>
      </c>
      <c r="P84" s="35">
        <v>2.7</v>
      </c>
      <c r="Q84" s="35">
        <v>44.1</v>
      </c>
      <c r="R84" s="34">
        <v>54.7</v>
      </c>
      <c r="S84" s="34">
        <v>7.5</v>
      </c>
      <c r="T84" s="37" t="s">
        <v>123</v>
      </c>
      <c r="U84" s="33">
        <v>41</v>
      </c>
      <c r="V84" s="38">
        <f t="shared" si="38"/>
        <v>0.44086021505376344</v>
      </c>
      <c r="W84" s="33">
        <f t="shared" si="39"/>
        <v>121.66666666666666</v>
      </c>
      <c r="X84" s="34">
        <v>9.5</v>
      </c>
      <c r="Y84" s="38">
        <f t="shared" si="40"/>
        <v>0.510752688172043</v>
      </c>
      <c r="Z84" s="35">
        <v>0.92</v>
      </c>
      <c r="AA84" s="38">
        <f t="shared" si="41"/>
        <v>0.8761904761904762</v>
      </c>
      <c r="AB84" s="35">
        <v>5.7</v>
      </c>
      <c r="AC84" s="38">
        <f t="shared" si="42"/>
        <v>0.7037037037037037</v>
      </c>
      <c r="AD84" s="35">
        <v>35.5</v>
      </c>
      <c r="AE84" s="38">
        <f t="shared" si="43"/>
        <v>0.8897243107769424</v>
      </c>
      <c r="AF84" s="35">
        <v>38.6</v>
      </c>
      <c r="AG84" s="35">
        <f t="shared" si="44"/>
        <v>1.0157894736842106</v>
      </c>
      <c r="AH84" s="34">
        <v>56</v>
      </c>
      <c r="AI84" s="38">
        <f t="shared" si="45"/>
        <v>0.6021505376344086</v>
      </c>
      <c r="AJ84" s="33">
        <f t="shared" si="46"/>
        <v>137.1896551724138</v>
      </c>
      <c r="AK84" s="35">
        <v>10.9</v>
      </c>
      <c r="AL84" s="38">
        <f t="shared" si="47"/>
        <v>0.586021505376344</v>
      </c>
      <c r="AM84" s="35">
        <v>1.02</v>
      </c>
      <c r="AN84" s="38">
        <f t="shared" si="48"/>
        <v>0.9714285714285714</v>
      </c>
      <c r="AO84" s="35">
        <v>5.8</v>
      </c>
      <c r="AP84" s="38">
        <f t="shared" si="49"/>
        <v>0.7160493827160493</v>
      </c>
      <c r="AQ84" s="35">
        <v>37.2</v>
      </c>
      <c r="AR84" s="38">
        <f t="shared" si="50"/>
        <v>0.9323308270676692</v>
      </c>
      <c r="AS84" s="35">
        <v>36.4</v>
      </c>
      <c r="AT84" s="38">
        <f t="shared" si="51"/>
        <v>0.9578947368421052</v>
      </c>
      <c r="AU84" s="33">
        <v>93</v>
      </c>
      <c r="AV84" s="33">
        <v>167</v>
      </c>
      <c r="AW84" s="34">
        <v>18.6</v>
      </c>
      <c r="AX84" s="35">
        <v>1.05</v>
      </c>
      <c r="AY84" s="35">
        <v>8.1</v>
      </c>
      <c r="AZ84" s="35">
        <v>39.9</v>
      </c>
      <c r="BA84" s="35">
        <v>38</v>
      </c>
      <c r="BB84" s="33">
        <v>13</v>
      </c>
      <c r="BC84" s="35">
        <v>5.39938</v>
      </c>
      <c r="BD84" s="35">
        <v>36.42</v>
      </c>
      <c r="BE84" s="36" t="s">
        <v>380</v>
      </c>
      <c r="BF84" s="36"/>
      <c r="BG84" s="36" t="s">
        <v>381</v>
      </c>
    </row>
    <row r="85" spans="1:59" ht="12.75">
      <c r="A85" s="31">
        <v>82</v>
      </c>
      <c r="B85" s="31" t="s">
        <v>382</v>
      </c>
      <c r="C85" s="31" t="s">
        <v>137</v>
      </c>
      <c r="D85" s="31" t="s">
        <v>114</v>
      </c>
      <c r="E85" s="36" t="s">
        <v>383</v>
      </c>
      <c r="F85" s="31">
        <v>46</v>
      </c>
      <c r="G85" s="34">
        <v>165</v>
      </c>
      <c r="H85" s="34">
        <v>62</v>
      </c>
      <c r="I85" s="35">
        <v>1.68</v>
      </c>
      <c r="J85" s="35">
        <v>22.79</v>
      </c>
      <c r="K85" s="36">
        <v>3</v>
      </c>
      <c r="L85" s="36" t="s">
        <v>116</v>
      </c>
      <c r="M85" s="31">
        <v>78</v>
      </c>
      <c r="N85" s="34">
        <v>3.8</v>
      </c>
      <c r="O85" s="35">
        <v>0.72</v>
      </c>
      <c r="P85" s="35">
        <v>3</v>
      </c>
      <c r="Q85" s="35">
        <v>48.7</v>
      </c>
      <c r="R85" s="34">
        <v>68</v>
      </c>
      <c r="S85" s="34">
        <v>5</v>
      </c>
      <c r="T85" s="37" t="s">
        <v>123</v>
      </c>
      <c r="U85" s="33">
        <v>20</v>
      </c>
      <c r="V85" s="38">
        <f t="shared" si="38"/>
        <v>0.5</v>
      </c>
      <c r="W85" s="33">
        <f t="shared" si="39"/>
        <v>164.74285714285716</v>
      </c>
      <c r="X85" s="34">
        <v>9.3</v>
      </c>
      <c r="Y85" s="38">
        <f t="shared" si="40"/>
        <v>0.8230088495575222</v>
      </c>
      <c r="Z85" s="35">
        <v>0.93</v>
      </c>
      <c r="AA85" s="38">
        <f t="shared" si="41"/>
        <v>0.861111111111111</v>
      </c>
      <c r="AB85" s="35">
        <v>3.5</v>
      </c>
      <c r="AC85" s="38">
        <f t="shared" si="42"/>
        <v>0.8333333333333333</v>
      </c>
      <c r="AD85" s="35">
        <v>53.6</v>
      </c>
      <c r="AE85" s="38">
        <f t="shared" si="43"/>
        <v>0.8023952095808384</v>
      </c>
      <c r="AF85" s="35">
        <v>57.7</v>
      </c>
      <c r="AG85" s="35">
        <f t="shared" si="44"/>
        <v>0.9321486268174476</v>
      </c>
      <c r="AH85" s="34">
        <v>25</v>
      </c>
      <c r="AI85" s="38">
        <f t="shared" si="45"/>
        <v>0.625</v>
      </c>
      <c r="AJ85" s="33">
        <f t="shared" si="46"/>
        <v>169.86301369863014</v>
      </c>
      <c r="AK85" s="35">
        <v>10</v>
      </c>
      <c r="AL85" s="38">
        <f t="shared" si="47"/>
        <v>0.8849557522123893</v>
      </c>
      <c r="AM85" s="35">
        <v>1.01</v>
      </c>
      <c r="AN85" s="38">
        <f t="shared" si="48"/>
        <v>0.9351851851851851</v>
      </c>
      <c r="AO85" s="35">
        <v>3.65</v>
      </c>
      <c r="AP85" s="38">
        <f t="shared" si="49"/>
        <v>0.869047619047619</v>
      </c>
      <c r="AQ85" s="35">
        <v>54.6</v>
      </c>
      <c r="AR85" s="38">
        <f t="shared" si="50"/>
        <v>0.8173652694610779</v>
      </c>
      <c r="AS85" s="35">
        <v>54.2</v>
      </c>
      <c r="AT85" s="38">
        <f t="shared" si="51"/>
        <v>0.8756058158319872</v>
      </c>
      <c r="AU85" s="33">
        <v>40</v>
      </c>
      <c r="AV85" s="33">
        <v>185</v>
      </c>
      <c r="AW85" s="34">
        <v>11.3</v>
      </c>
      <c r="AX85" s="35">
        <v>1.08</v>
      </c>
      <c r="AY85" s="35">
        <v>4.2</v>
      </c>
      <c r="AZ85" s="35">
        <v>66.8</v>
      </c>
      <c r="BA85" s="35">
        <v>61.9</v>
      </c>
      <c r="BB85" s="33">
        <v>8</v>
      </c>
      <c r="BC85" s="35">
        <v>6.13436</v>
      </c>
      <c r="BD85" s="35">
        <v>83.87</v>
      </c>
      <c r="BE85" s="36" t="s">
        <v>384</v>
      </c>
      <c r="BF85" s="36"/>
      <c r="BG85" s="36" t="s">
        <v>385</v>
      </c>
    </row>
    <row r="86" spans="1:59" ht="12.75">
      <c r="A86" s="31">
        <v>83</v>
      </c>
      <c r="B86" s="31" t="s">
        <v>386</v>
      </c>
      <c r="C86" s="31" t="s">
        <v>113</v>
      </c>
      <c r="D86" s="31" t="s">
        <v>114</v>
      </c>
      <c r="E86" s="36" t="s">
        <v>189</v>
      </c>
      <c r="F86" s="31">
        <v>55</v>
      </c>
      <c r="G86" s="34">
        <v>168</v>
      </c>
      <c r="H86" s="34">
        <v>86</v>
      </c>
      <c r="I86" s="35">
        <v>1.96</v>
      </c>
      <c r="J86" s="35">
        <v>30.49</v>
      </c>
      <c r="K86" s="36">
        <v>1</v>
      </c>
      <c r="L86" s="36" t="s">
        <v>165</v>
      </c>
      <c r="M86" s="31">
        <v>88</v>
      </c>
      <c r="N86" s="34">
        <v>2.8</v>
      </c>
      <c r="O86" s="35">
        <v>0.88</v>
      </c>
      <c r="P86" s="35">
        <v>2.7</v>
      </c>
      <c r="Q86" s="35">
        <v>51.1</v>
      </c>
      <c r="R86" s="34">
        <v>58</v>
      </c>
      <c r="S86" s="34">
        <v>10</v>
      </c>
      <c r="T86" s="37" t="s">
        <v>117</v>
      </c>
      <c r="U86" s="33">
        <v>85</v>
      </c>
      <c r="V86" s="38">
        <f t="shared" si="38"/>
        <v>0.551948051948052</v>
      </c>
      <c r="W86" s="33">
        <f t="shared" si="39"/>
        <v>116.51612903225805</v>
      </c>
      <c r="X86" s="34">
        <v>12.6</v>
      </c>
      <c r="Y86" s="38">
        <f t="shared" si="40"/>
        <v>0.5101214574898786</v>
      </c>
      <c r="Z86" s="35">
        <v>1.03</v>
      </c>
      <c r="AA86" s="38">
        <f t="shared" si="41"/>
        <v>0.8879310344827587</v>
      </c>
      <c r="AB86" s="35">
        <v>9.3</v>
      </c>
      <c r="AC86" s="38">
        <f t="shared" si="42"/>
        <v>0.7380952380952381</v>
      </c>
      <c r="AD86" s="35">
        <v>36.4</v>
      </c>
      <c r="AE86" s="38">
        <f t="shared" si="43"/>
        <v>0.7583333333333333</v>
      </c>
      <c r="AF86" s="35">
        <v>35.5</v>
      </c>
      <c r="AG86" s="35">
        <f t="shared" si="44"/>
        <v>0.857487922705314</v>
      </c>
      <c r="AH86" s="34">
        <v>125</v>
      </c>
      <c r="AI86" s="38">
        <f t="shared" si="45"/>
        <v>0.8116883116883117</v>
      </c>
      <c r="AJ86" s="33">
        <f t="shared" si="46"/>
        <v>139.84347826086957</v>
      </c>
      <c r="AK86" s="35">
        <v>18.7</v>
      </c>
      <c r="AL86" s="38">
        <f t="shared" si="47"/>
        <v>0.757085020242915</v>
      </c>
      <c r="AM86" s="35">
        <v>1.11</v>
      </c>
      <c r="AN86" s="38">
        <f t="shared" si="48"/>
        <v>0.9568965517241381</v>
      </c>
      <c r="AO86" s="35">
        <v>11.5</v>
      </c>
      <c r="AP86" s="38">
        <f t="shared" si="49"/>
        <v>0.9126984126984127</v>
      </c>
      <c r="AQ86" s="35">
        <v>39.1</v>
      </c>
      <c r="AR86" s="38">
        <f t="shared" si="50"/>
        <v>0.8145833333333333</v>
      </c>
      <c r="AS86" s="35">
        <v>35.1</v>
      </c>
      <c r="AT86" s="38">
        <f t="shared" si="51"/>
        <v>0.8478260869565218</v>
      </c>
      <c r="AU86" s="33">
        <v>154</v>
      </c>
      <c r="AV86" s="33">
        <v>168</v>
      </c>
      <c r="AW86" s="34">
        <v>24.7</v>
      </c>
      <c r="AX86" s="35">
        <v>1.16</v>
      </c>
      <c r="AY86" s="35">
        <v>12.6</v>
      </c>
      <c r="AZ86" s="35">
        <v>48</v>
      </c>
      <c r="BA86" s="35">
        <v>41.4</v>
      </c>
      <c r="BB86" s="33">
        <v>16</v>
      </c>
      <c r="BC86" s="35">
        <v>7.84122</v>
      </c>
      <c r="BD86" s="35">
        <v>38.16</v>
      </c>
      <c r="BE86" s="36" t="s">
        <v>119</v>
      </c>
      <c r="BF86" s="36" t="s">
        <v>387</v>
      </c>
      <c r="BG86" s="36" t="s">
        <v>119</v>
      </c>
    </row>
    <row r="87" spans="1:59" ht="12.75">
      <c r="A87" s="31">
        <v>84</v>
      </c>
      <c r="B87" s="31" t="s">
        <v>388</v>
      </c>
      <c r="C87" s="31" t="s">
        <v>137</v>
      </c>
      <c r="D87" s="31" t="s">
        <v>127</v>
      </c>
      <c r="E87" s="36" t="s">
        <v>389</v>
      </c>
      <c r="F87" s="31">
        <v>61</v>
      </c>
      <c r="G87" s="34">
        <v>155</v>
      </c>
      <c r="H87" s="34">
        <v>90</v>
      </c>
      <c r="I87" s="35">
        <v>1.89</v>
      </c>
      <c r="J87" s="35">
        <v>37.5</v>
      </c>
      <c r="K87" s="36">
        <v>3</v>
      </c>
      <c r="L87" s="36" t="s">
        <v>129</v>
      </c>
      <c r="M87" s="31">
        <v>79</v>
      </c>
      <c r="N87" s="34">
        <v>2.4</v>
      </c>
      <c r="O87" s="35">
        <v>0.87</v>
      </c>
      <c r="P87" s="35">
        <v>2.7</v>
      </c>
      <c r="Q87" s="35">
        <v>42.9</v>
      </c>
      <c r="R87" s="34">
        <v>49.3</v>
      </c>
      <c r="S87" s="34">
        <v>0</v>
      </c>
      <c r="T87" s="37" t="s">
        <v>123</v>
      </c>
      <c r="U87" s="33" t="s">
        <v>139</v>
      </c>
      <c r="V87" s="33" t="s">
        <v>139</v>
      </c>
      <c r="W87" s="33" t="s">
        <v>139</v>
      </c>
      <c r="X87" s="33" t="s">
        <v>139</v>
      </c>
      <c r="Y87" s="33" t="s">
        <v>139</v>
      </c>
      <c r="Z87" s="33" t="s">
        <v>139</v>
      </c>
      <c r="AA87" s="33" t="s">
        <v>139</v>
      </c>
      <c r="AB87" s="33" t="s">
        <v>139</v>
      </c>
      <c r="AC87" s="33" t="s">
        <v>139</v>
      </c>
      <c r="AD87" s="33" t="s">
        <v>139</v>
      </c>
      <c r="AE87" s="33" t="s">
        <v>139</v>
      </c>
      <c r="AF87" s="33" t="s">
        <v>139</v>
      </c>
      <c r="AG87" s="33" t="s">
        <v>139</v>
      </c>
      <c r="AH87" s="33" t="s">
        <v>139</v>
      </c>
      <c r="AI87" s="33" t="s">
        <v>139</v>
      </c>
      <c r="AJ87" s="33" t="s">
        <v>139</v>
      </c>
      <c r="AK87" s="33" t="s">
        <v>139</v>
      </c>
      <c r="AL87" s="33" t="s">
        <v>139</v>
      </c>
      <c r="AM87" s="33" t="s">
        <v>139</v>
      </c>
      <c r="AN87" s="33" t="s">
        <v>139</v>
      </c>
      <c r="AO87" s="33" t="s">
        <v>139</v>
      </c>
      <c r="AP87" s="33" t="s">
        <v>139</v>
      </c>
      <c r="AQ87" s="33" t="s">
        <v>139</v>
      </c>
      <c r="AR87" s="33" t="s">
        <v>139</v>
      </c>
      <c r="AS87" s="33" t="s">
        <v>139</v>
      </c>
      <c r="AT87" s="33" t="s">
        <v>139</v>
      </c>
      <c r="AU87" s="33" t="s">
        <v>139</v>
      </c>
      <c r="AV87" s="33">
        <v>92</v>
      </c>
      <c r="AW87" s="34">
        <v>5.7</v>
      </c>
      <c r="AX87" s="35">
        <v>0.93</v>
      </c>
      <c r="AY87" s="35">
        <v>5.6</v>
      </c>
      <c r="AZ87" s="35">
        <v>37.5</v>
      </c>
      <c r="BA87" s="35">
        <v>40.2</v>
      </c>
      <c r="BB87" s="33">
        <v>0</v>
      </c>
      <c r="BC87" s="35" t="s">
        <v>139</v>
      </c>
      <c r="BD87" s="35">
        <v>34.56</v>
      </c>
      <c r="BE87" s="36" t="s">
        <v>390</v>
      </c>
      <c r="BF87" s="36"/>
      <c r="BG87" s="36" t="s">
        <v>391</v>
      </c>
    </row>
    <row r="88" spans="1:59" ht="12.75">
      <c r="A88" s="31">
        <v>85</v>
      </c>
      <c r="B88" s="31" t="s">
        <v>392</v>
      </c>
      <c r="C88" s="31" t="s">
        <v>113</v>
      </c>
      <c r="D88" s="31" t="s">
        <v>114</v>
      </c>
      <c r="E88" s="36" t="s">
        <v>393</v>
      </c>
      <c r="F88" s="31">
        <v>39</v>
      </c>
      <c r="G88" s="34">
        <v>160</v>
      </c>
      <c r="H88" s="34">
        <v>54</v>
      </c>
      <c r="I88" s="35">
        <v>1.55</v>
      </c>
      <c r="J88" s="35">
        <v>21.09</v>
      </c>
      <c r="K88" s="36">
        <v>4</v>
      </c>
      <c r="L88" s="36" t="s">
        <v>116</v>
      </c>
      <c r="M88" s="31">
        <v>110</v>
      </c>
      <c r="N88" s="34">
        <v>5.4</v>
      </c>
      <c r="O88" s="35">
        <v>0.9</v>
      </c>
      <c r="P88" s="35">
        <v>3.8</v>
      </c>
      <c r="Q88" s="35">
        <v>50.2</v>
      </c>
      <c r="R88" s="34">
        <v>55.6</v>
      </c>
      <c r="S88" s="34">
        <v>5</v>
      </c>
      <c r="T88" s="37" t="s">
        <v>117</v>
      </c>
      <c r="U88" s="33">
        <v>33</v>
      </c>
      <c r="V88" s="38">
        <f aca="true" t="shared" si="52" ref="V88:V130">U88/AU88</f>
        <v>0.6346153846153846</v>
      </c>
      <c r="W88" s="33">
        <f aca="true" t="shared" si="53" ref="W88:W90">(X88/AB88)*H88</f>
        <v>109.0188679245283</v>
      </c>
      <c r="X88" s="34">
        <v>10.7</v>
      </c>
      <c r="Y88" s="38">
        <f aca="true" t="shared" si="54" ref="Y88:Y130">X88/AW88</f>
        <v>0.7925925925925925</v>
      </c>
      <c r="Z88" s="35">
        <v>1</v>
      </c>
      <c r="AA88" s="38">
        <f aca="true" t="shared" si="55" ref="AA88:AA130">Z88/AX88</f>
        <v>0.8695652173913044</v>
      </c>
      <c r="AB88" s="35">
        <v>5.3</v>
      </c>
      <c r="AC88" s="38">
        <f aca="true" t="shared" si="56" ref="AC88:AC130">AB88/AY88</f>
        <v>0.9636363636363636</v>
      </c>
      <c r="AD88" s="35">
        <v>45.3</v>
      </c>
      <c r="AE88" s="38">
        <f aca="true" t="shared" si="57" ref="AE88:AE130">AD88/AZ88</f>
        <v>0.7414075286415711</v>
      </c>
      <c r="AF88" s="35">
        <v>45.4</v>
      </c>
      <c r="AG88" s="35">
        <f aca="true" t="shared" si="58" ref="AG88:AG130">AF88/BA88</f>
        <v>0.8549905838041431</v>
      </c>
      <c r="AH88" s="34">
        <v>42</v>
      </c>
      <c r="AI88" s="38">
        <f aca="true" t="shared" si="59" ref="AI88:AI130">AH88/AU88</f>
        <v>0.8076923076923077</v>
      </c>
      <c r="AJ88" s="33">
        <f aca="true" t="shared" si="60" ref="AJ88:AJ90">(AK88/AO88)*H88</f>
        <v>115.26923076923077</v>
      </c>
      <c r="AK88" s="35">
        <v>11.1</v>
      </c>
      <c r="AL88" s="38">
        <f aca="true" t="shared" si="61" ref="AL88:AL130">AK88/AW88</f>
        <v>0.8222222222222222</v>
      </c>
      <c r="AM88" s="35">
        <v>1.1</v>
      </c>
      <c r="AN88" s="38">
        <f aca="true" t="shared" si="62" ref="AN88:AN130">AM88/AX88</f>
        <v>0.9565217391304349</v>
      </c>
      <c r="AO88" s="35">
        <v>5.2</v>
      </c>
      <c r="AP88" s="38">
        <f aca="true" t="shared" si="63" ref="AP88:AP130">AO88/AY88</f>
        <v>0.9454545454545454</v>
      </c>
      <c r="AQ88" s="35">
        <v>52.7</v>
      </c>
      <c r="AR88" s="38">
        <f aca="true" t="shared" si="64" ref="AR88:AR130">AQ88/AZ88</f>
        <v>0.8625204582651391</v>
      </c>
      <c r="AS88" s="35">
        <v>47.8</v>
      </c>
      <c r="AT88" s="38">
        <f aca="true" t="shared" si="65" ref="AT88:AT130">AS88/BA88</f>
        <v>0.9001883239171374</v>
      </c>
      <c r="AU88" s="33">
        <v>52</v>
      </c>
      <c r="AV88" s="33">
        <v>131</v>
      </c>
      <c r="AW88" s="34">
        <v>13.5</v>
      </c>
      <c r="AX88" s="35">
        <v>1.15</v>
      </c>
      <c r="AY88" s="35">
        <v>5.5</v>
      </c>
      <c r="AZ88" s="35">
        <v>61.1</v>
      </c>
      <c r="BA88" s="35">
        <v>53.1</v>
      </c>
      <c r="BB88" s="33">
        <v>11</v>
      </c>
      <c r="BC88" s="35">
        <v>5.14658</v>
      </c>
      <c r="BD88" s="35">
        <v>52.43</v>
      </c>
      <c r="BE88" s="36" t="s">
        <v>394</v>
      </c>
      <c r="BF88" s="36" t="s">
        <v>78</v>
      </c>
      <c r="BG88" s="36" t="s">
        <v>119</v>
      </c>
    </row>
    <row r="89" spans="1:59" ht="12.75">
      <c r="A89" s="31">
        <v>86</v>
      </c>
      <c r="B89" s="31" t="s">
        <v>395</v>
      </c>
      <c r="C89" s="31" t="s">
        <v>126</v>
      </c>
      <c r="D89" s="31" t="s">
        <v>114</v>
      </c>
      <c r="E89" s="36" t="s">
        <v>396</v>
      </c>
      <c r="F89" s="31">
        <v>44</v>
      </c>
      <c r="G89" s="34">
        <v>166</v>
      </c>
      <c r="H89" s="34">
        <v>87</v>
      </c>
      <c r="I89" s="35">
        <v>1.95</v>
      </c>
      <c r="J89" s="35">
        <v>31.63</v>
      </c>
      <c r="K89" s="36">
        <v>3</v>
      </c>
      <c r="L89" s="36" t="s">
        <v>122</v>
      </c>
      <c r="M89" s="31">
        <v>68</v>
      </c>
      <c r="N89" s="34">
        <v>3.3</v>
      </c>
      <c r="O89" s="35">
        <v>0.9</v>
      </c>
      <c r="P89" s="35">
        <v>4.2</v>
      </c>
      <c r="Q89" s="35">
        <v>44.7</v>
      </c>
      <c r="R89" s="34">
        <v>49.6</v>
      </c>
      <c r="S89" s="34">
        <v>10</v>
      </c>
      <c r="T89" s="37" t="s">
        <v>117</v>
      </c>
      <c r="U89" s="33">
        <v>55</v>
      </c>
      <c r="V89" s="38">
        <f t="shared" si="52"/>
        <v>0.4782608695652174</v>
      </c>
      <c r="W89" s="33">
        <f t="shared" si="53"/>
        <v>82.73529411764706</v>
      </c>
      <c r="X89" s="34">
        <v>9.7</v>
      </c>
      <c r="Y89" s="38">
        <f t="shared" si="54"/>
        <v>0.560693641618497</v>
      </c>
      <c r="Z89" s="35">
        <v>0.9</v>
      </c>
      <c r="AA89" s="38">
        <f t="shared" si="55"/>
        <v>0.7627118644067797</v>
      </c>
      <c r="AB89" s="35">
        <v>10.2</v>
      </c>
      <c r="AC89" s="38">
        <f t="shared" si="56"/>
        <v>0.8031496062992126</v>
      </c>
      <c r="AD89" s="35">
        <v>35.8</v>
      </c>
      <c r="AE89" s="38">
        <f t="shared" si="57"/>
        <v>0.8817733990147782</v>
      </c>
      <c r="AF89" s="35">
        <v>39.9</v>
      </c>
      <c r="AG89" s="35">
        <f t="shared" si="58"/>
        <v>1.163265306122449</v>
      </c>
      <c r="AH89" s="34">
        <v>103</v>
      </c>
      <c r="AI89" s="38">
        <f t="shared" si="59"/>
        <v>0.8956521739130435</v>
      </c>
      <c r="AJ89" s="33">
        <f t="shared" si="60"/>
        <v>105.5409836065574</v>
      </c>
      <c r="AK89" s="35">
        <v>14.8</v>
      </c>
      <c r="AL89" s="38">
        <f t="shared" si="61"/>
        <v>0.8554913294797688</v>
      </c>
      <c r="AM89" s="35">
        <v>1.08</v>
      </c>
      <c r="AN89" s="38">
        <f t="shared" si="62"/>
        <v>0.9152542372881357</v>
      </c>
      <c r="AO89" s="35">
        <v>12.2</v>
      </c>
      <c r="AP89" s="38">
        <f t="shared" si="63"/>
        <v>0.9606299212598425</v>
      </c>
      <c r="AQ89" s="35">
        <v>39.3</v>
      </c>
      <c r="AR89" s="38">
        <f t="shared" si="64"/>
        <v>0.9679802955665023</v>
      </c>
      <c r="AS89" s="35">
        <v>36.5</v>
      </c>
      <c r="AT89" s="38">
        <f t="shared" si="65"/>
        <v>1.0641399416909623</v>
      </c>
      <c r="AU89" s="33">
        <v>115</v>
      </c>
      <c r="AV89" s="33">
        <v>118</v>
      </c>
      <c r="AW89" s="34">
        <v>17.3</v>
      </c>
      <c r="AX89" s="35">
        <v>1.18</v>
      </c>
      <c r="AY89" s="35">
        <v>12.7</v>
      </c>
      <c r="AZ89" s="35">
        <v>40.6</v>
      </c>
      <c r="BA89" s="35">
        <v>34.3</v>
      </c>
      <c r="BB89" s="33">
        <v>12</v>
      </c>
      <c r="BC89" s="35">
        <v>7.28325</v>
      </c>
      <c r="BD89" s="35">
        <v>31.17</v>
      </c>
      <c r="BE89" s="36" t="s">
        <v>397</v>
      </c>
      <c r="BF89" s="36"/>
      <c r="BG89" s="36" t="s">
        <v>119</v>
      </c>
    </row>
    <row r="90" spans="1:59" ht="12.75">
      <c r="A90" s="31">
        <v>87</v>
      </c>
      <c r="B90" s="31" t="s">
        <v>398</v>
      </c>
      <c r="C90" s="31" t="s">
        <v>137</v>
      </c>
      <c r="D90" s="31" t="s">
        <v>114</v>
      </c>
      <c r="E90" s="36" t="s">
        <v>302</v>
      </c>
      <c r="F90" s="31">
        <v>55</v>
      </c>
      <c r="G90" s="34">
        <v>167</v>
      </c>
      <c r="H90" s="34">
        <v>79</v>
      </c>
      <c r="I90" s="35">
        <v>1.9</v>
      </c>
      <c r="J90" s="35">
        <v>28.41</v>
      </c>
      <c r="K90" s="36">
        <v>3</v>
      </c>
      <c r="L90" s="36" t="s">
        <v>122</v>
      </c>
      <c r="M90" s="31">
        <v>89</v>
      </c>
      <c r="N90" s="34">
        <v>2.8</v>
      </c>
      <c r="O90" s="35">
        <v>0.94</v>
      </c>
      <c r="P90" s="35">
        <v>2.5</v>
      </c>
      <c r="Q90" s="35">
        <v>55.1</v>
      </c>
      <c r="R90" s="34">
        <v>58.4</v>
      </c>
      <c r="S90" s="34">
        <v>10</v>
      </c>
      <c r="T90" s="37" t="s">
        <v>117</v>
      </c>
      <c r="U90" s="33">
        <v>65</v>
      </c>
      <c r="V90" s="38">
        <f t="shared" si="52"/>
        <v>0.6190476190476191</v>
      </c>
      <c r="W90" s="33">
        <f t="shared" si="53"/>
        <v>115</v>
      </c>
      <c r="X90" s="34">
        <v>11.5</v>
      </c>
      <c r="Y90" s="38">
        <f t="shared" si="54"/>
        <v>0.6764705882352942</v>
      </c>
      <c r="Z90" s="35">
        <v>1.04</v>
      </c>
      <c r="AA90" s="38">
        <f t="shared" si="55"/>
        <v>0.8320000000000001</v>
      </c>
      <c r="AB90" s="35">
        <v>7.9</v>
      </c>
      <c r="AC90" s="38">
        <f t="shared" si="56"/>
        <v>0.8977272727272727</v>
      </c>
      <c r="AD90" s="35">
        <v>36.8</v>
      </c>
      <c r="AE90" s="38">
        <f t="shared" si="57"/>
        <v>0.8518518518518517</v>
      </c>
      <c r="AF90" s="35">
        <v>35.3</v>
      </c>
      <c r="AG90" s="35">
        <f t="shared" si="58"/>
        <v>1.0202312138728322</v>
      </c>
      <c r="AH90" s="34">
        <v>85</v>
      </c>
      <c r="AI90" s="38">
        <f t="shared" si="59"/>
        <v>0.8095238095238095</v>
      </c>
      <c r="AJ90" s="33">
        <f t="shared" si="60"/>
        <v>131.0470588235294</v>
      </c>
      <c r="AK90" s="35">
        <v>14.1</v>
      </c>
      <c r="AL90" s="38">
        <f t="shared" si="61"/>
        <v>0.8294117647058823</v>
      </c>
      <c r="AM90" s="35">
        <v>1.09</v>
      </c>
      <c r="AN90" s="38">
        <f t="shared" si="62"/>
        <v>0.8720000000000001</v>
      </c>
      <c r="AO90" s="35">
        <v>8.5</v>
      </c>
      <c r="AP90" s="38">
        <f t="shared" si="63"/>
        <v>0.9659090909090908</v>
      </c>
      <c r="AQ90" s="35">
        <v>36.7</v>
      </c>
      <c r="AR90" s="38">
        <f t="shared" si="64"/>
        <v>0.8495370370370371</v>
      </c>
      <c r="AS90" s="35">
        <v>33.6</v>
      </c>
      <c r="AT90" s="38">
        <f t="shared" si="65"/>
        <v>0.9710982658959537</v>
      </c>
      <c r="AU90" s="33">
        <v>105</v>
      </c>
      <c r="AV90" s="33">
        <v>153</v>
      </c>
      <c r="AW90" s="34">
        <v>17</v>
      </c>
      <c r="AX90" s="35">
        <v>1.25</v>
      </c>
      <c r="AY90" s="35">
        <v>8.8</v>
      </c>
      <c r="AZ90" s="35">
        <v>43.2</v>
      </c>
      <c r="BA90" s="35">
        <v>34.6</v>
      </c>
      <c r="BB90" s="33">
        <v>11</v>
      </c>
      <c r="BC90" s="35">
        <v>6.69715</v>
      </c>
      <c r="BD90" s="35">
        <v>31.12</v>
      </c>
      <c r="BE90" s="36" t="s">
        <v>119</v>
      </c>
      <c r="BF90" s="36" t="s">
        <v>399</v>
      </c>
      <c r="BG90" s="42" t="s">
        <v>400</v>
      </c>
    </row>
    <row r="91" spans="1:59" ht="12.75">
      <c r="A91" s="43">
        <v>1</v>
      </c>
      <c r="B91" s="44" t="s">
        <v>401</v>
      </c>
      <c r="C91" s="31" t="s">
        <v>116</v>
      </c>
      <c r="D91" s="8" t="s">
        <v>114</v>
      </c>
      <c r="E91" s="45" t="s">
        <v>370</v>
      </c>
      <c r="F91" s="46">
        <v>69</v>
      </c>
      <c r="G91" s="47">
        <v>170</v>
      </c>
      <c r="H91" s="47">
        <v>86</v>
      </c>
      <c r="I91" s="48">
        <v>1.97</v>
      </c>
      <c r="J91" s="48">
        <f aca="true" t="shared" si="66" ref="J91:J130">H91/(G91/100)^2</f>
        <v>29.75778546712803</v>
      </c>
      <c r="K91" s="36">
        <v>0</v>
      </c>
      <c r="L91" s="36" t="s">
        <v>402</v>
      </c>
      <c r="M91" s="44">
        <v>64</v>
      </c>
      <c r="N91" s="47">
        <v>4</v>
      </c>
      <c r="O91" s="48">
        <v>0.69</v>
      </c>
      <c r="P91" s="48">
        <v>5.4</v>
      </c>
      <c r="Q91" s="48">
        <v>31.5</v>
      </c>
      <c r="R91" s="47">
        <v>45.5</v>
      </c>
      <c r="S91" s="9">
        <v>7.5</v>
      </c>
      <c r="T91" s="37" t="s">
        <v>117</v>
      </c>
      <c r="U91" s="46">
        <v>52</v>
      </c>
      <c r="V91" s="38">
        <f t="shared" si="52"/>
        <v>0.48148148148148145</v>
      </c>
      <c r="W91" s="49">
        <v>92</v>
      </c>
      <c r="X91" s="47">
        <v>10.2</v>
      </c>
      <c r="Y91" s="38">
        <f t="shared" si="54"/>
        <v>0.5573770491803278</v>
      </c>
      <c r="Z91" s="48">
        <v>0.92</v>
      </c>
      <c r="AA91" s="38">
        <f t="shared" si="55"/>
        <v>0.7076923076923077</v>
      </c>
      <c r="AB91" s="35">
        <f aca="true" t="shared" si="67" ref="AB91:AB130">H91*X91/W91</f>
        <v>9.534782608695652</v>
      </c>
      <c r="AC91" s="38">
        <f t="shared" si="56"/>
        <v>1.0252454417952312</v>
      </c>
      <c r="AD91" s="48">
        <v>28.1</v>
      </c>
      <c r="AE91" s="38">
        <f t="shared" si="57"/>
        <v>0.6043010752688173</v>
      </c>
      <c r="AF91" s="48">
        <v>30.4</v>
      </c>
      <c r="AG91" s="35">
        <f t="shared" si="58"/>
        <v>0.8515406162464985</v>
      </c>
      <c r="AH91" s="47">
        <v>84</v>
      </c>
      <c r="AI91" s="38">
        <f t="shared" si="59"/>
        <v>0.7777777777777778</v>
      </c>
      <c r="AJ91" s="49">
        <v>115</v>
      </c>
      <c r="AK91" s="10">
        <v>14</v>
      </c>
      <c r="AL91" s="38">
        <f t="shared" si="61"/>
        <v>0.7650273224043715</v>
      </c>
      <c r="AM91" s="10">
        <v>1.16</v>
      </c>
      <c r="AN91" s="38">
        <f t="shared" si="62"/>
        <v>0.8923076923076922</v>
      </c>
      <c r="AO91" s="10">
        <v>10.6</v>
      </c>
      <c r="AP91" s="38">
        <f t="shared" si="63"/>
        <v>1.139784946236559</v>
      </c>
      <c r="AQ91" s="10">
        <v>35.8</v>
      </c>
      <c r="AR91" s="38">
        <f t="shared" si="64"/>
        <v>0.7698924731182795</v>
      </c>
      <c r="AS91" s="10">
        <v>30.8</v>
      </c>
      <c r="AT91" s="38">
        <f t="shared" si="65"/>
        <v>0.8627450980392156</v>
      </c>
      <c r="AU91" s="11">
        <v>108</v>
      </c>
      <c r="AV91" s="11">
        <v>168</v>
      </c>
      <c r="AW91" s="9">
        <v>18.3</v>
      </c>
      <c r="AX91" s="10">
        <v>1.3</v>
      </c>
      <c r="AY91" s="10">
        <v>9.3</v>
      </c>
      <c r="AZ91" s="10">
        <v>46.5</v>
      </c>
      <c r="BA91" s="10">
        <v>35.7</v>
      </c>
      <c r="BB91" s="11">
        <v>14</v>
      </c>
      <c r="BC91" s="10">
        <v>7.375</v>
      </c>
      <c r="BD91" s="10">
        <v>66.218</v>
      </c>
      <c r="BE91" s="36"/>
      <c r="BF91" s="36"/>
      <c r="BG91" s="42"/>
    </row>
    <row r="92" spans="1:59" ht="12.75">
      <c r="A92" s="43">
        <v>2</v>
      </c>
      <c r="B92" s="44" t="s">
        <v>403</v>
      </c>
      <c r="C92" s="31" t="s">
        <v>116</v>
      </c>
      <c r="D92" s="8" t="s">
        <v>114</v>
      </c>
      <c r="E92" s="45" t="s">
        <v>404</v>
      </c>
      <c r="F92" s="46">
        <v>69</v>
      </c>
      <c r="G92" s="47">
        <v>180</v>
      </c>
      <c r="H92" s="47">
        <v>109</v>
      </c>
      <c r="I92" s="48">
        <v>2.28</v>
      </c>
      <c r="J92" s="48">
        <f t="shared" si="66"/>
        <v>33.641975308641975</v>
      </c>
      <c r="K92" s="36">
        <v>0</v>
      </c>
      <c r="L92" s="36" t="s">
        <v>402</v>
      </c>
      <c r="M92" s="44">
        <v>71</v>
      </c>
      <c r="N92" s="47">
        <v>2.8</v>
      </c>
      <c r="O92" s="48">
        <v>1.05</v>
      </c>
      <c r="P92" s="48">
        <v>4.3</v>
      </c>
      <c r="Q92" s="48">
        <v>50.7</v>
      </c>
      <c r="R92" s="47">
        <v>48.3</v>
      </c>
      <c r="S92" s="9">
        <v>15</v>
      </c>
      <c r="T92" s="37" t="s">
        <v>117</v>
      </c>
      <c r="U92" s="46">
        <v>52</v>
      </c>
      <c r="V92" s="38">
        <f t="shared" si="52"/>
        <v>0.36879432624113473</v>
      </c>
      <c r="W92" s="49">
        <v>95</v>
      </c>
      <c r="X92" s="47">
        <v>8.1</v>
      </c>
      <c r="Y92" s="38">
        <f t="shared" si="54"/>
        <v>0.5510204081632654</v>
      </c>
      <c r="Z92" s="48">
        <v>1.03</v>
      </c>
      <c r="AA92" s="38">
        <f t="shared" si="55"/>
        <v>0.6518987341772152</v>
      </c>
      <c r="AB92" s="35">
        <f t="shared" si="67"/>
        <v>9.293684210526315</v>
      </c>
      <c r="AC92" s="38">
        <f t="shared" si="56"/>
        <v>0.8224499301350721</v>
      </c>
      <c r="AD92" s="48">
        <v>37.8</v>
      </c>
      <c r="AE92" s="38">
        <f t="shared" si="57"/>
        <v>0.5053475935828877</v>
      </c>
      <c r="AF92" s="48">
        <v>36.9</v>
      </c>
      <c r="AG92" s="35">
        <f t="shared" si="58"/>
        <v>0.7784810126582279</v>
      </c>
      <c r="AH92" s="47">
        <v>96</v>
      </c>
      <c r="AI92" s="38">
        <f t="shared" si="59"/>
        <v>0.6808510638297872</v>
      </c>
      <c r="AJ92" s="49">
        <v>113</v>
      </c>
      <c r="AK92" s="10">
        <v>11.6</v>
      </c>
      <c r="AL92" s="38">
        <f t="shared" si="61"/>
        <v>0.7891156462585034</v>
      </c>
      <c r="AM92" s="10">
        <v>1.2</v>
      </c>
      <c r="AN92" s="38">
        <f t="shared" si="62"/>
        <v>0.7594936708860759</v>
      </c>
      <c r="AO92" s="10">
        <v>11.2</v>
      </c>
      <c r="AP92" s="38">
        <f t="shared" si="63"/>
        <v>0.991150442477876</v>
      </c>
      <c r="AQ92" s="10">
        <v>43.7</v>
      </c>
      <c r="AR92" s="38">
        <f t="shared" si="64"/>
        <v>0.5842245989304814</v>
      </c>
      <c r="AS92" s="10">
        <v>36.4</v>
      </c>
      <c r="AT92" s="38">
        <f t="shared" si="65"/>
        <v>0.7679324894514767</v>
      </c>
      <c r="AU92" s="11">
        <v>141</v>
      </c>
      <c r="AV92" s="11">
        <v>142</v>
      </c>
      <c r="AW92" s="9">
        <v>14.7</v>
      </c>
      <c r="AX92" s="10">
        <v>1.58</v>
      </c>
      <c r="AY92" s="10">
        <v>11.3</v>
      </c>
      <c r="AZ92" s="10">
        <v>74.8</v>
      </c>
      <c r="BA92" s="10">
        <v>47.4</v>
      </c>
      <c r="BB92" s="11">
        <v>10</v>
      </c>
      <c r="BC92" s="10">
        <v>7.266</v>
      </c>
      <c r="BD92" s="10">
        <v>46.671</v>
      </c>
      <c r="BE92" s="36"/>
      <c r="BF92" s="36"/>
      <c r="BG92" s="42"/>
    </row>
    <row r="93" spans="1:59" ht="12.75">
      <c r="A93" s="43">
        <v>3</v>
      </c>
      <c r="B93" s="44" t="s">
        <v>405</v>
      </c>
      <c r="C93" s="31" t="s">
        <v>116</v>
      </c>
      <c r="D93" s="8" t="s">
        <v>114</v>
      </c>
      <c r="E93" s="45" t="s">
        <v>406</v>
      </c>
      <c r="F93" s="46">
        <v>71</v>
      </c>
      <c r="G93" s="47">
        <v>171</v>
      </c>
      <c r="H93" s="47">
        <v>75</v>
      </c>
      <c r="I93" s="48">
        <v>1.87</v>
      </c>
      <c r="J93" s="48">
        <f t="shared" si="66"/>
        <v>25.64891761567662</v>
      </c>
      <c r="K93" s="36">
        <v>0</v>
      </c>
      <c r="L93" s="36" t="s">
        <v>402</v>
      </c>
      <c r="M93" s="44">
        <v>76</v>
      </c>
      <c r="N93" s="47">
        <v>3.3</v>
      </c>
      <c r="O93" s="48">
        <v>0.71</v>
      </c>
      <c r="P93" s="48">
        <v>3.28</v>
      </c>
      <c r="Q93" s="48">
        <v>35.6</v>
      </c>
      <c r="R93" s="47">
        <v>49.8</v>
      </c>
      <c r="S93" s="9">
        <v>10</v>
      </c>
      <c r="T93" s="37" t="s">
        <v>117</v>
      </c>
      <c r="U93" s="46">
        <v>45</v>
      </c>
      <c r="V93" s="38">
        <f t="shared" si="52"/>
        <v>0.42857142857142855</v>
      </c>
      <c r="W93" s="49">
        <v>102</v>
      </c>
      <c r="X93" s="47">
        <v>10.4</v>
      </c>
      <c r="Y93" s="38">
        <f t="shared" si="54"/>
        <v>0.5561497326203209</v>
      </c>
      <c r="Z93" s="48">
        <v>0.79</v>
      </c>
      <c r="AA93" s="38">
        <f t="shared" si="55"/>
        <v>0.6583333333333334</v>
      </c>
      <c r="AB93" s="35">
        <f t="shared" si="67"/>
        <v>7.647058823529412</v>
      </c>
      <c r="AC93" s="38">
        <f t="shared" si="56"/>
        <v>0.824925439431436</v>
      </c>
      <c r="AD93" s="48">
        <v>30.4</v>
      </c>
      <c r="AE93" s="38">
        <f t="shared" si="57"/>
        <v>0.6725663716814159</v>
      </c>
      <c r="AF93" s="48">
        <v>38.2</v>
      </c>
      <c r="AG93" s="35">
        <f t="shared" si="58"/>
        <v>1.0105820105820107</v>
      </c>
      <c r="AH93" s="47">
        <v>85</v>
      </c>
      <c r="AI93" s="38">
        <f t="shared" si="59"/>
        <v>0.8095238095238095</v>
      </c>
      <c r="AJ93" s="49">
        <v>135</v>
      </c>
      <c r="AK93" s="10">
        <v>14.5</v>
      </c>
      <c r="AL93" s="38">
        <f t="shared" si="61"/>
        <v>0.7754010695187166</v>
      </c>
      <c r="AM93" s="10">
        <v>1.01</v>
      </c>
      <c r="AN93" s="38">
        <f t="shared" si="62"/>
        <v>0.8416666666666667</v>
      </c>
      <c r="AO93" s="10">
        <v>8.03</v>
      </c>
      <c r="AP93" s="38">
        <f t="shared" si="63"/>
        <v>0.866235167206041</v>
      </c>
      <c r="AQ93" s="10">
        <v>34.6</v>
      </c>
      <c r="AR93" s="38">
        <f t="shared" si="64"/>
        <v>0.7654867256637168</v>
      </c>
      <c r="AS93" s="10">
        <v>34.2</v>
      </c>
      <c r="AT93" s="38">
        <f t="shared" si="65"/>
        <v>0.9047619047619049</v>
      </c>
      <c r="AU93" s="11">
        <v>105</v>
      </c>
      <c r="AV93" s="11">
        <v>151</v>
      </c>
      <c r="AW93" s="9">
        <v>18.7</v>
      </c>
      <c r="AX93" s="10">
        <v>1.2</v>
      </c>
      <c r="AY93" s="10">
        <v>9.27</v>
      </c>
      <c r="AZ93" s="10">
        <v>45.2</v>
      </c>
      <c r="BA93" s="10">
        <v>37.8</v>
      </c>
      <c r="BB93" s="11">
        <v>11</v>
      </c>
      <c r="BC93" s="10">
        <v>6.61</v>
      </c>
      <c r="BD93" s="10">
        <v>34.735</v>
      </c>
      <c r="BE93" s="36"/>
      <c r="BF93" s="36"/>
      <c r="BG93" s="42"/>
    </row>
    <row r="94" spans="1:59" ht="12.75">
      <c r="A94" s="43">
        <v>4</v>
      </c>
      <c r="B94" s="44" t="s">
        <v>407</v>
      </c>
      <c r="C94" s="31" t="s">
        <v>116</v>
      </c>
      <c r="D94" s="8" t="s">
        <v>114</v>
      </c>
      <c r="E94" s="45" t="s">
        <v>408</v>
      </c>
      <c r="F94" s="46">
        <v>63</v>
      </c>
      <c r="G94" s="47">
        <v>165</v>
      </c>
      <c r="H94" s="47">
        <v>60</v>
      </c>
      <c r="I94" s="48">
        <v>1.66</v>
      </c>
      <c r="J94" s="48">
        <f t="shared" si="66"/>
        <v>22.03856749311295</v>
      </c>
      <c r="K94" s="36">
        <v>0</v>
      </c>
      <c r="L94" s="36" t="s">
        <v>402</v>
      </c>
      <c r="M94" s="44">
        <v>64</v>
      </c>
      <c r="N94" s="47">
        <v>4.2</v>
      </c>
      <c r="O94" s="48">
        <v>0.75</v>
      </c>
      <c r="P94" s="48">
        <v>3.9</v>
      </c>
      <c r="Q94" s="48">
        <v>48.4</v>
      </c>
      <c r="R94" s="47">
        <v>64.2</v>
      </c>
      <c r="S94" s="9">
        <v>10</v>
      </c>
      <c r="T94" s="37" t="s">
        <v>117</v>
      </c>
      <c r="U94" s="46">
        <v>55</v>
      </c>
      <c r="V94" s="38">
        <f t="shared" si="52"/>
        <v>0.4074074074074074</v>
      </c>
      <c r="W94" s="49">
        <v>85</v>
      </c>
      <c r="X94" s="47">
        <v>12.2</v>
      </c>
      <c r="Y94" s="38">
        <f t="shared" si="54"/>
        <v>0.4265734265734265</v>
      </c>
      <c r="Z94" s="48">
        <v>0.87</v>
      </c>
      <c r="AA94" s="38">
        <f t="shared" si="55"/>
        <v>0.6850393700787402</v>
      </c>
      <c r="AB94" s="35">
        <f t="shared" si="67"/>
        <v>8.611764705882353</v>
      </c>
      <c r="AC94" s="38">
        <f t="shared" si="56"/>
        <v>0.6780917091245947</v>
      </c>
      <c r="AD94" s="48">
        <v>34.8</v>
      </c>
      <c r="AE94" s="38">
        <f t="shared" si="57"/>
        <v>0.6973947895791582</v>
      </c>
      <c r="AF94" s="48">
        <v>40.2</v>
      </c>
      <c r="AG94" s="35">
        <f t="shared" si="58"/>
        <v>1.0203045685279188</v>
      </c>
      <c r="AH94" s="47">
        <v>105</v>
      </c>
      <c r="AI94" s="38">
        <f t="shared" si="59"/>
        <v>0.7777777777777778</v>
      </c>
      <c r="AJ94" s="49">
        <v>115</v>
      </c>
      <c r="AK94" s="10">
        <v>22.6</v>
      </c>
      <c r="AL94" s="38">
        <f t="shared" si="61"/>
        <v>0.7902097902097902</v>
      </c>
      <c r="AM94" s="10">
        <v>1.11</v>
      </c>
      <c r="AN94" s="38">
        <f t="shared" si="62"/>
        <v>0.8740157480314962</v>
      </c>
      <c r="AO94" s="10">
        <v>12.01</v>
      </c>
      <c r="AP94" s="38">
        <f t="shared" si="63"/>
        <v>0.9456692913385827</v>
      </c>
      <c r="AQ94" s="10">
        <v>37.9</v>
      </c>
      <c r="AR94" s="38">
        <f t="shared" si="64"/>
        <v>0.7595190380761523</v>
      </c>
      <c r="AS94" s="10">
        <v>34.1</v>
      </c>
      <c r="AT94" s="38">
        <f t="shared" si="65"/>
        <v>0.8654822335025382</v>
      </c>
      <c r="AU94" s="11">
        <v>135</v>
      </c>
      <c r="AV94" s="11">
        <v>135</v>
      </c>
      <c r="AW94" s="9">
        <v>28.6</v>
      </c>
      <c r="AX94" s="10">
        <v>1.27</v>
      </c>
      <c r="AY94" s="10">
        <v>12.7</v>
      </c>
      <c r="AZ94" s="10">
        <v>49.9</v>
      </c>
      <c r="BA94" s="10">
        <v>39.4</v>
      </c>
      <c r="BB94" s="11">
        <v>14</v>
      </c>
      <c r="BC94" s="10">
        <v>8.277</v>
      </c>
      <c r="BD94" s="10">
        <v>35.704</v>
      </c>
      <c r="BE94" s="36"/>
      <c r="BF94" s="36"/>
      <c r="BG94" s="42"/>
    </row>
    <row r="95" spans="1:59" ht="12.75">
      <c r="A95" s="43">
        <v>5</v>
      </c>
      <c r="B95" s="44" t="s">
        <v>409</v>
      </c>
      <c r="C95" s="31" t="s">
        <v>116</v>
      </c>
      <c r="D95" s="8" t="s">
        <v>114</v>
      </c>
      <c r="E95" s="45" t="s">
        <v>410</v>
      </c>
      <c r="F95" s="46">
        <v>61</v>
      </c>
      <c r="G95" s="47">
        <v>176</v>
      </c>
      <c r="H95" s="47">
        <v>82</v>
      </c>
      <c r="I95" s="48">
        <v>1.98</v>
      </c>
      <c r="J95" s="48">
        <f t="shared" si="66"/>
        <v>26.47210743801653</v>
      </c>
      <c r="K95" s="36">
        <v>0</v>
      </c>
      <c r="L95" s="36" t="s">
        <v>402</v>
      </c>
      <c r="M95" s="44">
        <v>69</v>
      </c>
      <c r="N95" s="47">
        <v>3.6</v>
      </c>
      <c r="O95" s="48">
        <v>0.71</v>
      </c>
      <c r="P95" s="48">
        <v>4.3</v>
      </c>
      <c r="Q95" s="48">
        <v>32.2</v>
      </c>
      <c r="R95" s="47">
        <v>45.1</v>
      </c>
      <c r="S95" s="9">
        <v>10</v>
      </c>
      <c r="T95" s="37" t="s">
        <v>117</v>
      </c>
      <c r="U95" s="46">
        <v>48</v>
      </c>
      <c r="V95" s="38">
        <f t="shared" si="52"/>
        <v>0.32432432432432434</v>
      </c>
      <c r="W95" s="49">
        <v>85</v>
      </c>
      <c r="X95" s="47">
        <v>10.4</v>
      </c>
      <c r="Y95" s="38">
        <f t="shared" si="54"/>
        <v>0.43333333333333335</v>
      </c>
      <c r="Z95" s="48">
        <v>0.9</v>
      </c>
      <c r="AA95" s="38">
        <f t="shared" si="55"/>
        <v>0.7627118644067797</v>
      </c>
      <c r="AB95" s="35">
        <f t="shared" si="67"/>
        <v>10.032941176470588</v>
      </c>
      <c r="AC95" s="38">
        <f t="shared" si="56"/>
        <v>0.7166386554621849</v>
      </c>
      <c r="AD95" s="48">
        <v>30.2</v>
      </c>
      <c r="AE95" s="38">
        <f t="shared" si="57"/>
        <v>0.6974595842956121</v>
      </c>
      <c r="AF95" s="48">
        <v>33.6</v>
      </c>
      <c r="AG95" s="35">
        <f t="shared" si="58"/>
        <v>0.9155313351498637</v>
      </c>
      <c r="AH95" s="47">
        <v>88</v>
      </c>
      <c r="AI95" s="38">
        <f t="shared" si="59"/>
        <v>0.5945945945945946</v>
      </c>
      <c r="AJ95" s="49">
        <v>100</v>
      </c>
      <c r="AK95" s="10">
        <v>14.4</v>
      </c>
      <c r="AL95" s="38">
        <f t="shared" si="61"/>
        <v>0.6</v>
      </c>
      <c r="AM95" s="10">
        <v>1.07</v>
      </c>
      <c r="AN95" s="38">
        <f t="shared" si="62"/>
        <v>0.9067796610169493</v>
      </c>
      <c r="AO95" s="10">
        <v>11.8</v>
      </c>
      <c r="AP95" s="38">
        <f t="shared" si="63"/>
        <v>0.8428571428571429</v>
      </c>
      <c r="AQ95" s="10">
        <v>34.4</v>
      </c>
      <c r="AR95" s="38">
        <f t="shared" si="64"/>
        <v>0.7944572748267898</v>
      </c>
      <c r="AS95" s="10">
        <v>32</v>
      </c>
      <c r="AT95" s="38">
        <f t="shared" si="65"/>
        <v>0.871934604904632</v>
      </c>
      <c r="AU95" s="11">
        <v>148</v>
      </c>
      <c r="AV95" s="11">
        <v>134</v>
      </c>
      <c r="AW95" s="9">
        <v>24</v>
      </c>
      <c r="AX95" s="10">
        <v>1.18</v>
      </c>
      <c r="AY95" s="10">
        <v>14</v>
      </c>
      <c r="AZ95" s="10">
        <v>43.3</v>
      </c>
      <c r="BA95" s="10">
        <v>36.7</v>
      </c>
      <c r="BB95" s="11">
        <v>15</v>
      </c>
      <c r="BC95" s="10">
        <v>7.241</v>
      </c>
      <c r="BD95" s="10">
        <v>34.826</v>
      </c>
      <c r="BE95" s="36"/>
      <c r="BF95" s="36"/>
      <c r="BG95" s="42"/>
    </row>
    <row r="96" spans="1:59" ht="12.75">
      <c r="A96" s="43">
        <v>6</v>
      </c>
      <c r="B96" s="44" t="s">
        <v>411</v>
      </c>
      <c r="C96" s="31" t="s">
        <v>116</v>
      </c>
      <c r="D96" s="8" t="s">
        <v>114</v>
      </c>
      <c r="E96" s="45" t="s">
        <v>205</v>
      </c>
      <c r="F96" s="46">
        <v>67</v>
      </c>
      <c r="G96" s="47">
        <v>161</v>
      </c>
      <c r="H96" s="47">
        <v>68</v>
      </c>
      <c r="I96" s="48">
        <v>1.72</v>
      </c>
      <c r="J96" s="48">
        <f t="shared" si="66"/>
        <v>26.23355580417422</v>
      </c>
      <c r="K96" s="36">
        <v>0</v>
      </c>
      <c r="L96" s="36" t="s">
        <v>402</v>
      </c>
      <c r="M96" s="44">
        <v>74</v>
      </c>
      <c r="N96" s="47">
        <v>3.7</v>
      </c>
      <c r="O96" s="48">
        <v>0.66</v>
      </c>
      <c r="P96" s="48">
        <v>3.4</v>
      </c>
      <c r="Q96" s="48">
        <v>40.3</v>
      </c>
      <c r="R96" s="47">
        <v>60.9</v>
      </c>
      <c r="S96" s="9">
        <v>7.5</v>
      </c>
      <c r="T96" s="37" t="s">
        <v>117</v>
      </c>
      <c r="U96" s="46">
        <v>35</v>
      </c>
      <c r="V96" s="38">
        <f t="shared" si="52"/>
        <v>0.3181818181818182</v>
      </c>
      <c r="W96" s="49">
        <v>101</v>
      </c>
      <c r="X96" s="47">
        <v>11.1</v>
      </c>
      <c r="Y96" s="38">
        <f t="shared" si="54"/>
        <v>0.4663865546218487</v>
      </c>
      <c r="Z96" s="48">
        <v>0.87</v>
      </c>
      <c r="AA96" s="38">
        <f t="shared" si="55"/>
        <v>0.7372881355932204</v>
      </c>
      <c r="AB96" s="35">
        <f t="shared" si="67"/>
        <v>7.473267326732673</v>
      </c>
      <c r="AC96" s="38">
        <f t="shared" si="56"/>
        <v>0.7548754875487548</v>
      </c>
      <c r="AD96" s="48">
        <v>36.8</v>
      </c>
      <c r="AE96" s="38">
        <f t="shared" si="57"/>
        <v>0.8105726872246696</v>
      </c>
      <c r="AF96" s="48">
        <v>42.2</v>
      </c>
      <c r="AG96" s="35">
        <f t="shared" si="58"/>
        <v>1.0989583333333335</v>
      </c>
      <c r="AH96" s="47">
        <v>88</v>
      </c>
      <c r="AI96" s="38">
        <f t="shared" si="59"/>
        <v>0.8</v>
      </c>
      <c r="AJ96" s="49">
        <v>139</v>
      </c>
      <c r="AK96" s="10">
        <v>19.4</v>
      </c>
      <c r="AL96" s="38">
        <f t="shared" si="61"/>
        <v>0.815126050420168</v>
      </c>
      <c r="AM96" s="10">
        <v>1.11</v>
      </c>
      <c r="AN96" s="38">
        <f t="shared" si="62"/>
        <v>0.9406779661016951</v>
      </c>
      <c r="AO96" s="10">
        <v>9.5</v>
      </c>
      <c r="AP96" s="38">
        <f t="shared" si="63"/>
        <v>0.9595959595959596</v>
      </c>
      <c r="AQ96" s="10">
        <v>37.9</v>
      </c>
      <c r="AR96" s="38">
        <f t="shared" si="64"/>
        <v>0.8348017621145375</v>
      </c>
      <c r="AS96" s="10">
        <v>34.2</v>
      </c>
      <c r="AT96" s="38">
        <f t="shared" si="65"/>
        <v>0.8906250000000001</v>
      </c>
      <c r="AU96" s="11">
        <v>110</v>
      </c>
      <c r="AV96" s="11">
        <v>164</v>
      </c>
      <c r="AW96" s="9">
        <v>23.8</v>
      </c>
      <c r="AX96" s="10">
        <v>1.18</v>
      </c>
      <c r="AY96" s="10">
        <v>9.9</v>
      </c>
      <c r="AZ96" s="10">
        <v>45.4</v>
      </c>
      <c r="BA96" s="10">
        <v>38.4</v>
      </c>
      <c r="BB96" s="11">
        <v>15</v>
      </c>
      <c r="BC96" s="10">
        <v>8.783</v>
      </c>
      <c r="BD96" s="10">
        <v>33.014</v>
      </c>
      <c r="BE96" s="36"/>
      <c r="BF96" s="36"/>
      <c r="BG96" s="42"/>
    </row>
    <row r="97" spans="1:59" ht="12.75">
      <c r="A97" s="43">
        <v>7</v>
      </c>
      <c r="B97" s="44" t="s">
        <v>412</v>
      </c>
      <c r="C97" s="31" t="s">
        <v>116</v>
      </c>
      <c r="D97" s="8" t="s">
        <v>114</v>
      </c>
      <c r="E97" s="45" t="s">
        <v>413</v>
      </c>
      <c r="F97" s="46">
        <v>64</v>
      </c>
      <c r="G97" s="47">
        <v>165</v>
      </c>
      <c r="H97" s="47">
        <v>81</v>
      </c>
      <c r="I97" s="48">
        <v>1.89</v>
      </c>
      <c r="J97" s="48">
        <f t="shared" si="66"/>
        <v>29.752066115702483</v>
      </c>
      <c r="K97" s="36">
        <v>0</v>
      </c>
      <c r="L97" s="36" t="s">
        <v>402</v>
      </c>
      <c r="M97" s="44">
        <v>75</v>
      </c>
      <c r="N97" s="47">
        <v>3.4</v>
      </c>
      <c r="O97" s="48">
        <v>0.81</v>
      </c>
      <c r="P97" s="48">
        <v>3.7</v>
      </c>
      <c r="Q97" s="48">
        <v>42.3</v>
      </c>
      <c r="R97" s="47">
        <v>52.4</v>
      </c>
      <c r="S97" s="9">
        <v>10</v>
      </c>
      <c r="T97" s="37" t="s">
        <v>117</v>
      </c>
      <c r="U97" s="46">
        <v>62</v>
      </c>
      <c r="V97" s="38">
        <f t="shared" si="52"/>
        <v>0.4189189189189189</v>
      </c>
      <c r="W97" s="49">
        <v>104</v>
      </c>
      <c r="X97" s="47">
        <v>13.1</v>
      </c>
      <c r="Y97" s="38">
        <f t="shared" si="54"/>
        <v>0.515748031496063</v>
      </c>
      <c r="Z97" s="48">
        <v>0.95</v>
      </c>
      <c r="AA97" s="38">
        <f t="shared" si="55"/>
        <v>0.811965811965812</v>
      </c>
      <c r="AB97" s="35">
        <f t="shared" si="67"/>
        <v>10.202884615384615</v>
      </c>
      <c r="AC97" s="38">
        <f t="shared" si="56"/>
        <v>0.7788461538461539</v>
      </c>
      <c r="AD97" s="48">
        <v>31.7</v>
      </c>
      <c r="AE97" s="38">
        <f t="shared" si="57"/>
        <v>0.7171945701357465</v>
      </c>
      <c r="AF97" s="48">
        <v>33.3</v>
      </c>
      <c r="AG97" s="35">
        <f t="shared" si="58"/>
        <v>0.8786279683377308</v>
      </c>
      <c r="AH97" s="47">
        <v>118</v>
      </c>
      <c r="AI97" s="38">
        <f t="shared" si="59"/>
        <v>0.7972972972972973</v>
      </c>
      <c r="AJ97" s="49">
        <v>144</v>
      </c>
      <c r="AK97" s="10">
        <v>21.1</v>
      </c>
      <c r="AL97" s="38">
        <f t="shared" si="61"/>
        <v>0.8307086614173229</v>
      </c>
      <c r="AM97" s="10">
        <v>1.13</v>
      </c>
      <c r="AN97" s="38">
        <f t="shared" si="62"/>
        <v>0.9658119658119658</v>
      </c>
      <c r="AO97" s="10">
        <v>11.9</v>
      </c>
      <c r="AP97" s="38">
        <f t="shared" si="63"/>
        <v>0.9083969465648856</v>
      </c>
      <c r="AQ97" s="10">
        <v>38.3</v>
      </c>
      <c r="AR97" s="38">
        <f t="shared" si="64"/>
        <v>0.8665158371040723</v>
      </c>
      <c r="AS97" s="10">
        <v>33.9</v>
      </c>
      <c r="AT97" s="38">
        <f t="shared" si="65"/>
        <v>0.8944591029023746</v>
      </c>
      <c r="AU97" s="11">
        <v>148</v>
      </c>
      <c r="AV97" s="11">
        <v>158</v>
      </c>
      <c r="AW97" s="9">
        <v>25.4</v>
      </c>
      <c r="AX97" s="10">
        <v>1.17</v>
      </c>
      <c r="AY97" s="10">
        <v>13.1</v>
      </c>
      <c r="AZ97" s="10">
        <v>44.2</v>
      </c>
      <c r="BA97" s="10">
        <v>37.9</v>
      </c>
      <c r="BB97" s="11">
        <v>15</v>
      </c>
      <c r="BC97" s="10">
        <v>9.673</v>
      </c>
      <c r="BD97" s="10">
        <v>35.517</v>
      </c>
      <c r="BE97" s="36"/>
      <c r="BF97" s="36"/>
      <c r="BG97" s="42"/>
    </row>
    <row r="98" spans="1:59" ht="12.75">
      <c r="A98" s="43">
        <v>8</v>
      </c>
      <c r="B98" s="44" t="s">
        <v>414</v>
      </c>
      <c r="C98" s="31" t="s">
        <v>116</v>
      </c>
      <c r="D98" s="8" t="s">
        <v>114</v>
      </c>
      <c r="E98" s="45" t="s">
        <v>232</v>
      </c>
      <c r="F98" s="46">
        <v>61</v>
      </c>
      <c r="G98" s="47">
        <v>174</v>
      </c>
      <c r="H98" s="47">
        <v>66</v>
      </c>
      <c r="I98" s="48">
        <v>1.8</v>
      </c>
      <c r="J98" s="48">
        <f t="shared" si="66"/>
        <v>21.79944510503369</v>
      </c>
      <c r="K98" s="36">
        <v>0</v>
      </c>
      <c r="L98" s="36" t="s">
        <v>402</v>
      </c>
      <c r="M98" s="44">
        <v>69</v>
      </c>
      <c r="N98" s="47">
        <v>4.1</v>
      </c>
      <c r="O98" s="48">
        <v>0.99</v>
      </c>
      <c r="P98" s="48">
        <v>3.9</v>
      </c>
      <c r="Q98" s="48">
        <v>49.1</v>
      </c>
      <c r="R98" s="47">
        <v>49.7</v>
      </c>
      <c r="S98" s="9">
        <v>7.5</v>
      </c>
      <c r="T98" s="37" t="s">
        <v>117</v>
      </c>
      <c r="U98" s="46">
        <v>49</v>
      </c>
      <c r="V98" s="38">
        <f t="shared" si="52"/>
        <v>0.4224137931034483</v>
      </c>
      <c r="W98" s="49">
        <v>131</v>
      </c>
      <c r="X98" s="47">
        <v>15.3</v>
      </c>
      <c r="Y98" s="38">
        <f t="shared" si="54"/>
        <v>0.5503597122302158</v>
      </c>
      <c r="Z98" s="48">
        <v>0.96</v>
      </c>
      <c r="AA98" s="38">
        <f t="shared" si="55"/>
        <v>0.768</v>
      </c>
      <c r="AB98" s="35">
        <f t="shared" si="67"/>
        <v>7.708396946564886</v>
      </c>
      <c r="AC98" s="38">
        <f t="shared" si="56"/>
        <v>0.7865711169964168</v>
      </c>
      <c r="AD98" s="48">
        <v>33.3</v>
      </c>
      <c r="AE98" s="38">
        <f t="shared" si="57"/>
        <v>0.7176724137931034</v>
      </c>
      <c r="AF98" s="48">
        <v>34.5</v>
      </c>
      <c r="AG98" s="35">
        <f t="shared" si="58"/>
        <v>0.9299191374663073</v>
      </c>
      <c r="AH98" s="47">
        <v>86</v>
      </c>
      <c r="AI98" s="38">
        <f t="shared" si="59"/>
        <v>0.7413793103448276</v>
      </c>
      <c r="AJ98" s="49">
        <v>168</v>
      </c>
      <c r="AK98" s="10">
        <v>21.5</v>
      </c>
      <c r="AL98" s="38">
        <f t="shared" si="61"/>
        <v>0.7733812949640287</v>
      </c>
      <c r="AM98" s="10">
        <v>1.03</v>
      </c>
      <c r="AN98" s="38">
        <f t="shared" si="62"/>
        <v>0.8240000000000001</v>
      </c>
      <c r="AO98" s="10">
        <v>8.5</v>
      </c>
      <c r="AP98" s="38">
        <f t="shared" si="63"/>
        <v>0.8673469387755102</v>
      </c>
      <c r="AQ98" s="10">
        <v>33</v>
      </c>
      <c r="AR98" s="38">
        <f t="shared" si="64"/>
        <v>0.7112068965517242</v>
      </c>
      <c r="AS98" s="10">
        <v>32.2</v>
      </c>
      <c r="AT98" s="38">
        <f t="shared" si="65"/>
        <v>0.8679245283018868</v>
      </c>
      <c r="AU98" s="11">
        <v>116</v>
      </c>
      <c r="AV98" s="11">
        <v>189</v>
      </c>
      <c r="AW98" s="9">
        <v>27.8</v>
      </c>
      <c r="AX98" s="10">
        <v>1.25</v>
      </c>
      <c r="AY98" s="10">
        <v>9.8</v>
      </c>
      <c r="AZ98" s="10">
        <v>46.4</v>
      </c>
      <c r="BA98" s="10">
        <v>37.1</v>
      </c>
      <c r="BB98" s="11">
        <v>16</v>
      </c>
      <c r="BC98" s="10">
        <v>8.422</v>
      </c>
      <c r="BD98" s="10">
        <v>33.758</v>
      </c>
      <c r="BE98" s="36"/>
      <c r="BF98" s="36"/>
      <c r="BG98" s="42"/>
    </row>
    <row r="99" spans="1:59" ht="12.75">
      <c r="A99" s="43">
        <v>9</v>
      </c>
      <c r="B99" s="44" t="s">
        <v>415</v>
      </c>
      <c r="C99" s="31" t="s">
        <v>116</v>
      </c>
      <c r="D99" s="8" t="s">
        <v>114</v>
      </c>
      <c r="E99" s="45" t="s">
        <v>416</v>
      </c>
      <c r="F99" s="46">
        <v>62</v>
      </c>
      <c r="G99" s="47">
        <v>160</v>
      </c>
      <c r="H99" s="47">
        <v>58</v>
      </c>
      <c r="I99" s="48">
        <v>1.59</v>
      </c>
      <c r="J99" s="48">
        <f t="shared" si="66"/>
        <v>22.656249999999996</v>
      </c>
      <c r="K99" s="36">
        <v>0</v>
      </c>
      <c r="L99" s="36" t="s">
        <v>402</v>
      </c>
      <c r="M99" s="44">
        <v>68</v>
      </c>
      <c r="N99" s="47">
        <v>3</v>
      </c>
      <c r="O99" s="48">
        <v>0.76</v>
      </c>
      <c r="P99" s="48">
        <v>2.7</v>
      </c>
      <c r="Q99" s="48">
        <v>51.6</v>
      </c>
      <c r="R99" s="47">
        <v>68</v>
      </c>
      <c r="S99" s="9">
        <v>8</v>
      </c>
      <c r="T99" s="37" t="s">
        <v>117</v>
      </c>
      <c r="U99" s="46">
        <v>68</v>
      </c>
      <c r="V99" s="38">
        <f t="shared" si="52"/>
        <v>0.5483870967741935</v>
      </c>
      <c r="W99" s="49">
        <v>108</v>
      </c>
      <c r="X99" s="47">
        <v>16.7</v>
      </c>
      <c r="Y99" s="38">
        <f t="shared" si="54"/>
        <v>0.6162361623616236</v>
      </c>
      <c r="Z99" s="48">
        <v>0.91</v>
      </c>
      <c r="AA99" s="38">
        <f t="shared" si="55"/>
        <v>0.8125</v>
      </c>
      <c r="AB99" s="35">
        <f t="shared" si="67"/>
        <v>8.968518518518518</v>
      </c>
      <c r="AC99" s="38">
        <f t="shared" si="56"/>
        <v>0.8968518518518518</v>
      </c>
      <c r="AD99" s="48">
        <v>30.1</v>
      </c>
      <c r="AE99" s="38">
        <f t="shared" si="57"/>
        <v>0.8407821229050281</v>
      </c>
      <c r="AF99" s="48">
        <v>33.2</v>
      </c>
      <c r="AG99" s="35">
        <f t="shared" si="58"/>
        <v>1.0375</v>
      </c>
      <c r="AH99" s="47">
        <v>92</v>
      </c>
      <c r="AI99" s="38">
        <f t="shared" si="59"/>
        <v>0.7419354838709677</v>
      </c>
      <c r="AJ99" s="49">
        <v>126</v>
      </c>
      <c r="AK99" s="10">
        <v>21.7</v>
      </c>
      <c r="AL99" s="38">
        <f t="shared" si="61"/>
        <v>0.8007380073800737</v>
      </c>
      <c r="AM99" s="10">
        <v>1.03</v>
      </c>
      <c r="AN99" s="38">
        <f t="shared" si="62"/>
        <v>0.9196428571428571</v>
      </c>
      <c r="AO99" s="10">
        <v>9.9</v>
      </c>
      <c r="AP99" s="38">
        <f t="shared" si="63"/>
        <v>0.99</v>
      </c>
      <c r="AQ99" s="10">
        <v>32.7</v>
      </c>
      <c r="AR99" s="38">
        <f t="shared" si="64"/>
        <v>0.9134078212290504</v>
      </c>
      <c r="AS99" s="10">
        <v>31.7</v>
      </c>
      <c r="AT99" s="38">
        <f t="shared" si="65"/>
        <v>0.990625</v>
      </c>
      <c r="AU99" s="11">
        <v>124</v>
      </c>
      <c r="AV99" s="11">
        <v>157</v>
      </c>
      <c r="AW99" s="9">
        <v>27.1</v>
      </c>
      <c r="AX99" s="10">
        <v>1.12</v>
      </c>
      <c r="AY99" s="10">
        <v>10</v>
      </c>
      <c r="AZ99" s="10">
        <v>35.8</v>
      </c>
      <c r="BA99" s="10">
        <v>32</v>
      </c>
      <c r="BB99" s="11">
        <v>16</v>
      </c>
      <c r="BC99" s="10">
        <v>8.03</v>
      </c>
      <c r="BD99" s="10">
        <v>29.562</v>
      </c>
      <c r="BE99" s="36"/>
      <c r="BF99" s="36"/>
      <c r="BG99" s="42"/>
    </row>
    <row r="100" spans="1:59" ht="12.75">
      <c r="A100" s="43">
        <v>10</v>
      </c>
      <c r="B100" s="44" t="s">
        <v>417</v>
      </c>
      <c r="C100" s="31" t="s">
        <v>116</v>
      </c>
      <c r="D100" s="8" t="s">
        <v>114</v>
      </c>
      <c r="E100" s="45" t="s">
        <v>418</v>
      </c>
      <c r="F100" s="46">
        <v>60</v>
      </c>
      <c r="G100" s="47">
        <v>179</v>
      </c>
      <c r="H100" s="47">
        <v>80</v>
      </c>
      <c r="I100" s="48">
        <v>2</v>
      </c>
      <c r="J100" s="48">
        <f t="shared" si="66"/>
        <v>24.968009737523797</v>
      </c>
      <c r="K100" s="36">
        <v>0</v>
      </c>
      <c r="L100" s="36" t="s">
        <v>402</v>
      </c>
      <c r="M100" s="44">
        <v>76</v>
      </c>
      <c r="N100" s="47">
        <v>2.8</v>
      </c>
      <c r="O100" s="48">
        <v>0.96</v>
      </c>
      <c r="P100" s="48">
        <v>3</v>
      </c>
      <c r="Q100" s="48">
        <v>63.9</v>
      </c>
      <c r="R100" s="47">
        <v>66.8</v>
      </c>
      <c r="S100" s="9">
        <v>15</v>
      </c>
      <c r="T100" s="37" t="s">
        <v>117</v>
      </c>
      <c r="U100" s="46">
        <v>52</v>
      </c>
      <c r="V100" s="38">
        <f t="shared" si="52"/>
        <v>0.5360824742268041</v>
      </c>
      <c r="W100" s="49">
        <v>94</v>
      </c>
      <c r="X100" s="47">
        <v>9.7</v>
      </c>
      <c r="Y100" s="38">
        <f t="shared" si="54"/>
        <v>0.6339869281045751</v>
      </c>
      <c r="Z100" s="48">
        <v>0.93</v>
      </c>
      <c r="AA100" s="38">
        <f t="shared" si="55"/>
        <v>0.8017241379310346</v>
      </c>
      <c r="AB100" s="35">
        <f t="shared" si="67"/>
        <v>8.25531914893617</v>
      </c>
      <c r="AC100" s="38">
        <f t="shared" si="56"/>
        <v>0.757368729260199</v>
      </c>
      <c r="AD100" s="48">
        <v>36.8</v>
      </c>
      <c r="AE100" s="38">
        <f t="shared" si="57"/>
        <v>0.8459770114942529</v>
      </c>
      <c r="AF100" s="48">
        <v>39.5</v>
      </c>
      <c r="AG100" s="35">
        <f t="shared" si="58"/>
        <v>1.0533333333333332</v>
      </c>
      <c r="AH100" s="47">
        <v>82</v>
      </c>
      <c r="AI100" s="38">
        <f t="shared" si="59"/>
        <v>0.845360824742268</v>
      </c>
      <c r="AJ100" s="49">
        <v>110</v>
      </c>
      <c r="AK100" s="10">
        <v>13.2</v>
      </c>
      <c r="AL100" s="38">
        <f t="shared" si="61"/>
        <v>0.8627450980392156</v>
      </c>
      <c r="AM100" s="10">
        <v>1.06</v>
      </c>
      <c r="AN100" s="38">
        <f t="shared" si="62"/>
        <v>0.913793103448276</v>
      </c>
      <c r="AO100" s="10">
        <v>9.6</v>
      </c>
      <c r="AP100" s="38">
        <f t="shared" si="63"/>
        <v>0.8807339449541284</v>
      </c>
      <c r="AQ100" s="10">
        <v>40.6</v>
      </c>
      <c r="AR100" s="38">
        <f t="shared" si="64"/>
        <v>0.9333333333333333</v>
      </c>
      <c r="AS100" s="10">
        <v>38.3</v>
      </c>
      <c r="AT100" s="38">
        <f t="shared" si="65"/>
        <v>1.0213333333333332</v>
      </c>
      <c r="AU100" s="11">
        <v>97</v>
      </c>
      <c r="AV100" s="11">
        <v>112</v>
      </c>
      <c r="AW100" s="9">
        <v>15.3</v>
      </c>
      <c r="AX100" s="10">
        <v>1.16</v>
      </c>
      <c r="AY100" s="10">
        <v>10.9</v>
      </c>
      <c r="AZ100" s="10">
        <v>43.5</v>
      </c>
      <c r="BA100" s="10">
        <v>37.5</v>
      </c>
      <c r="BB100" s="11">
        <v>7</v>
      </c>
      <c r="BC100" s="10">
        <v>7.295</v>
      </c>
      <c r="BD100" s="10">
        <v>34.617</v>
      </c>
      <c r="BE100" s="36"/>
      <c r="BF100" s="36"/>
      <c r="BG100" s="42"/>
    </row>
    <row r="101" spans="1:59" ht="12.75">
      <c r="A101" s="43">
        <v>11</v>
      </c>
      <c r="B101" s="44" t="s">
        <v>276</v>
      </c>
      <c r="C101" s="31" t="s">
        <v>116</v>
      </c>
      <c r="D101" s="8" t="s">
        <v>114</v>
      </c>
      <c r="E101" s="45" t="s">
        <v>419</v>
      </c>
      <c r="F101" s="46">
        <v>67</v>
      </c>
      <c r="G101" s="47">
        <v>165</v>
      </c>
      <c r="H101" s="47">
        <v>66</v>
      </c>
      <c r="I101" s="48">
        <v>1.73</v>
      </c>
      <c r="J101" s="48">
        <f t="shared" si="66"/>
        <v>24.242424242424246</v>
      </c>
      <c r="K101" s="36">
        <v>0</v>
      </c>
      <c r="L101" s="36" t="s">
        <v>402</v>
      </c>
      <c r="M101" s="44">
        <v>83</v>
      </c>
      <c r="N101" s="47">
        <v>3.4</v>
      </c>
      <c r="O101" s="48">
        <v>0.88</v>
      </c>
      <c r="P101" s="48">
        <v>2.71</v>
      </c>
      <c r="Q101" s="48">
        <v>33.2</v>
      </c>
      <c r="R101" s="47">
        <v>42.8</v>
      </c>
      <c r="S101" s="9">
        <v>10</v>
      </c>
      <c r="T101" s="37" t="s">
        <v>117</v>
      </c>
      <c r="U101" s="46">
        <v>35</v>
      </c>
      <c r="V101" s="38">
        <f t="shared" si="52"/>
        <v>0.3333333333333333</v>
      </c>
      <c r="W101" s="49">
        <v>96</v>
      </c>
      <c r="X101" s="47">
        <v>8.6</v>
      </c>
      <c r="Y101" s="38">
        <f t="shared" si="54"/>
        <v>0.4278606965174129</v>
      </c>
      <c r="Z101" s="48">
        <v>0.98</v>
      </c>
      <c r="AA101" s="38">
        <f t="shared" si="55"/>
        <v>0.6405228758169934</v>
      </c>
      <c r="AB101" s="35">
        <f t="shared" si="67"/>
        <v>5.9125000000000005</v>
      </c>
      <c r="AC101" s="38">
        <f t="shared" si="56"/>
        <v>0.6859048723897913</v>
      </c>
      <c r="AD101" s="48">
        <v>40.3</v>
      </c>
      <c r="AE101" s="38">
        <f t="shared" si="57"/>
        <v>0.6180981595092024</v>
      </c>
      <c r="AF101" s="48">
        <v>41.1</v>
      </c>
      <c r="AG101" s="35">
        <f t="shared" si="58"/>
        <v>0.9670588235294117</v>
      </c>
      <c r="AH101" s="47">
        <v>65</v>
      </c>
      <c r="AI101" s="38">
        <f t="shared" si="59"/>
        <v>0.6190476190476191</v>
      </c>
      <c r="AJ101" s="49">
        <v>111</v>
      </c>
      <c r="AK101" s="10">
        <v>13.6</v>
      </c>
      <c r="AL101" s="38">
        <f t="shared" si="61"/>
        <v>0.6766169154228855</v>
      </c>
      <c r="AM101" s="10">
        <v>1.17</v>
      </c>
      <c r="AN101" s="38">
        <f t="shared" si="62"/>
        <v>0.7647058823529411</v>
      </c>
      <c r="AO101" s="10">
        <v>8.13</v>
      </c>
      <c r="AP101" s="38">
        <f t="shared" si="63"/>
        <v>0.943155452436195</v>
      </c>
      <c r="AQ101" s="10">
        <v>39.2</v>
      </c>
      <c r="AR101" s="38">
        <f t="shared" si="64"/>
        <v>0.6012269938650306</v>
      </c>
      <c r="AS101" s="10">
        <v>33.6</v>
      </c>
      <c r="AT101" s="38">
        <f t="shared" si="65"/>
        <v>0.7905882352941177</v>
      </c>
      <c r="AU101" s="11">
        <v>105</v>
      </c>
      <c r="AV101" s="11">
        <v>154</v>
      </c>
      <c r="AW101" s="9">
        <v>20.1</v>
      </c>
      <c r="AX101" s="10">
        <v>1.53</v>
      </c>
      <c r="AY101" s="10">
        <v>8.62</v>
      </c>
      <c r="AZ101" s="10">
        <v>65.2</v>
      </c>
      <c r="BA101" s="10">
        <v>42.5</v>
      </c>
      <c r="BB101" s="11">
        <v>11</v>
      </c>
      <c r="BC101" s="10">
        <v>6.434</v>
      </c>
      <c r="BD101" s="10">
        <v>40.11</v>
      </c>
      <c r="BE101" s="36"/>
      <c r="BF101" s="36"/>
      <c r="BG101" s="42"/>
    </row>
    <row r="102" spans="1:59" ht="12.75">
      <c r="A102" s="43">
        <v>12</v>
      </c>
      <c r="B102" s="44" t="s">
        <v>420</v>
      </c>
      <c r="C102" s="31" t="s">
        <v>116</v>
      </c>
      <c r="D102" s="8" t="s">
        <v>114</v>
      </c>
      <c r="E102" s="45" t="s">
        <v>421</v>
      </c>
      <c r="F102" s="46">
        <v>61</v>
      </c>
      <c r="G102" s="47">
        <v>165</v>
      </c>
      <c r="H102" s="47">
        <v>87</v>
      </c>
      <c r="I102" s="48">
        <v>1.94</v>
      </c>
      <c r="J102" s="48">
        <f t="shared" si="66"/>
        <v>31.95592286501378</v>
      </c>
      <c r="K102" s="36">
        <v>0</v>
      </c>
      <c r="L102" s="36" t="s">
        <v>402</v>
      </c>
      <c r="M102" s="44">
        <v>88</v>
      </c>
      <c r="N102" s="47">
        <v>2.9</v>
      </c>
      <c r="O102" s="48">
        <v>0.85</v>
      </c>
      <c r="P102" s="48">
        <v>2.84</v>
      </c>
      <c r="Q102" s="48">
        <v>51.8</v>
      </c>
      <c r="R102" s="47">
        <v>60.9</v>
      </c>
      <c r="S102" s="9">
        <v>7.5</v>
      </c>
      <c r="T102" s="10" t="s">
        <v>139</v>
      </c>
      <c r="U102" s="46">
        <v>19</v>
      </c>
      <c r="V102" s="38">
        <f t="shared" si="52"/>
        <v>0.20212765957446807</v>
      </c>
      <c r="W102" s="49">
        <v>105</v>
      </c>
      <c r="X102" s="47">
        <v>7.8</v>
      </c>
      <c r="Y102" s="38">
        <f t="shared" si="54"/>
        <v>0.4968152866242038</v>
      </c>
      <c r="Z102" s="48">
        <v>0.89</v>
      </c>
      <c r="AA102" s="38">
        <f t="shared" si="55"/>
        <v>0.7478991596638656</v>
      </c>
      <c r="AB102" s="35">
        <f t="shared" si="67"/>
        <v>6.462857142857143</v>
      </c>
      <c r="AC102" s="38">
        <f t="shared" si="56"/>
        <v>0.6554621848739496</v>
      </c>
      <c r="AD102" s="48">
        <v>35</v>
      </c>
      <c r="AE102" s="38">
        <f t="shared" si="57"/>
        <v>0.7337526205450733</v>
      </c>
      <c r="AF102" s="48">
        <v>39.2</v>
      </c>
      <c r="AG102" s="35">
        <f t="shared" si="58"/>
        <v>0.9800000000000001</v>
      </c>
      <c r="AH102" s="47">
        <v>71</v>
      </c>
      <c r="AI102" s="38">
        <f t="shared" si="59"/>
        <v>0.7553191489361702</v>
      </c>
      <c r="AJ102" s="49">
        <v>124</v>
      </c>
      <c r="AK102" s="10">
        <v>12.66</v>
      </c>
      <c r="AL102" s="38">
        <f t="shared" si="61"/>
        <v>0.8063694267515924</v>
      </c>
      <c r="AM102" s="10">
        <v>1.04</v>
      </c>
      <c r="AN102" s="38">
        <f t="shared" si="62"/>
        <v>0.8739495798319329</v>
      </c>
      <c r="AO102" s="10">
        <v>8.85</v>
      </c>
      <c r="AP102" s="38">
        <f t="shared" si="63"/>
        <v>0.8975659229208925</v>
      </c>
      <c r="AQ102" s="10">
        <v>38.9</v>
      </c>
      <c r="AR102" s="38">
        <f t="shared" si="64"/>
        <v>0.8155136268343814</v>
      </c>
      <c r="AS102" s="10">
        <v>37.3</v>
      </c>
      <c r="AT102" s="38">
        <f t="shared" si="65"/>
        <v>0.9324999999999999</v>
      </c>
      <c r="AU102" s="11">
        <v>94</v>
      </c>
      <c r="AV102" s="11">
        <v>138</v>
      </c>
      <c r="AW102" s="9">
        <v>15.7</v>
      </c>
      <c r="AX102" s="10">
        <v>1.19</v>
      </c>
      <c r="AY102" s="10">
        <v>9.86</v>
      </c>
      <c r="AZ102" s="10">
        <v>47.7</v>
      </c>
      <c r="BA102" s="10">
        <v>40</v>
      </c>
      <c r="BB102" s="11">
        <v>13</v>
      </c>
      <c r="BC102" s="10">
        <v>6.242</v>
      </c>
      <c r="BD102" s="10">
        <v>39.006</v>
      </c>
      <c r="BE102" s="36"/>
      <c r="BF102" s="36"/>
      <c r="BG102" s="42"/>
    </row>
    <row r="103" spans="1:59" ht="12.75">
      <c r="A103" s="43">
        <v>13</v>
      </c>
      <c r="B103" s="44" t="s">
        <v>422</v>
      </c>
      <c r="C103" s="31" t="s">
        <v>116</v>
      </c>
      <c r="D103" s="8" t="s">
        <v>114</v>
      </c>
      <c r="E103" s="45" t="s">
        <v>423</v>
      </c>
      <c r="F103" s="46">
        <v>61</v>
      </c>
      <c r="G103" s="47">
        <v>175</v>
      </c>
      <c r="H103" s="47">
        <v>92</v>
      </c>
      <c r="I103" s="48">
        <v>2.07</v>
      </c>
      <c r="J103" s="48">
        <f t="shared" si="66"/>
        <v>30.040816326530614</v>
      </c>
      <c r="K103" s="36">
        <v>0</v>
      </c>
      <c r="L103" s="36" t="s">
        <v>402</v>
      </c>
      <c r="M103" s="44">
        <v>67</v>
      </c>
      <c r="N103" s="47">
        <v>3.8</v>
      </c>
      <c r="O103" s="48">
        <v>0.75</v>
      </c>
      <c r="P103" s="48">
        <v>5.2</v>
      </c>
      <c r="Q103" s="48">
        <v>35.1</v>
      </c>
      <c r="R103" s="47">
        <v>46.5</v>
      </c>
      <c r="S103" s="9">
        <v>10</v>
      </c>
      <c r="T103" s="37" t="s">
        <v>117</v>
      </c>
      <c r="U103" s="46">
        <v>44</v>
      </c>
      <c r="V103" s="38">
        <f t="shared" si="52"/>
        <v>0.3283582089552239</v>
      </c>
      <c r="W103" s="49">
        <v>83</v>
      </c>
      <c r="X103" s="47">
        <v>10.5</v>
      </c>
      <c r="Y103" s="38">
        <f t="shared" si="54"/>
        <v>0.46460176991150437</v>
      </c>
      <c r="Z103" s="48">
        <v>0.94</v>
      </c>
      <c r="AA103" s="38">
        <f t="shared" si="55"/>
        <v>0.7899159663865546</v>
      </c>
      <c r="AB103" s="35">
        <f t="shared" si="67"/>
        <v>11.63855421686747</v>
      </c>
      <c r="AC103" s="38">
        <f t="shared" si="56"/>
        <v>0.8254293770827994</v>
      </c>
      <c r="AD103" s="48">
        <v>31.7</v>
      </c>
      <c r="AE103" s="38">
        <f t="shared" si="57"/>
        <v>0.723744292237443</v>
      </c>
      <c r="AF103" s="48">
        <v>33.6</v>
      </c>
      <c r="AG103" s="35">
        <f t="shared" si="58"/>
        <v>0.9081081081081082</v>
      </c>
      <c r="AH103" s="47">
        <v>94</v>
      </c>
      <c r="AI103" s="38">
        <f t="shared" si="59"/>
        <v>0.7014925373134329</v>
      </c>
      <c r="AJ103" s="49">
        <v>110</v>
      </c>
      <c r="AK103" s="10">
        <v>16.3</v>
      </c>
      <c r="AL103" s="38">
        <f t="shared" si="61"/>
        <v>0.7212389380530974</v>
      </c>
      <c r="AM103" s="10">
        <v>1.06</v>
      </c>
      <c r="AN103" s="38">
        <f t="shared" si="62"/>
        <v>0.8907563025210085</v>
      </c>
      <c r="AO103" s="10">
        <v>13.6</v>
      </c>
      <c r="AP103" s="38">
        <f t="shared" si="63"/>
        <v>0.9645390070921985</v>
      </c>
      <c r="AQ103" s="10">
        <v>34.5</v>
      </c>
      <c r="AR103" s="38">
        <f t="shared" si="64"/>
        <v>0.7876712328767124</v>
      </c>
      <c r="AS103" s="10">
        <v>32.5</v>
      </c>
      <c r="AT103" s="38">
        <f t="shared" si="65"/>
        <v>0.8783783783783784</v>
      </c>
      <c r="AU103" s="11">
        <v>134</v>
      </c>
      <c r="AV103" s="11">
        <v>147</v>
      </c>
      <c r="AW103" s="9">
        <v>22.6</v>
      </c>
      <c r="AX103" s="10">
        <v>1.19</v>
      </c>
      <c r="AY103" s="10">
        <v>14.1</v>
      </c>
      <c r="AZ103" s="10">
        <v>43.8</v>
      </c>
      <c r="BA103" s="10">
        <v>37</v>
      </c>
      <c r="BB103" s="11">
        <v>14</v>
      </c>
      <c r="BC103" s="10">
        <v>8.354</v>
      </c>
      <c r="BD103" s="10">
        <v>37.194</v>
      </c>
      <c r="BE103" s="36"/>
      <c r="BF103" s="36"/>
      <c r="BG103" s="42"/>
    </row>
    <row r="104" spans="1:59" ht="12.75">
      <c r="A104" s="43">
        <v>14</v>
      </c>
      <c r="B104" s="44" t="s">
        <v>424</v>
      </c>
      <c r="C104" s="31" t="s">
        <v>116</v>
      </c>
      <c r="D104" s="8" t="s">
        <v>114</v>
      </c>
      <c r="E104" s="45" t="s">
        <v>425</v>
      </c>
      <c r="F104" s="46">
        <v>61</v>
      </c>
      <c r="G104" s="47">
        <v>162</v>
      </c>
      <c r="H104" s="47">
        <v>72</v>
      </c>
      <c r="I104" s="48">
        <v>1.77</v>
      </c>
      <c r="J104" s="48">
        <f t="shared" si="66"/>
        <v>27.43484224965706</v>
      </c>
      <c r="K104" s="36">
        <v>0</v>
      </c>
      <c r="L104" s="36" t="s">
        <v>402</v>
      </c>
      <c r="M104" s="44">
        <v>63</v>
      </c>
      <c r="N104" s="47">
        <v>3</v>
      </c>
      <c r="O104" s="48">
        <v>0.88</v>
      </c>
      <c r="P104" s="48">
        <v>3.5</v>
      </c>
      <c r="Q104" s="48">
        <v>45.9</v>
      </c>
      <c r="R104" s="47">
        <v>52.4</v>
      </c>
      <c r="S104" s="9">
        <v>10</v>
      </c>
      <c r="T104" s="37" t="s">
        <v>117</v>
      </c>
      <c r="U104" s="46">
        <v>75</v>
      </c>
      <c r="V104" s="38">
        <f t="shared" si="52"/>
        <v>0.4573170731707317</v>
      </c>
      <c r="W104" s="49">
        <v>97</v>
      </c>
      <c r="X104" s="47">
        <v>12.2</v>
      </c>
      <c r="Y104" s="38">
        <f t="shared" si="54"/>
        <v>0.4250871080139373</v>
      </c>
      <c r="Z104" s="48">
        <v>0.95</v>
      </c>
      <c r="AA104" s="38">
        <f t="shared" si="55"/>
        <v>0.811965811965812</v>
      </c>
      <c r="AB104" s="35">
        <f t="shared" si="67"/>
        <v>9.055670103092783</v>
      </c>
      <c r="AC104" s="38">
        <f t="shared" si="56"/>
        <v>0.6707903780068728</v>
      </c>
      <c r="AD104" s="48">
        <v>30.2</v>
      </c>
      <c r="AE104" s="38">
        <f t="shared" si="57"/>
        <v>0.7743589743589744</v>
      </c>
      <c r="AF104" s="48">
        <v>31.9</v>
      </c>
      <c r="AG104" s="35">
        <f t="shared" si="58"/>
        <v>0.957957957957958</v>
      </c>
      <c r="AH104" s="47">
        <v>114</v>
      </c>
      <c r="AI104" s="38">
        <f t="shared" si="59"/>
        <v>0.6951219512195121</v>
      </c>
      <c r="AJ104" s="49">
        <v>119</v>
      </c>
      <c r="AK104" s="10">
        <v>18.5</v>
      </c>
      <c r="AL104" s="38">
        <f t="shared" si="61"/>
        <v>0.6445993031358885</v>
      </c>
      <c r="AM104" s="10">
        <v>1.01</v>
      </c>
      <c r="AN104" s="38">
        <f t="shared" si="62"/>
        <v>0.8632478632478633</v>
      </c>
      <c r="AO104" s="10">
        <v>11.2</v>
      </c>
      <c r="AP104" s="38">
        <f t="shared" si="63"/>
        <v>0.8296296296296296</v>
      </c>
      <c r="AQ104" s="10">
        <v>29.5</v>
      </c>
      <c r="AR104" s="38">
        <f t="shared" si="64"/>
        <v>0.7564102564102564</v>
      </c>
      <c r="AS104" s="10">
        <v>29.2</v>
      </c>
      <c r="AT104" s="38">
        <f t="shared" si="65"/>
        <v>0.8768768768768769</v>
      </c>
      <c r="AU104" s="11">
        <v>164</v>
      </c>
      <c r="AV104" s="11">
        <v>153</v>
      </c>
      <c r="AW104" s="9">
        <v>28.7</v>
      </c>
      <c r="AX104" s="10">
        <v>1.17</v>
      </c>
      <c r="AY104" s="10">
        <v>13.5</v>
      </c>
      <c r="AZ104" s="10">
        <v>39</v>
      </c>
      <c r="BA104" s="10">
        <v>33.3</v>
      </c>
      <c r="BB104" s="11">
        <v>17</v>
      </c>
      <c r="BC104" s="10">
        <v>7.996</v>
      </c>
      <c r="BD104" s="10">
        <v>29.81</v>
      </c>
      <c r="BE104" s="36"/>
      <c r="BF104" s="36"/>
      <c r="BG104" s="42"/>
    </row>
    <row r="105" spans="1:59" ht="12.75">
      <c r="A105" s="43">
        <v>15</v>
      </c>
      <c r="B105" s="44" t="s">
        <v>426</v>
      </c>
      <c r="C105" s="31" t="s">
        <v>116</v>
      </c>
      <c r="D105" s="8" t="s">
        <v>114</v>
      </c>
      <c r="E105" s="45" t="s">
        <v>427</v>
      </c>
      <c r="F105" s="46">
        <v>61</v>
      </c>
      <c r="G105" s="47">
        <v>176</v>
      </c>
      <c r="H105" s="47">
        <v>75</v>
      </c>
      <c r="I105" s="48">
        <v>1.92</v>
      </c>
      <c r="J105" s="48">
        <f t="shared" si="66"/>
        <v>24.212293388429753</v>
      </c>
      <c r="K105" s="36">
        <v>0</v>
      </c>
      <c r="L105" s="36" t="s">
        <v>402</v>
      </c>
      <c r="M105" s="44">
        <v>96</v>
      </c>
      <c r="N105" s="47">
        <v>2.9</v>
      </c>
      <c r="O105" s="48">
        <v>0.81</v>
      </c>
      <c r="P105" s="48">
        <v>2.3</v>
      </c>
      <c r="Q105" s="48">
        <v>46.3</v>
      </c>
      <c r="R105" s="47">
        <v>57.2</v>
      </c>
      <c r="S105" s="9">
        <v>15</v>
      </c>
      <c r="T105" s="37" t="s">
        <v>117</v>
      </c>
      <c r="U105" s="46">
        <v>20</v>
      </c>
      <c r="V105" s="38">
        <f t="shared" si="52"/>
        <v>0.16129032258064516</v>
      </c>
      <c r="W105" s="49">
        <v>119</v>
      </c>
      <c r="X105" s="47">
        <v>7.9</v>
      </c>
      <c r="Y105" s="38">
        <f t="shared" si="54"/>
        <v>0.398989898989899</v>
      </c>
      <c r="Z105" s="48">
        <v>0.87</v>
      </c>
      <c r="AA105" s="38">
        <f t="shared" si="55"/>
        <v>0.5878378378378378</v>
      </c>
      <c r="AB105" s="35">
        <f t="shared" si="67"/>
        <v>4.9789915966386555</v>
      </c>
      <c r="AC105" s="38">
        <f t="shared" si="56"/>
        <v>0.5927370948379351</v>
      </c>
      <c r="AD105" s="48">
        <v>33.1</v>
      </c>
      <c r="AE105" s="38">
        <f t="shared" si="57"/>
        <v>0.49329359165424747</v>
      </c>
      <c r="AF105" s="48">
        <v>37.8</v>
      </c>
      <c r="AG105" s="35">
        <f t="shared" si="58"/>
        <v>0.8307692307692307</v>
      </c>
      <c r="AH105" s="47">
        <v>86</v>
      </c>
      <c r="AI105" s="38">
        <f t="shared" si="59"/>
        <v>0.6935483870967742</v>
      </c>
      <c r="AJ105" s="49">
        <v>150</v>
      </c>
      <c r="AK105" s="10">
        <v>14.9</v>
      </c>
      <c r="AL105" s="38">
        <f t="shared" si="61"/>
        <v>0.7525252525252525</v>
      </c>
      <c r="AM105" s="10">
        <v>1.18</v>
      </c>
      <c r="AN105" s="38">
        <f t="shared" si="62"/>
        <v>0.7972972972972973</v>
      </c>
      <c r="AO105" s="10">
        <v>7.5</v>
      </c>
      <c r="AP105" s="38">
        <f t="shared" si="63"/>
        <v>0.8928571428571428</v>
      </c>
      <c r="AQ105" s="10">
        <v>37.8</v>
      </c>
      <c r="AR105" s="38">
        <f t="shared" si="64"/>
        <v>0.5633383010432191</v>
      </c>
      <c r="AS105" s="10">
        <v>32.2</v>
      </c>
      <c r="AT105" s="38">
        <f t="shared" si="65"/>
        <v>0.7076923076923077</v>
      </c>
      <c r="AU105" s="11">
        <v>124</v>
      </c>
      <c r="AV105" s="11">
        <v>177</v>
      </c>
      <c r="AW105" s="9">
        <v>19.8</v>
      </c>
      <c r="AX105" s="10">
        <v>1.48</v>
      </c>
      <c r="AY105" s="10">
        <v>8.4</v>
      </c>
      <c r="AZ105" s="10">
        <v>67.1</v>
      </c>
      <c r="BA105" s="10">
        <v>45.5</v>
      </c>
      <c r="BB105" s="11">
        <v>9</v>
      </c>
      <c r="BC105" s="10">
        <v>5.627</v>
      </c>
      <c r="BD105" s="10">
        <v>45.742</v>
      </c>
      <c r="BE105" s="36"/>
      <c r="BF105" s="36"/>
      <c r="BG105" s="42"/>
    </row>
    <row r="106" spans="1:59" ht="12.75">
      <c r="A106" s="43">
        <v>16</v>
      </c>
      <c r="B106" s="44" t="s">
        <v>428</v>
      </c>
      <c r="C106" s="31" t="s">
        <v>116</v>
      </c>
      <c r="D106" s="8" t="s">
        <v>114</v>
      </c>
      <c r="E106" s="50" t="s">
        <v>429</v>
      </c>
      <c r="F106" s="46">
        <v>34</v>
      </c>
      <c r="G106" s="47">
        <v>177</v>
      </c>
      <c r="H106" s="47">
        <v>79</v>
      </c>
      <c r="I106" s="48">
        <v>1.96</v>
      </c>
      <c r="J106" s="48">
        <f t="shared" si="66"/>
        <v>25.2162533116282</v>
      </c>
      <c r="K106" s="36">
        <v>0</v>
      </c>
      <c r="L106" s="36" t="s">
        <v>402</v>
      </c>
      <c r="M106" s="44">
        <v>88</v>
      </c>
      <c r="N106" s="47">
        <v>4</v>
      </c>
      <c r="O106" s="48">
        <v>0.9</v>
      </c>
      <c r="P106" s="48">
        <v>2.3</v>
      </c>
      <c r="Q106" s="48">
        <v>37.9</v>
      </c>
      <c r="R106" s="47">
        <v>42.2</v>
      </c>
      <c r="S106" s="9">
        <v>25</v>
      </c>
      <c r="T106" s="37" t="s">
        <v>117</v>
      </c>
      <c r="U106" s="46">
        <v>112</v>
      </c>
      <c r="V106" s="38">
        <f t="shared" si="52"/>
        <v>0.5308056872037915</v>
      </c>
      <c r="W106" s="49">
        <v>135</v>
      </c>
      <c r="X106" s="47">
        <v>15.8</v>
      </c>
      <c r="Y106" s="38">
        <f t="shared" si="54"/>
        <v>0.5939849624060151</v>
      </c>
      <c r="Z106" s="48">
        <v>0.99</v>
      </c>
      <c r="AA106" s="38">
        <f t="shared" si="55"/>
        <v>0.8048780487804879</v>
      </c>
      <c r="AB106" s="35">
        <f t="shared" si="67"/>
        <v>9.245925925925926</v>
      </c>
      <c r="AC106" s="38">
        <f t="shared" si="56"/>
        <v>0.7112250712250712</v>
      </c>
      <c r="AD106" s="48">
        <v>29.8</v>
      </c>
      <c r="AE106" s="38">
        <f t="shared" si="57"/>
        <v>0.7028301886792453</v>
      </c>
      <c r="AF106" s="48">
        <v>30.1</v>
      </c>
      <c r="AG106" s="35">
        <f t="shared" si="58"/>
        <v>0.8724637681159421</v>
      </c>
      <c r="AH106" s="47">
        <v>162</v>
      </c>
      <c r="AI106" s="38">
        <f t="shared" si="59"/>
        <v>0.7677725118483413</v>
      </c>
      <c r="AJ106" s="49">
        <v>143</v>
      </c>
      <c r="AK106" s="10">
        <v>20.8</v>
      </c>
      <c r="AL106" s="38">
        <f t="shared" si="61"/>
        <v>0.7819548872180451</v>
      </c>
      <c r="AM106" s="10">
        <v>1.16</v>
      </c>
      <c r="AN106" s="38">
        <f t="shared" si="62"/>
        <v>0.9430894308943089</v>
      </c>
      <c r="AO106" s="10">
        <v>11.5</v>
      </c>
      <c r="AP106" s="38">
        <f t="shared" si="63"/>
        <v>0.8846153846153846</v>
      </c>
      <c r="AQ106" s="10">
        <v>34.2</v>
      </c>
      <c r="AR106" s="38">
        <f t="shared" si="64"/>
        <v>0.8066037735849058</v>
      </c>
      <c r="AS106" s="10">
        <v>29.5</v>
      </c>
      <c r="AT106" s="38">
        <f t="shared" si="65"/>
        <v>0.855072463768116</v>
      </c>
      <c r="AU106" s="11">
        <v>211</v>
      </c>
      <c r="AV106" s="11">
        <v>161</v>
      </c>
      <c r="AW106" s="9">
        <v>26.6</v>
      </c>
      <c r="AX106" s="10">
        <v>1.23</v>
      </c>
      <c r="AY106" s="10">
        <v>13</v>
      </c>
      <c r="AZ106" s="10">
        <v>42.4</v>
      </c>
      <c r="BA106" s="10">
        <v>34.5</v>
      </c>
      <c r="BB106" s="11">
        <v>10</v>
      </c>
      <c r="BC106" s="10">
        <v>7.637</v>
      </c>
      <c r="BD106" s="10">
        <v>30.611</v>
      </c>
      <c r="BE106" s="36"/>
      <c r="BF106" s="36"/>
      <c r="BG106" s="42"/>
    </row>
    <row r="107" spans="1:59" ht="12.75">
      <c r="A107" s="43">
        <v>17</v>
      </c>
      <c r="B107" s="44" t="s">
        <v>430</v>
      </c>
      <c r="C107" s="31" t="s">
        <v>116</v>
      </c>
      <c r="D107" s="8" t="s">
        <v>114</v>
      </c>
      <c r="E107" s="50" t="s">
        <v>431</v>
      </c>
      <c r="F107" s="46">
        <v>30</v>
      </c>
      <c r="G107" s="47">
        <v>173</v>
      </c>
      <c r="H107" s="47">
        <v>68</v>
      </c>
      <c r="I107" s="48">
        <v>1.81</v>
      </c>
      <c r="J107" s="48">
        <f t="shared" si="66"/>
        <v>22.720438370810918</v>
      </c>
      <c r="K107" s="36">
        <v>0</v>
      </c>
      <c r="L107" s="36" t="s">
        <v>402</v>
      </c>
      <c r="M107" s="44">
        <v>84</v>
      </c>
      <c r="N107" s="47">
        <v>5.1</v>
      </c>
      <c r="O107" s="48">
        <v>0.81</v>
      </c>
      <c r="P107" s="48">
        <v>4.13</v>
      </c>
      <c r="Q107" s="48">
        <v>47.1</v>
      </c>
      <c r="R107" s="47">
        <v>58</v>
      </c>
      <c r="S107" s="9">
        <v>20</v>
      </c>
      <c r="T107" s="37" t="s">
        <v>117</v>
      </c>
      <c r="U107" s="46">
        <v>89</v>
      </c>
      <c r="V107" s="38">
        <f t="shared" si="52"/>
        <v>0.39035087719298245</v>
      </c>
      <c r="W107" s="49">
        <v>138</v>
      </c>
      <c r="X107" s="47">
        <v>14</v>
      </c>
      <c r="Y107" s="38">
        <f t="shared" si="54"/>
        <v>0.40229885057471265</v>
      </c>
      <c r="Z107" s="48">
        <v>0.95</v>
      </c>
      <c r="AA107" s="38">
        <f t="shared" si="55"/>
        <v>0.7480314960629921</v>
      </c>
      <c r="AB107" s="35">
        <f t="shared" si="67"/>
        <v>6.898550724637682</v>
      </c>
      <c r="AC107" s="38">
        <f t="shared" si="56"/>
        <v>0.4927536231884058</v>
      </c>
      <c r="AD107" s="48">
        <v>32.5</v>
      </c>
      <c r="AE107" s="38">
        <f t="shared" si="57"/>
        <v>0.712719298245614</v>
      </c>
      <c r="AF107" s="48">
        <v>34.4</v>
      </c>
      <c r="AG107" s="35">
        <f t="shared" si="58"/>
        <v>0.9555555555555555</v>
      </c>
      <c r="AH107" s="47">
        <v>169</v>
      </c>
      <c r="AI107" s="38">
        <f t="shared" si="59"/>
        <v>0.7412280701754386</v>
      </c>
      <c r="AJ107" s="49">
        <v>146</v>
      </c>
      <c r="AK107" s="10">
        <v>26.3</v>
      </c>
      <c r="AL107" s="38">
        <f t="shared" si="61"/>
        <v>0.7557471264367817</v>
      </c>
      <c r="AM107" s="10">
        <v>1.15</v>
      </c>
      <c r="AN107" s="38">
        <f t="shared" si="62"/>
        <v>0.905511811023622</v>
      </c>
      <c r="AO107" s="10">
        <v>12.2</v>
      </c>
      <c r="AP107" s="38">
        <f t="shared" si="63"/>
        <v>0.8714285714285713</v>
      </c>
      <c r="AQ107" s="10">
        <v>33.4</v>
      </c>
      <c r="AR107" s="38">
        <f t="shared" si="64"/>
        <v>0.7324561403508771</v>
      </c>
      <c r="AS107" s="10">
        <v>29.1</v>
      </c>
      <c r="AT107" s="38">
        <f t="shared" si="65"/>
        <v>0.8083333333333333</v>
      </c>
      <c r="AU107" s="11">
        <v>228</v>
      </c>
      <c r="AV107" s="11">
        <v>169</v>
      </c>
      <c r="AW107" s="9">
        <v>34.8</v>
      </c>
      <c r="AX107" s="10">
        <v>1.27</v>
      </c>
      <c r="AY107" s="10">
        <v>14</v>
      </c>
      <c r="AZ107" s="10">
        <v>45.6</v>
      </c>
      <c r="BA107" s="10">
        <v>36</v>
      </c>
      <c r="BB107" s="11">
        <v>12</v>
      </c>
      <c r="BC107" s="10">
        <v>8.024</v>
      </c>
      <c r="BD107" s="10">
        <v>31.291</v>
      </c>
      <c r="BE107" s="36"/>
      <c r="BF107" s="36"/>
      <c r="BG107" s="42"/>
    </row>
    <row r="108" spans="1:59" ht="12.75">
      <c r="A108" s="43">
        <v>18</v>
      </c>
      <c r="B108" s="44" t="s">
        <v>432</v>
      </c>
      <c r="C108" s="31" t="s">
        <v>116</v>
      </c>
      <c r="D108" s="8" t="s">
        <v>114</v>
      </c>
      <c r="E108" s="50" t="s">
        <v>433</v>
      </c>
      <c r="F108" s="46">
        <v>33</v>
      </c>
      <c r="G108" s="47">
        <v>178</v>
      </c>
      <c r="H108" s="47">
        <v>74</v>
      </c>
      <c r="I108" s="48">
        <v>1.93</v>
      </c>
      <c r="J108" s="48">
        <f t="shared" si="66"/>
        <v>23.355636914530994</v>
      </c>
      <c r="K108" s="36">
        <v>0</v>
      </c>
      <c r="L108" s="36" t="s">
        <v>402</v>
      </c>
      <c r="M108" s="44">
        <v>86</v>
      </c>
      <c r="N108" s="47">
        <v>3.5</v>
      </c>
      <c r="O108" s="48">
        <v>0.91</v>
      </c>
      <c r="P108" s="48">
        <v>3.02</v>
      </c>
      <c r="Q108" s="48">
        <v>43.4</v>
      </c>
      <c r="R108" s="47">
        <v>47.6</v>
      </c>
      <c r="S108" s="9">
        <v>20</v>
      </c>
      <c r="T108" s="37" t="s">
        <v>117</v>
      </c>
      <c r="U108" s="46">
        <v>71</v>
      </c>
      <c r="V108" s="38">
        <f t="shared" si="52"/>
        <v>0.3736842105263158</v>
      </c>
      <c r="W108" s="49">
        <v>137</v>
      </c>
      <c r="X108" s="47">
        <v>11.3</v>
      </c>
      <c r="Y108" s="38">
        <f t="shared" si="54"/>
        <v>0.40794223826714804</v>
      </c>
      <c r="Z108" s="48">
        <v>0.97</v>
      </c>
      <c r="AA108" s="38">
        <f t="shared" si="55"/>
        <v>0.7461538461538461</v>
      </c>
      <c r="AB108" s="35">
        <f t="shared" si="67"/>
        <v>6.103649635036497</v>
      </c>
      <c r="AC108" s="38">
        <f t="shared" si="56"/>
        <v>0.47684762773722633</v>
      </c>
      <c r="AD108" s="48">
        <v>31.6</v>
      </c>
      <c r="AE108" s="38">
        <f t="shared" si="57"/>
        <v>0.7614457831325302</v>
      </c>
      <c r="AF108" s="48">
        <v>32.7</v>
      </c>
      <c r="AG108" s="35">
        <f t="shared" si="58"/>
        <v>1.028301886792453</v>
      </c>
      <c r="AH108" s="47">
        <v>150</v>
      </c>
      <c r="AI108" s="38">
        <f t="shared" si="59"/>
        <v>0.7894736842105263</v>
      </c>
      <c r="AJ108" s="49">
        <v>146</v>
      </c>
      <c r="AK108" s="10">
        <v>20.1</v>
      </c>
      <c r="AL108" s="38">
        <f t="shared" si="61"/>
        <v>0.7256317689530687</v>
      </c>
      <c r="AM108" s="10">
        <v>1.19</v>
      </c>
      <c r="AN108" s="38">
        <f t="shared" si="62"/>
        <v>0.9153846153846154</v>
      </c>
      <c r="AO108" s="10">
        <v>10.2</v>
      </c>
      <c r="AP108" s="38">
        <f t="shared" si="63"/>
        <v>0.7968749999999999</v>
      </c>
      <c r="AQ108" s="10">
        <v>36.4</v>
      </c>
      <c r="AR108" s="38">
        <f t="shared" si="64"/>
        <v>0.8771084337349397</v>
      </c>
      <c r="AS108" s="10">
        <v>30.6</v>
      </c>
      <c r="AT108" s="38">
        <f t="shared" si="65"/>
        <v>0.9622641509433962</v>
      </c>
      <c r="AU108" s="11">
        <v>190</v>
      </c>
      <c r="AV108" s="11">
        <v>164</v>
      </c>
      <c r="AW108" s="9">
        <v>27.7</v>
      </c>
      <c r="AX108" s="10">
        <v>1.3</v>
      </c>
      <c r="AY108" s="10">
        <v>12.8</v>
      </c>
      <c r="AZ108" s="10">
        <v>41.5</v>
      </c>
      <c r="BA108" s="10">
        <v>31.8</v>
      </c>
      <c r="BB108" s="11">
        <v>11</v>
      </c>
      <c r="BC108" s="10">
        <v>6.914</v>
      </c>
      <c r="BD108" s="10">
        <v>30.729</v>
      </c>
      <c r="BE108" s="36"/>
      <c r="BF108" s="36"/>
      <c r="BG108" s="42"/>
    </row>
    <row r="109" spans="1:59" ht="12.75">
      <c r="A109" s="43">
        <v>19</v>
      </c>
      <c r="B109" s="44" t="s">
        <v>434</v>
      </c>
      <c r="C109" s="31" t="s">
        <v>116</v>
      </c>
      <c r="D109" s="8" t="s">
        <v>114</v>
      </c>
      <c r="E109" s="50" t="s">
        <v>435</v>
      </c>
      <c r="F109" s="46">
        <v>31</v>
      </c>
      <c r="G109" s="47">
        <v>180</v>
      </c>
      <c r="H109" s="47">
        <v>79</v>
      </c>
      <c r="I109" s="48">
        <v>2</v>
      </c>
      <c r="J109" s="48">
        <f t="shared" si="66"/>
        <v>24.382716049382715</v>
      </c>
      <c r="K109" s="36">
        <v>0</v>
      </c>
      <c r="L109" s="36" t="s">
        <v>402</v>
      </c>
      <c r="M109" s="44">
        <v>84</v>
      </c>
      <c r="N109" s="47">
        <v>3.1</v>
      </c>
      <c r="O109" s="48">
        <v>0.81</v>
      </c>
      <c r="P109" s="48">
        <v>2.92</v>
      </c>
      <c r="Q109" s="48">
        <v>36.8</v>
      </c>
      <c r="R109" s="47">
        <v>45.6</v>
      </c>
      <c r="S109" s="9">
        <v>20</v>
      </c>
      <c r="T109" s="37" t="s">
        <v>117</v>
      </c>
      <c r="U109" s="46">
        <v>108</v>
      </c>
      <c r="V109" s="38">
        <f t="shared" si="52"/>
        <v>0.5167464114832536</v>
      </c>
      <c r="W109" s="49">
        <v>125</v>
      </c>
      <c r="X109" s="47">
        <v>15.9</v>
      </c>
      <c r="Y109" s="38">
        <f t="shared" si="54"/>
        <v>0.5845588235294118</v>
      </c>
      <c r="Z109" s="48">
        <v>0.91</v>
      </c>
      <c r="AA109" s="38">
        <f t="shared" si="55"/>
        <v>0.7398373983739838</v>
      </c>
      <c r="AB109" s="35">
        <f t="shared" si="67"/>
        <v>10.048800000000002</v>
      </c>
      <c r="AC109" s="38">
        <f t="shared" si="56"/>
        <v>0.7281739130434783</v>
      </c>
      <c r="AD109" s="48">
        <v>21.9</v>
      </c>
      <c r="AE109" s="38">
        <f t="shared" si="57"/>
        <v>0.6203966005665722</v>
      </c>
      <c r="AF109" s="48">
        <v>24.2</v>
      </c>
      <c r="AG109" s="35">
        <f t="shared" si="58"/>
        <v>0.846153846153846</v>
      </c>
      <c r="AH109" s="47">
        <v>188</v>
      </c>
      <c r="AI109" s="38">
        <f t="shared" si="59"/>
        <v>0.8995215311004785</v>
      </c>
      <c r="AJ109" s="49">
        <v>143</v>
      </c>
      <c r="AK109" s="10">
        <v>24.7</v>
      </c>
      <c r="AL109" s="38">
        <f t="shared" si="61"/>
        <v>0.9080882352941176</v>
      </c>
      <c r="AM109" s="10">
        <v>1.18</v>
      </c>
      <c r="AN109" s="38">
        <f t="shared" si="62"/>
        <v>0.959349593495935</v>
      </c>
      <c r="AO109" s="10">
        <v>13.6</v>
      </c>
      <c r="AP109" s="38">
        <f t="shared" si="63"/>
        <v>0.9855072463768115</v>
      </c>
      <c r="AQ109" s="10">
        <v>30.1</v>
      </c>
      <c r="AR109" s="38">
        <f t="shared" si="64"/>
        <v>0.8526912181303117</v>
      </c>
      <c r="AS109" s="10">
        <v>25.5</v>
      </c>
      <c r="AT109" s="38">
        <f t="shared" si="65"/>
        <v>0.8916083916083916</v>
      </c>
      <c r="AU109" s="11">
        <v>209</v>
      </c>
      <c r="AV109" s="11">
        <v>156</v>
      </c>
      <c r="AW109" s="9">
        <v>27.2</v>
      </c>
      <c r="AX109" s="10">
        <v>1.23</v>
      </c>
      <c r="AY109" s="10">
        <v>13.8</v>
      </c>
      <c r="AZ109" s="10">
        <v>35.3</v>
      </c>
      <c r="BA109" s="10">
        <v>28.6</v>
      </c>
      <c r="BB109" s="11">
        <v>11</v>
      </c>
      <c r="BC109" s="10">
        <v>8.073</v>
      </c>
      <c r="BD109" s="10">
        <v>26.217</v>
      </c>
      <c r="BE109" s="36"/>
      <c r="BF109" s="36"/>
      <c r="BG109" s="42"/>
    </row>
    <row r="110" spans="1:59" ht="12.75">
      <c r="A110" s="43">
        <v>20</v>
      </c>
      <c r="B110" s="44" t="s">
        <v>436</v>
      </c>
      <c r="C110" s="31" t="s">
        <v>116</v>
      </c>
      <c r="D110" s="8" t="s">
        <v>114</v>
      </c>
      <c r="E110" s="45" t="s">
        <v>437</v>
      </c>
      <c r="F110" s="46">
        <v>64</v>
      </c>
      <c r="G110" s="47">
        <v>170</v>
      </c>
      <c r="H110" s="47">
        <v>73</v>
      </c>
      <c r="I110" s="48">
        <v>1.84</v>
      </c>
      <c r="J110" s="48">
        <f t="shared" si="66"/>
        <v>25.25951557093426</v>
      </c>
      <c r="K110" s="36">
        <v>0</v>
      </c>
      <c r="L110" s="36" t="s">
        <v>402</v>
      </c>
      <c r="M110" s="44">
        <v>78</v>
      </c>
      <c r="N110" s="47">
        <v>4</v>
      </c>
      <c r="O110" s="48">
        <v>0.78</v>
      </c>
      <c r="P110" s="48">
        <v>3.8</v>
      </c>
      <c r="Q110" s="48">
        <v>48.1</v>
      </c>
      <c r="R110" s="47">
        <v>61.8</v>
      </c>
      <c r="S110" s="9">
        <v>7.5</v>
      </c>
      <c r="T110" s="10" t="s">
        <v>139</v>
      </c>
      <c r="U110" s="46">
        <v>51</v>
      </c>
      <c r="V110" s="38">
        <f t="shared" si="52"/>
        <v>0.6296296296296297</v>
      </c>
      <c r="W110" s="49">
        <v>102</v>
      </c>
      <c r="X110" s="47">
        <v>14.5</v>
      </c>
      <c r="Y110" s="38">
        <f t="shared" si="54"/>
        <v>0.8055555555555556</v>
      </c>
      <c r="Z110" s="48">
        <v>0.99</v>
      </c>
      <c r="AA110" s="38">
        <f t="shared" si="55"/>
        <v>0.8319327731092437</v>
      </c>
      <c r="AB110" s="35">
        <f t="shared" si="67"/>
        <v>10.377450980392156</v>
      </c>
      <c r="AC110" s="38">
        <f t="shared" si="56"/>
        <v>1.0075195126594325</v>
      </c>
      <c r="AD110" s="48">
        <v>45</v>
      </c>
      <c r="AE110" s="38">
        <f t="shared" si="57"/>
        <v>0.8620689655172413</v>
      </c>
      <c r="AF110" s="48">
        <v>45.3</v>
      </c>
      <c r="AG110" s="35">
        <f t="shared" si="58"/>
        <v>1.0342465753424657</v>
      </c>
      <c r="AH110" s="47">
        <v>73</v>
      </c>
      <c r="AI110" s="38">
        <f t="shared" si="59"/>
        <v>0.9012345679012346</v>
      </c>
      <c r="AJ110" s="49">
        <v>119</v>
      </c>
      <c r="AK110" s="10">
        <v>18.5</v>
      </c>
      <c r="AL110" s="38">
        <f t="shared" si="61"/>
        <v>1.0277777777777777</v>
      </c>
      <c r="AM110" s="10">
        <v>1.07</v>
      </c>
      <c r="AN110" s="38">
        <f t="shared" si="62"/>
        <v>0.8991596638655464</v>
      </c>
      <c r="AO110" s="10">
        <v>11.4</v>
      </c>
      <c r="AP110" s="38">
        <f t="shared" si="63"/>
        <v>1.1067961165048543</v>
      </c>
      <c r="AQ110" s="10">
        <v>47.3</v>
      </c>
      <c r="AR110" s="38">
        <f t="shared" si="64"/>
        <v>0.9061302681992336</v>
      </c>
      <c r="AS110" s="10">
        <v>44</v>
      </c>
      <c r="AT110" s="38">
        <f t="shared" si="65"/>
        <v>1.0045662100456623</v>
      </c>
      <c r="AU110" s="11">
        <v>81</v>
      </c>
      <c r="AV110" s="11">
        <v>128</v>
      </c>
      <c r="AW110" s="9">
        <v>18</v>
      </c>
      <c r="AX110" s="10">
        <v>1.19</v>
      </c>
      <c r="AY110" s="10">
        <v>10.3</v>
      </c>
      <c r="AZ110" s="10">
        <v>52.2</v>
      </c>
      <c r="BA110" s="10">
        <v>43.8</v>
      </c>
      <c r="BB110" s="11">
        <v>11</v>
      </c>
      <c r="BC110" s="10">
        <v>7.466</v>
      </c>
      <c r="BD110" s="10">
        <v>38.477</v>
      </c>
      <c r="BE110" s="36"/>
      <c r="BF110" s="36"/>
      <c r="BG110" s="42"/>
    </row>
    <row r="111" spans="1:59" ht="12.75">
      <c r="A111" s="43">
        <v>21</v>
      </c>
      <c r="B111" s="8" t="s">
        <v>438</v>
      </c>
      <c r="C111" s="31" t="s">
        <v>116</v>
      </c>
      <c r="D111" s="8" t="s">
        <v>114</v>
      </c>
      <c r="E111" s="45" t="s">
        <v>250</v>
      </c>
      <c r="F111" s="46">
        <v>71</v>
      </c>
      <c r="G111" s="47">
        <v>169</v>
      </c>
      <c r="H111" s="47">
        <v>61</v>
      </c>
      <c r="I111" s="48">
        <v>1.7</v>
      </c>
      <c r="J111" s="48">
        <f t="shared" si="66"/>
        <v>21.35779559539232</v>
      </c>
      <c r="K111" s="36">
        <v>0</v>
      </c>
      <c r="L111" s="36" t="s">
        <v>402</v>
      </c>
      <c r="M111" s="44">
        <v>74</v>
      </c>
      <c r="N111" s="47">
        <v>4</v>
      </c>
      <c r="O111" s="48">
        <v>0.71</v>
      </c>
      <c r="P111" s="48">
        <v>3.25</v>
      </c>
      <c r="Q111" s="48">
        <v>39.3</v>
      </c>
      <c r="R111" s="47">
        <v>55</v>
      </c>
      <c r="S111" s="9">
        <v>7.5</v>
      </c>
      <c r="T111" s="37" t="s">
        <v>117</v>
      </c>
      <c r="U111" s="46">
        <v>45</v>
      </c>
      <c r="V111" s="38">
        <f t="shared" si="52"/>
        <v>0.36585365853658536</v>
      </c>
      <c r="W111" s="49">
        <v>89</v>
      </c>
      <c r="X111" s="47">
        <v>13</v>
      </c>
      <c r="Y111" s="38">
        <f t="shared" si="54"/>
        <v>0.5284552845528455</v>
      </c>
      <c r="Z111" s="48">
        <v>0.83</v>
      </c>
      <c r="AA111" s="38">
        <f t="shared" si="55"/>
        <v>0.7280701754385965</v>
      </c>
      <c r="AB111" s="35">
        <f t="shared" si="67"/>
        <v>8.910112359550562</v>
      </c>
      <c r="AC111" s="38">
        <f t="shared" si="56"/>
        <v>0.8327207812664077</v>
      </c>
      <c r="AD111" s="48">
        <v>33</v>
      </c>
      <c r="AE111" s="38">
        <f t="shared" si="57"/>
        <v>0.650887573964497</v>
      </c>
      <c r="AF111" s="48">
        <v>39.8</v>
      </c>
      <c r="AG111" s="35">
        <f t="shared" si="58"/>
        <v>0.8984198645598194</v>
      </c>
      <c r="AH111" s="47">
        <v>74</v>
      </c>
      <c r="AI111" s="38">
        <f t="shared" si="59"/>
        <v>0.6016260162601627</v>
      </c>
      <c r="AJ111" s="49">
        <v>108</v>
      </c>
      <c r="AK111" s="10">
        <v>15.6</v>
      </c>
      <c r="AL111" s="38">
        <f t="shared" si="61"/>
        <v>0.6341463414634145</v>
      </c>
      <c r="AM111" s="10">
        <v>0.97</v>
      </c>
      <c r="AN111" s="38">
        <f t="shared" si="62"/>
        <v>0.8508771929824562</v>
      </c>
      <c r="AO111" s="10">
        <v>8.78</v>
      </c>
      <c r="AP111" s="38">
        <f t="shared" si="63"/>
        <v>0.8205607476635514</v>
      </c>
      <c r="AQ111" s="10">
        <v>38.3</v>
      </c>
      <c r="AR111" s="38">
        <f t="shared" si="64"/>
        <v>0.7554240631163707</v>
      </c>
      <c r="AS111" s="10">
        <v>39.4</v>
      </c>
      <c r="AT111" s="38">
        <f t="shared" si="65"/>
        <v>0.8893905191873589</v>
      </c>
      <c r="AU111" s="11">
        <v>123</v>
      </c>
      <c r="AV111" s="11">
        <v>140</v>
      </c>
      <c r="AW111" s="9">
        <v>24.6</v>
      </c>
      <c r="AX111" s="10">
        <v>1.14</v>
      </c>
      <c r="AY111" s="10">
        <v>10.7</v>
      </c>
      <c r="AZ111" s="10">
        <v>50.7</v>
      </c>
      <c r="BA111" s="10">
        <v>44.3</v>
      </c>
      <c r="BB111" s="11">
        <v>18</v>
      </c>
      <c r="BC111" s="10">
        <v>6.799</v>
      </c>
      <c r="BD111" s="10">
        <v>45.963</v>
      </c>
      <c r="BE111" s="36"/>
      <c r="BF111" s="36"/>
      <c r="BG111" s="42"/>
    </row>
    <row r="112" spans="1:59" ht="12.75">
      <c r="A112" s="43">
        <v>22</v>
      </c>
      <c r="B112" s="44" t="s">
        <v>439</v>
      </c>
      <c r="C112" s="31" t="s">
        <v>116</v>
      </c>
      <c r="D112" s="8" t="s">
        <v>114</v>
      </c>
      <c r="E112" s="50" t="s">
        <v>440</v>
      </c>
      <c r="F112" s="46">
        <v>48</v>
      </c>
      <c r="G112" s="47">
        <v>181</v>
      </c>
      <c r="H112" s="47">
        <v>80.2</v>
      </c>
      <c r="I112" s="48">
        <v>2.01</v>
      </c>
      <c r="J112" s="48">
        <f t="shared" si="66"/>
        <v>24.48032721833888</v>
      </c>
      <c r="K112" s="36">
        <v>0</v>
      </c>
      <c r="L112" s="36" t="s">
        <v>402</v>
      </c>
      <c r="M112" s="44">
        <v>78</v>
      </c>
      <c r="N112" s="47">
        <v>3.2</v>
      </c>
      <c r="O112" s="48">
        <v>0.75</v>
      </c>
      <c r="P112" s="48">
        <v>3.3</v>
      </c>
      <c r="Q112" s="48">
        <v>27.7</v>
      </c>
      <c r="R112" s="47">
        <v>36.9</v>
      </c>
      <c r="S112" s="9">
        <v>15</v>
      </c>
      <c r="T112" s="37" t="s">
        <v>117</v>
      </c>
      <c r="U112" s="46">
        <v>83</v>
      </c>
      <c r="V112" s="38">
        <f t="shared" si="52"/>
        <v>0.6102941176470589</v>
      </c>
      <c r="W112" s="49">
        <v>123</v>
      </c>
      <c r="X112" s="47">
        <v>14.9</v>
      </c>
      <c r="Y112" s="38">
        <f t="shared" si="54"/>
        <v>0.7268292682926829</v>
      </c>
      <c r="Z112" s="48">
        <v>0.93</v>
      </c>
      <c r="AA112" s="38">
        <f t="shared" si="55"/>
        <v>0.7380952380952381</v>
      </c>
      <c r="AB112" s="35">
        <f t="shared" si="67"/>
        <v>9.715284552845528</v>
      </c>
      <c r="AC112" s="38">
        <f t="shared" si="56"/>
        <v>0.9404922122793348</v>
      </c>
      <c r="AD112" s="48">
        <v>28.3</v>
      </c>
      <c r="AE112" s="38">
        <f t="shared" si="57"/>
        <v>0.7237851662404092</v>
      </c>
      <c r="AF112" s="48">
        <v>30.4</v>
      </c>
      <c r="AG112" s="35">
        <f t="shared" si="58"/>
        <v>0.9774919614147909</v>
      </c>
      <c r="AH112" s="47">
        <v>114</v>
      </c>
      <c r="AI112" s="38">
        <f t="shared" si="59"/>
        <v>0.8382352941176471</v>
      </c>
      <c r="AJ112" s="49">
        <v>144</v>
      </c>
      <c r="AK112" s="10">
        <v>15.2</v>
      </c>
      <c r="AL112" s="38">
        <f t="shared" si="61"/>
        <v>0.7414634146341463</v>
      </c>
      <c r="AM112" s="10">
        <v>1.11</v>
      </c>
      <c r="AN112" s="38">
        <f t="shared" si="62"/>
        <v>0.880952380952381</v>
      </c>
      <c r="AO112" s="10">
        <v>8.46</v>
      </c>
      <c r="AP112" s="38">
        <f t="shared" si="63"/>
        <v>0.8189738625363021</v>
      </c>
      <c r="AQ112" s="10">
        <v>32.9</v>
      </c>
      <c r="AR112" s="38">
        <f t="shared" si="64"/>
        <v>0.8414322250639386</v>
      </c>
      <c r="AS112" s="10">
        <v>29.6</v>
      </c>
      <c r="AT112" s="38">
        <f t="shared" si="65"/>
        <v>0.9517684887459807</v>
      </c>
      <c r="AU112" s="11">
        <v>136</v>
      </c>
      <c r="AV112" s="11">
        <v>159</v>
      </c>
      <c r="AW112" s="9">
        <v>20.5</v>
      </c>
      <c r="AX112" s="10">
        <v>1.26</v>
      </c>
      <c r="AY112" s="10">
        <v>10.33</v>
      </c>
      <c r="AZ112" s="10">
        <v>39.1</v>
      </c>
      <c r="BA112" s="10">
        <v>31.1</v>
      </c>
      <c r="BB112" s="11">
        <v>7</v>
      </c>
      <c r="BC112" s="10">
        <v>7.785</v>
      </c>
      <c r="BD112" s="10">
        <v>28.305</v>
      </c>
      <c r="BE112" s="36"/>
      <c r="BF112" s="36"/>
      <c r="BG112" s="42"/>
    </row>
    <row r="113" spans="1:59" ht="12.75">
      <c r="A113" s="43">
        <v>23</v>
      </c>
      <c r="B113" s="44" t="s">
        <v>441</v>
      </c>
      <c r="C113" s="31" t="s">
        <v>116</v>
      </c>
      <c r="D113" s="8" t="s">
        <v>114</v>
      </c>
      <c r="E113" s="50" t="s">
        <v>442</v>
      </c>
      <c r="F113" s="46">
        <v>29</v>
      </c>
      <c r="G113" s="47">
        <v>178</v>
      </c>
      <c r="H113" s="47">
        <v>75</v>
      </c>
      <c r="I113" s="48">
        <v>1.93</v>
      </c>
      <c r="J113" s="48">
        <f t="shared" si="66"/>
        <v>23.671253629592222</v>
      </c>
      <c r="K113" s="36">
        <v>0</v>
      </c>
      <c r="L113" s="36" t="s">
        <v>402</v>
      </c>
      <c r="M113" s="44">
        <v>88</v>
      </c>
      <c r="N113" s="47">
        <v>3.6</v>
      </c>
      <c r="O113" s="48">
        <v>0.88</v>
      </c>
      <c r="P113" s="48">
        <v>3.06</v>
      </c>
      <c r="Q113" s="48">
        <v>44</v>
      </c>
      <c r="R113" s="47">
        <v>50</v>
      </c>
      <c r="S113" s="9">
        <v>20</v>
      </c>
      <c r="T113" s="37" t="s">
        <v>117</v>
      </c>
      <c r="U113" s="46">
        <v>89</v>
      </c>
      <c r="V113" s="38">
        <f t="shared" si="52"/>
        <v>0.4708994708994709</v>
      </c>
      <c r="W113" s="49">
        <v>135</v>
      </c>
      <c r="X113" s="47">
        <v>13.7</v>
      </c>
      <c r="Y113" s="38">
        <f t="shared" si="54"/>
        <v>0.46598639455782315</v>
      </c>
      <c r="Z113" s="48">
        <v>0.98</v>
      </c>
      <c r="AA113" s="38">
        <f t="shared" si="55"/>
        <v>0.8032786885245902</v>
      </c>
      <c r="AB113" s="35">
        <f t="shared" si="67"/>
        <v>7.611111111111111</v>
      </c>
      <c r="AC113" s="38">
        <f t="shared" si="56"/>
        <v>0.5726945907532816</v>
      </c>
      <c r="AD113" s="48">
        <v>32.8</v>
      </c>
      <c r="AE113" s="38">
        <f t="shared" si="57"/>
        <v>0.7809523809523808</v>
      </c>
      <c r="AF113" s="48">
        <v>33.4</v>
      </c>
      <c r="AG113" s="35">
        <f t="shared" si="58"/>
        <v>0.9709302325581395</v>
      </c>
      <c r="AH113" s="47">
        <v>129</v>
      </c>
      <c r="AI113" s="38">
        <f t="shared" si="59"/>
        <v>0.6825396825396826</v>
      </c>
      <c r="AJ113" s="49">
        <v>145</v>
      </c>
      <c r="AK113" s="10">
        <v>18.7</v>
      </c>
      <c r="AL113" s="38">
        <f t="shared" si="61"/>
        <v>0.6360544217687075</v>
      </c>
      <c r="AM113" s="10">
        <v>1.13</v>
      </c>
      <c r="AN113" s="38">
        <f t="shared" si="62"/>
        <v>0.9262295081967212</v>
      </c>
      <c r="AO113" s="10">
        <v>9.7</v>
      </c>
      <c r="AP113" s="38">
        <f t="shared" si="63"/>
        <v>0.7298720842738902</v>
      </c>
      <c r="AQ113" s="10">
        <v>33.8</v>
      </c>
      <c r="AR113" s="38">
        <f t="shared" si="64"/>
        <v>0.8047619047619047</v>
      </c>
      <c r="AS113" s="10">
        <v>29.9</v>
      </c>
      <c r="AT113" s="38">
        <f t="shared" si="65"/>
        <v>0.8691860465116279</v>
      </c>
      <c r="AU113" s="11">
        <v>189</v>
      </c>
      <c r="AV113" s="11">
        <v>166</v>
      </c>
      <c r="AW113" s="9">
        <v>29.4</v>
      </c>
      <c r="AX113" s="10">
        <v>1.22</v>
      </c>
      <c r="AY113" s="10">
        <v>13.29</v>
      </c>
      <c r="AZ113" s="10">
        <v>42</v>
      </c>
      <c r="BA113" s="10">
        <v>34.4</v>
      </c>
      <c r="BB113" s="11">
        <v>11</v>
      </c>
      <c r="BC113" s="10">
        <v>6.895</v>
      </c>
      <c r="BD113" s="10">
        <v>30.759</v>
      </c>
      <c r="BE113" s="36"/>
      <c r="BF113" s="36"/>
      <c r="BG113" s="42"/>
    </row>
    <row r="114" spans="1:59" ht="12.75">
      <c r="A114" s="43">
        <v>24</v>
      </c>
      <c r="B114" s="44" t="s">
        <v>443</v>
      </c>
      <c r="C114" s="31" t="s">
        <v>116</v>
      </c>
      <c r="D114" s="8" t="s">
        <v>114</v>
      </c>
      <c r="E114" s="45" t="s">
        <v>444</v>
      </c>
      <c r="F114" s="46">
        <v>39</v>
      </c>
      <c r="G114" s="47">
        <v>168</v>
      </c>
      <c r="H114" s="47">
        <v>75</v>
      </c>
      <c r="I114" s="48">
        <v>1.85</v>
      </c>
      <c r="J114" s="48">
        <f t="shared" si="66"/>
        <v>26.573129251700685</v>
      </c>
      <c r="K114" s="36">
        <v>0</v>
      </c>
      <c r="L114" s="36" t="s">
        <v>402</v>
      </c>
      <c r="M114" s="44">
        <v>92</v>
      </c>
      <c r="N114" s="47">
        <v>4.9</v>
      </c>
      <c r="O114" s="48">
        <v>0.92</v>
      </c>
      <c r="P114" s="48">
        <v>4</v>
      </c>
      <c r="Q114" s="48">
        <v>47</v>
      </c>
      <c r="R114" s="47">
        <v>50.9</v>
      </c>
      <c r="S114" s="9">
        <v>15</v>
      </c>
      <c r="T114" s="37" t="s">
        <v>117</v>
      </c>
      <c r="U114" s="46">
        <v>96</v>
      </c>
      <c r="V114" s="38">
        <f t="shared" si="52"/>
        <v>0.47761194029850745</v>
      </c>
      <c r="W114" s="49">
        <v>109</v>
      </c>
      <c r="X114" s="47">
        <v>11.9</v>
      </c>
      <c r="Y114" s="38">
        <f t="shared" si="54"/>
        <v>0.425</v>
      </c>
      <c r="Z114" s="48">
        <v>0.94</v>
      </c>
      <c r="AA114" s="38">
        <f t="shared" si="55"/>
        <v>0.7460317460317459</v>
      </c>
      <c r="AB114" s="35">
        <f t="shared" si="67"/>
        <v>8.188073394495413</v>
      </c>
      <c r="AC114" s="38">
        <f t="shared" si="56"/>
        <v>0.6550458715596331</v>
      </c>
      <c r="AD114" s="48">
        <v>48.2</v>
      </c>
      <c r="AE114" s="38">
        <f t="shared" si="57"/>
        <v>1.0616740088105727</v>
      </c>
      <c r="AF114" s="48">
        <v>51</v>
      </c>
      <c r="AG114" s="35">
        <f t="shared" si="58"/>
        <v>1.412742382271468</v>
      </c>
      <c r="AH114" s="47">
        <v>187</v>
      </c>
      <c r="AI114" s="38">
        <f t="shared" si="59"/>
        <v>0.9303482587064676</v>
      </c>
      <c r="AJ114" s="49">
        <v>157</v>
      </c>
      <c r="AK114" s="10">
        <v>26.3</v>
      </c>
      <c r="AL114" s="38">
        <f t="shared" si="61"/>
        <v>0.9392857142857143</v>
      </c>
      <c r="AM114" s="10">
        <v>1.2</v>
      </c>
      <c r="AN114" s="38">
        <f t="shared" si="62"/>
        <v>0.9523809523809523</v>
      </c>
      <c r="AO114" s="10">
        <v>12.6</v>
      </c>
      <c r="AP114" s="38">
        <f t="shared" si="63"/>
        <v>1.008</v>
      </c>
      <c r="AQ114" s="10">
        <v>41.9</v>
      </c>
      <c r="AR114" s="38">
        <f t="shared" si="64"/>
        <v>0.9229074889867841</v>
      </c>
      <c r="AS114" s="10">
        <v>34.9</v>
      </c>
      <c r="AT114" s="38">
        <f t="shared" si="65"/>
        <v>0.966759002770083</v>
      </c>
      <c r="AU114" s="11">
        <v>201</v>
      </c>
      <c r="AV114" s="11">
        <v>168</v>
      </c>
      <c r="AW114" s="9">
        <v>28</v>
      </c>
      <c r="AX114" s="10">
        <v>1.26</v>
      </c>
      <c r="AY114" s="10">
        <v>12.5</v>
      </c>
      <c r="AZ114" s="10">
        <v>45.4</v>
      </c>
      <c r="BA114" s="10">
        <v>36.1</v>
      </c>
      <c r="BB114" s="11">
        <v>14</v>
      </c>
      <c r="BC114" s="10">
        <v>8.357</v>
      </c>
      <c r="BD114" s="10">
        <v>25.227</v>
      </c>
      <c r="BE114" s="36"/>
      <c r="BF114" s="36"/>
      <c r="BG114" s="42"/>
    </row>
    <row r="115" spans="1:59" ht="12.75">
      <c r="A115" s="43">
        <v>25</v>
      </c>
      <c r="B115" s="44" t="s">
        <v>445</v>
      </c>
      <c r="C115" s="31" t="s">
        <v>116</v>
      </c>
      <c r="D115" s="8" t="s">
        <v>114</v>
      </c>
      <c r="E115" s="50" t="s">
        <v>446</v>
      </c>
      <c r="F115" s="46">
        <v>41</v>
      </c>
      <c r="G115" s="47">
        <v>183</v>
      </c>
      <c r="H115" s="47">
        <v>90</v>
      </c>
      <c r="I115" s="48">
        <v>2.14</v>
      </c>
      <c r="J115" s="48">
        <f t="shared" si="66"/>
        <v>26.874496103198062</v>
      </c>
      <c r="K115" s="36">
        <v>0</v>
      </c>
      <c r="L115" s="36" t="s">
        <v>402</v>
      </c>
      <c r="M115" s="44">
        <v>81</v>
      </c>
      <c r="N115" s="47">
        <v>2.7</v>
      </c>
      <c r="O115" s="48">
        <v>0.87</v>
      </c>
      <c r="P115" s="48">
        <v>3</v>
      </c>
      <c r="Q115" s="48">
        <v>42.7</v>
      </c>
      <c r="R115" s="47">
        <v>48.9</v>
      </c>
      <c r="S115" s="9">
        <v>25</v>
      </c>
      <c r="T115" s="37" t="s">
        <v>117</v>
      </c>
      <c r="U115" s="46">
        <v>62</v>
      </c>
      <c r="V115" s="38">
        <f t="shared" si="52"/>
        <v>0.45255474452554745</v>
      </c>
      <c r="W115" s="49">
        <v>105</v>
      </c>
      <c r="X115" s="47">
        <v>9.6</v>
      </c>
      <c r="Y115" s="38">
        <f t="shared" si="54"/>
        <v>0.5274725274725275</v>
      </c>
      <c r="Z115" s="48">
        <v>0.98</v>
      </c>
      <c r="AA115" s="38">
        <f t="shared" si="55"/>
        <v>0.7777777777777778</v>
      </c>
      <c r="AB115" s="35">
        <f t="shared" si="67"/>
        <v>8.228571428571428</v>
      </c>
      <c r="AC115" s="38">
        <f t="shared" si="56"/>
        <v>0.7281921618204803</v>
      </c>
      <c r="AD115" s="10">
        <v>32.2</v>
      </c>
      <c r="AE115" s="38">
        <f t="shared" si="57"/>
        <v>0.8110831234256927</v>
      </c>
      <c r="AF115" s="48">
        <v>32.8</v>
      </c>
      <c r="AG115" s="35">
        <f t="shared" si="58"/>
        <v>1.0412698412698411</v>
      </c>
      <c r="AH115" s="47">
        <v>112</v>
      </c>
      <c r="AI115" s="38">
        <f t="shared" si="59"/>
        <v>0.8175182481751825</v>
      </c>
      <c r="AJ115" s="49">
        <v>131</v>
      </c>
      <c r="AK115" s="10">
        <v>15</v>
      </c>
      <c r="AL115" s="38">
        <f t="shared" si="61"/>
        <v>0.8241758241758242</v>
      </c>
      <c r="AM115" s="10">
        <v>1.2</v>
      </c>
      <c r="AN115" s="38">
        <f t="shared" si="62"/>
        <v>0.9523809523809523</v>
      </c>
      <c r="AO115" s="10">
        <v>10.3</v>
      </c>
      <c r="AP115" s="38">
        <f t="shared" si="63"/>
        <v>0.911504424778761</v>
      </c>
      <c r="AQ115" s="10">
        <v>37.8</v>
      </c>
      <c r="AR115" s="38">
        <f t="shared" si="64"/>
        <v>0.9521410579345087</v>
      </c>
      <c r="AS115" s="10">
        <v>31.5</v>
      </c>
      <c r="AT115" s="38">
        <f t="shared" si="65"/>
        <v>1</v>
      </c>
      <c r="AU115" s="11">
        <v>137</v>
      </c>
      <c r="AV115" s="11">
        <v>145</v>
      </c>
      <c r="AW115" s="9">
        <v>18.2</v>
      </c>
      <c r="AX115" s="10">
        <v>1.26</v>
      </c>
      <c r="AY115" s="10">
        <v>11.3</v>
      </c>
      <c r="AZ115" s="10">
        <v>39.7</v>
      </c>
      <c r="BA115" s="10">
        <v>31.5</v>
      </c>
      <c r="BB115" s="11">
        <v>6</v>
      </c>
      <c r="BC115" s="10">
        <v>7.845</v>
      </c>
      <c r="BD115" s="10">
        <v>28.973</v>
      </c>
      <c r="BE115" s="36"/>
      <c r="BF115" s="36"/>
      <c r="BG115" s="42"/>
    </row>
    <row r="116" spans="1:59" ht="12.75">
      <c r="A116" s="43">
        <v>26</v>
      </c>
      <c r="B116" s="44" t="s">
        <v>447</v>
      </c>
      <c r="C116" s="31" t="s">
        <v>116</v>
      </c>
      <c r="D116" s="8" t="s">
        <v>114</v>
      </c>
      <c r="E116" s="50" t="s">
        <v>448</v>
      </c>
      <c r="F116" s="46">
        <v>44</v>
      </c>
      <c r="G116" s="47">
        <v>154</v>
      </c>
      <c r="H116" s="47">
        <v>59</v>
      </c>
      <c r="I116" s="48">
        <v>1.58</v>
      </c>
      <c r="J116" s="48">
        <f t="shared" si="66"/>
        <v>24.87771968291449</v>
      </c>
      <c r="K116" s="36">
        <v>0</v>
      </c>
      <c r="L116" s="36" t="s">
        <v>402</v>
      </c>
      <c r="M116" s="44">
        <v>78</v>
      </c>
      <c r="N116" s="47">
        <v>3.5</v>
      </c>
      <c r="O116" s="48">
        <v>0.99</v>
      </c>
      <c r="P116" s="48">
        <v>2.7</v>
      </c>
      <c r="Q116" s="48">
        <v>42.3</v>
      </c>
      <c r="R116" s="47">
        <v>42.8</v>
      </c>
      <c r="S116" s="9">
        <v>10</v>
      </c>
      <c r="T116" s="37" t="s">
        <v>117</v>
      </c>
      <c r="U116" s="46">
        <v>35</v>
      </c>
      <c r="V116" s="38">
        <f t="shared" si="52"/>
        <v>0.33653846153846156</v>
      </c>
      <c r="W116" s="49">
        <v>94</v>
      </c>
      <c r="X116" s="47">
        <v>8.4</v>
      </c>
      <c r="Y116" s="38">
        <f t="shared" si="54"/>
        <v>0.42000000000000004</v>
      </c>
      <c r="Z116" s="48">
        <v>1.02</v>
      </c>
      <c r="AA116" s="38">
        <f t="shared" si="55"/>
        <v>0.7391304347826088</v>
      </c>
      <c r="AB116" s="35">
        <f t="shared" si="67"/>
        <v>5.272340425531915</v>
      </c>
      <c r="AC116" s="38">
        <f t="shared" si="56"/>
        <v>0.7322695035460993</v>
      </c>
      <c r="AD116" s="48">
        <v>35.1</v>
      </c>
      <c r="AE116" s="38">
        <f t="shared" si="57"/>
        <v>0.7358490566037735</v>
      </c>
      <c r="AF116" s="48">
        <v>34.5</v>
      </c>
      <c r="AG116" s="35">
        <f t="shared" si="58"/>
        <v>1</v>
      </c>
      <c r="AH116" s="47">
        <v>75</v>
      </c>
      <c r="AI116" s="38">
        <f t="shared" si="59"/>
        <v>0.7211538461538461</v>
      </c>
      <c r="AJ116" s="49">
        <v>130</v>
      </c>
      <c r="AK116" s="10">
        <v>13.9</v>
      </c>
      <c r="AL116" s="38">
        <f t="shared" si="61"/>
        <v>0.6950000000000001</v>
      </c>
      <c r="AM116" s="10">
        <v>1.24</v>
      </c>
      <c r="AN116" s="38">
        <f t="shared" si="62"/>
        <v>0.8985507246376813</v>
      </c>
      <c r="AO116" s="10">
        <v>6.3</v>
      </c>
      <c r="AP116" s="38">
        <f t="shared" si="63"/>
        <v>0.875</v>
      </c>
      <c r="AQ116" s="10">
        <v>38.6</v>
      </c>
      <c r="AR116" s="38">
        <f t="shared" si="64"/>
        <v>0.8092243186582809</v>
      </c>
      <c r="AS116" s="10">
        <v>31.2</v>
      </c>
      <c r="AT116" s="38">
        <f t="shared" si="65"/>
        <v>0.9043478260869565</v>
      </c>
      <c r="AU116" s="11">
        <v>104</v>
      </c>
      <c r="AV116" s="11">
        <v>165</v>
      </c>
      <c r="AW116" s="9">
        <v>20</v>
      </c>
      <c r="AX116" s="10">
        <v>1.38</v>
      </c>
      <c r="AY116" s="10">
        <v>7.2</v>
      </c>
      <c r="AZ116" s="10">
        <v>47.7</v>
      </c>
      <c r="BA116" s="10">
        <v>34.5</v>
      </c>
      <c r="BB116" s="11">
        <v>11</v>
      </c>
      <c r="BC116" s="10">
        <v>6.044</v>
      </c>
      <c r="BD116" s="10">
        <v>31.686</v>
      </c>
      <c r="BE116" s="36"/>
      <c r="BF116" s="36"/>
      <c r="BG116" s="42"/>
    </row>
    <row r="117" spans="1:59" ht="12.75">
      <c r="A117" s="43">
        <v>27</v>
      </c>
      <c r="B117" s="44" t="s">
        <v>449</v>
      </c>
      <c r="C117" s="31" t="s">
        <v>116</v>
      </c>
      <c r="D117" s="8" t="s">
        <v>114</v>
      </c>
      <c r="E117" s="50" t="s">
        <v>450</v>
      </c>
      <c r="F117" s="46">
        <v>47</v>
      </c>
      <c r="G117" s="47">
        <v>180</v>
      </c>
      <c r="H117" s="47">
        <v>70</v>
      </c>
      <c r="I117" s="48">
        <v>1.89</v>
      </c>
      <c r="J117" s="48">
        <f t="shared" si="66"/>
        <v>21.604938271604937</v>
      </c>
      <c r="K117" s="36">
        <v>0</v>
      </c>
      <c r="L117" s="36" t="s">
        <v>402</v>
      </c>
      <c r="M117" s="44">
        <v>76</v>
      </c>
      <c r="N117" s="47">
        <v>2.8</v>
      </c>
      <c r="O117" s="48">
        <v>0.8</v>
      </c>
      <c r="P117" s="48">
        <v>2.6</v>
      </c>
      <c r="Q117" s="48">
        <v>41.7</v>
      </c>
      <c r="R117" s="47">
        <v>52.4</v>
      </c>
      <c r="S117" s="9">
        <v>10</v>
      </c>
      <c r="T117" s="37" t="s">
        <v>117</v>
      </c>
      <c r="U117" s="46">
        <v>45</v>
      </c>
      <c r="V117" s="38">
        <f t="shared" si="52"/>
        <v>0.3333333333333333</v>
      </c>
      <c r="W117" s="49">
        <v>158</v>
      </c>
      <c r="X117" s="47">
        <v>9.7</v>
      </c>
      <c r="Y117" s="38">
        <f t="shared" si="54"/>
        <v>0.42358078602620086</v>
      </c>
      <c r="Z117" s="48">
        <v>0.9</v>
      </c>
      <c r="AA117" s="38">
        <f t="shared" si="55"/>
        <v>0.6766917293233082</v>
      </c>
      <c r="AB117" s="35">
        <f t="shared" si="67"/>
        <v>4.2974683544303796</v>
      </c>
      <c r="AC117" s="38">
        <f t="shared" si="56"/>
        <v>0.42549191628023564</v>
      </c>
      <c r="AD117" s="48">
        <v>31.7</v>
      </c>
      <c r="AE117" s="38">
        <f t="shared" si="57"/>
        <v>0.6352705410821643</v>
      </c>
      <c r="AF117" s="48">
        <v>35</v>
      </c>
      <c r="AG117" s="35">
        <f t="shared" si="58"/>
        <v>0.9308510638297872</v>
      </c>
      <c r="AH117" s="47">
        <v>115</v>
      </c>
      <c r="AI117" s="38">
        <f t="shared" si="59"/>
        <v>0.8518518518518519</v>
      </c>
      <c r="AJ117" s="49">
        <v>133</v>
      </c>
      <c r="AK117" s="10">
        <v>18.3</v>
      </c>
      <c r="AL117" s="38">
        <f t="shared" si="61"/>
        <v>0.7991266375545852</v>
      </c>
      <c r="AM117" s="10">
        <v>1.22</v>
      </c>
      <c r="AN117" s="38">
        <f t="shared" si="62"/>
        <v>0.9172932330827067</v>
      </c>
      <c r="AO117" s="10">
        <v>9.6</v>
      </c>
      <c r="AP117" s="38">
        <f t="shared" si="63"/>
        <v>0.9504950495049505</v>
      </c>
      <c r="AQ117" s="10">
        <v>41.5</v>
      </c>
      <c r="AR117" s="38">
        <f t="shared" si="64"/>
        <v>0.8316633266533067</v>
      </c>
      <c r="AS117" s="10">
        <v>34</v>
      </c>
      <c r="AT117" s="38">
        <f t="shared" si="65"/>
        <v>0.9042553191489361</v>
      </c>
      <c r="AU117" s="11">
        <v>135</v>
      </c>
      <c r="AV117" s="11">
        <v>158</v>
      </c>
      <c r="AW117" s="9">
        <v>22.9</v>
      </c>
      <c r="AX117" s="10">
        <v>1.33</v>
      </c>
      <c r="AY117" s="10">
        <v>10.1</v>
      </c>
      <c r="AZ117" s="10">
        <v>49.9</v>
      </c>
      <c r="BA117" s="10">
        <v>37.6</v>
      </c>
      <c r="BB117" s="11">
        <v>14</v>
      </c>
      <c r="BC117" s="10">
        <v>7.603</v>
      </c>
      <c r="BD117" s="10">
        <v>35.643</v>
      </c>
      <c r="BE117" s="36"/>
      <c r="BF117" s="36"/>
      <c r="BG117" s="42"/>
    </row>
    <row r="118" spans="1:59" ht="12.75">
      <c r="A118" s="43">
        <v>28</v>
      </c>
      <c r="B118" s="44" t="s">
        <v>451</v>
      </c>
      <c r="C118" s="31" t="s">
        <v>116</v>
      </c>
      <c r="D118" s="8" t="s">
        <v>114</v>
      </c>
      <c r="E118" s="50" t="s">
        <v>339</v>
      </c>
      <c r="F118" s="46">
        <v>33</v>
      </c>
      <c r="G118" s="47">
        <v>175</v>
      </c>
      <c r="H118" s="47">
        <v>79</v>
      </c>
      <c r="I118" s="48">
        <v>1.95</v>
      </c>
      <c r="J118" s="48">
        <f t="shared" si="66"/>
        <v>25.79591836734694</v>
      </c>
      <c r="K118" s="36">
        <v>0</v>
      </c>
      <c r="L118" s="36" t="s">
        <v>402</v>
      </c>
      <c r="M118" s="44">
        <v>86</v>
      </c>
      <c r="N118" s="47">
        <v>3.7</v>
      </c>
      <c r="O118" s="48">
        <v>0.85</v>
      </c>
      <c r="P118" s="48">
        <v>3.4</v>
      </c>
      <c r="Q118" s="48">
        <v>40.6</v>
      </c>
      <c r="R118" s="47">
        <v>47.7</v>
      </c>
      <c r="S118" s="9">
        <v>15</v>
      </c>
      <c r="T118" s="37" t="s">
        <v>117</v>
      </c>
      <c r="U118" s="46">
        <v>69</v>
      </c>
      <c r="V118" s="38">
        <f t="shared" si="52"/>
        <v>0.36507936507936506</v>
      </c>
      <c r="W118" s="49">
        <v>128</v>
      </c>
      <c r="X118" s="47">
        <v>11.8</v>
      </c>
      <c r="Y118" s="38">
        <f t="shared" si="54"/>
        <v>0.44866920152091255</v>
      </c>
      <c r="Z118" s="48">
        <v>0.87</v>
      </c>
      <c r="AA118" s="38">
        <f t="shared" si="55"/>
        <v>0.6904761904761905</v>
      </c>
      <c r="AB118" s="35">
        <f t="shared" si="67"/>
        <v>7.2828125</v>
      </c>
      <c r="AC118" s="38">
        <f t="shared" si="56"/>
        <v>0.5117928671820099</v>
      </c>
      <c r="AD118" s="48">
        <v>23.7</v>
      </c>
      <c r="AE118" s="38">
        <f t="shared" si="57"/>
        <v>0.7770491803278688</v>
      </c>
      <c r="AF118" s="48">
        <v>27.2</v>
      </c>
      <c r="AG118" s="35">
        <f t="shared" si="58"/>
        <v>1.1239669421487604</v>
      </c>
      <c r="AH118" s="47">
        <v>150</v>
      </c>
      <c r="AI118" s="38">
        <f t="shared" si="59"/>
        <v>0.7936507936507936</v>
      </c>
      <c r="AJ118" s="49">
        <v>138</v>
      </c>
      <c r="AK118" s="10">
        <v>22.6</v>
      </c>
      <c r="AL118" s="38">
        <f t="shared" si="61"/>
        <v>0.8593155893536122</v>
      </c>
      <c r="AM118" s="10">
        <v>1.16</v>
      </c>
      <c r="AN118" s="38">
        <f t="shared" si="62"/>
        <v>0.9206349206349206</v>
      </c>
      <c r="AO118" s="10">
        <v>12.94</v>
      </c>
      <c r="AP118" s="38">
        <f t="shared" si="63"/>
        <v>0.9093464511595221</v>
      </c>
      <c r="AQ118" s="10">
        <v>28.3</v>
      </c>
      <c r="AR118" s="38">
        <f t="shared" si="64"/>
        <v>0.9278688524590164</v>
      </c>
      <c r="AS118" s="10">
        <v>24.4</v>
      </c>
      <c r="AT118" s="38">
        <f t="shared" si="65"/>
        <v>1.0082644628099173</v>
      </c>
      <c r="AU118" s="11">
        <v>189</v>
      </c>
      <c r="AV118" s="11">
        <v>146</v>
      </c>
      <c r="AW118" s="9">
        <v>26.3</v>
      </c>
      <c r="AX118" s="10">
        <v>1.26</v>
      </c>
      <c r="AY118" s="10">
        <v>14.23</v>
      </c>
      <c r="AZ118" s="10">
        <v>30.5</v>
      </c>
      <c r="BA118" s="10">
        <v>24.2</v>
      </c>
      <c r="BB118" s="11">
        <v>11</v>
      </c>
      <c r="BC118" s="10">
        <v>8.602</v>
      </c>
      <c r="BD118" s="10">
        <v>23.05</v>
      </c>
      <c r="BE118" s="36"/>
      <c r="BF118" s="36"/>
      <c r="BG118" s="42"/>
    </row>
    <row r="119" spans="1:59" ht="12.75">
      <c r="A119" s="43">
        <v>29</v>
      </c>
      <c r="B119" s="44" t="s">
        <v>452</v>
      </c>
      <c r="C119" s="31" t="s">
        <v>116</v>
      </c>
      <c r="D119" s="8" t="s">
        <v>127</v>
      </c>
      <c r="E119" s="50" t="s">
        <v>453</v>
      </c>
      <c r="F119" s="46">
        <v>43</v>
      </c>
      <c r="G119" s="47">
        <v>160</v>
      </c>
      <c r="H119" s="47">
        <v>62</v>
      </c>
      <c r="I119" s="48">
        <v>1.65</v>
      </c>
      <c r="J119" s="48">
        <f t="shared" si="66"/>
        <v>24.218749999999996</v>
      </c>
      <c r="K119" s="36">
        <v>0</v>
      </c>
      <c r="L119" s="36" t="s">
        <v>402</v>
      </c>
      <c r="M119" s="44">
        <v>92</v>
      </c>
      <c r="N119" s="47">
        <v>3.4</v>
      </c>
      <c r="O119" s="48">
        <v>0.81</v>
      </c>
      <c r="P119" s="48">
        <v>2.3</v>
      </c>
      <c r="Q119" s="48">
        <v>49.1</v>
      </c>
      <c r="R119" s="47">
        <v>60.5</v>
      </c>
      <c r="S119" s="9">
        <v>7.5</v>
      </c>
      <c r="T119" s="37" t="s">
        <v>117</v>
      </c>
      <c r="U119" s="46">
        <v>34</v>
      </c>
      <c r="V119" s="38">
        <f t="shared" si="52"/>
        <v>0.43037974683544306</v>
      </c>
      <c r="W119" s="49">
        <v>113</v>
      </c>
      <c r="X119" s="47">
        <v>8.8</v>
      </c>
      <c r="Y119" s="38">
        <f t="shared" si="54"/>
        <v>0.5146198830409356</v>
      </c>
      <c r="Z119" s="48">
        <v>0.92</v>
      </c>
      <c r="AA119" s="38">
        <f t="shared" si="55"/>
        <v>0.8070175438596492</v>
      </c>
      <c r="AB119" s="35">
        <f t="shared" si="67"/>
        <v>4.8283185840707965</v>
      </c>
      <c r="AC119" s="38">
        <f t="shared" si="56"/>
        <v>0.6614135046672324</v>
      </c>
      <c r="AD119" s="48">
        <v>39.7</v>
      </c>
      <c r="AE119" s="38">
        <f t="shared" si="57"/>
        <v>0.8687089715536105</v>
      </c>
      <c r="AF119" s="48">
        <v>43</v>
      </c>
      <c r="AG119" s="35">
        <f t="shared" si="58"/>
        <v>1.0776942355889725</v>
      </c>
      <c r="AH119" s="47">
        <v>64</v>
      </c>
      <c r="AI119" s="38">
        <f t="shared" si="59"/>
        <v>0.810126582278481</v>
      </c>
      <c r="AJ119" s="49">
        <v>135</v>
      </c>
      <c r="AK119" s="10">
        <v>12.8</v>
      </c>
      <c r="AL119" s="38">
        <f t="shared" si="61"/>
        <v>0.7485380116959064</v>
      </c>
      <c r="AM119" s="10">
        <v>1.13</v>
      </c>
      <c r="AN119" s="38">
        <f t="shared" si="62"/>
        <v>0.9912280701754386</v>
      </c>
      <c r="AO119" s="10">
        <v>6.4</v>
      </c>
      <c r="AP119" s="38">
        <f t="shared" si="63"/>
        <v>0.8767123287671234</v>
      </c>
      <c r="AQ119" s="10">
        <v>44.1</v>
      </c>
      <c r="AR119" s="38">
        <f t="shared" si="64"/>
        <v>0.9649890590809628</v>
      </c>
      <c r="AS119" s="10">
        <v>39</v>
      </c>
      <c r="AT119" s="38">
        <f t="shared" si="65"/>
        <v>0.9774436090225564</v>
      </c>
      <c r="AU119" s="11">
        <v>79</v>
      </c>
      <c r="AV119" s="11">
        <v>147</v>
      </c>
      <c r="AW119" s="9">
        <v>17.1</v>
      </c>
      <c r="AX119" s="10">
        <v>1.14</v>
      </c>
      <c r="AY119" s="10">
        <v>7.3</v>
      </c>
      <c r="AZ119" s="10">
        <v>45.7</v>
      </c>
      <c r="BA119" s="10">
        <v>39.9</v>
      </c>
      <c r="BB119" s="11">
        <v>11</v>
      </c>
      <c r="BC119" s="10">
        <v>6.464</v>
      </c>
      <c r="BD119" s="10">
        <v>40.313</v>
      </c>
      <c r="BE119" s="36"/>
      <c r="BF119" s="36"/>
      <c r="BG119" s="42"/>
    </row>
    <row r="120" spans="1:59" ht="12.75">
      <c r="A120" s="43">
        <v>30</v>
      </c>
      <c r="B120" s="44" t="s">
        <v>454</v>
      </c>
      <c r="C120" s="31" t="s">
        <v>116</v>
      </c>
      <c r="D120" s="8" t="s">
        <v>127</v>
      </c>
      <c r="E120" s="50" t="s">
        <v>455</v>
      </c>
      <c r="F120" s="46">
        <v>31</v>
      </c>
      <c r="G120" s="47">
        <v>170</v>
      </c>
      <c r="H120" s="47">
        <v>59</v>
      </c>
      <c r="I120" s="48">
        <v>1.69</v>
      </c>
      <c r="J120" s="48">
        <f t="shared" si="66"/>
        <v>20.41522491349481</v>
      </c>
      <c r="K120" s="36">
        <v>0</v>
      </c>
      <c r="L120" s="36" t="s">
        <v>402</v>
      </c>
      <c r="M120" s="44">
        <v>86</v>
      </c>
      <c r="N120" s="47">
        <v>4.4</v>
      </c>
      <c r="O120" s="48">
        <v>0.91</v>
      </c>
      <c r="P120" s="48">
        <v>3.01</v>
      </c>
      <c r="Q120" s="48">
        <v>46.8</v>
      </c>
      <c r="R120" s="47">
        <v>51.5</v>
      </c>
      <c r="S120" s="9">
        <v>10</v>
      </c>
      <c r="T120" s="37" t="s">
        <v>117</v>
      </c>
      <c r="U120" s="46">
        <v>54</v>
      </c>
      <c r="V120" s="38">
        <f t="shared" si="52"/>
        <v>0.5142857142857142</v>
      </c>
      <c r="W120" s="51">
        <v>140</v>
      </c>
      <c r="X120" s="47">
        <v>9.8</v>
      </c>
      <c r="Y120" s="38">
        <f t="shared" si="54"/>
        <v>0.5</v>
      </c>
      <c r="Z120" s="48">
        <v>0.91</v>
      </c>
      <c r="AA120" s="38">
        <f t="shared" si="55"/>
        <v>0.728</v>
      </c>
      <c r="AB120" s="52">
        <f t="shared" si="67"/>
        <v>4.13</v>
      </c>
      <c r="AC120" s="53">
        <f t="shared" si="56"/>
        <v>0.5916905444126074</v>
      </c>
      <c r="AD120" s="48">
        <v>35</v>
      </c>
      <c r="AE120" s="38">
        <f t="shared" si="57"/>
        <v>0.8215962441314554</v>
      </c>
      <c r="AF120" s="48">
        <v>38.4</v>
      </c>
      <c r="AG120" s="35">
        <f t="shared" si="58"/>
        <v>1.126099706744868</v>
      </c>
      <c r="AH120" s="47">
        <v>94</v>
      </c>
      <c r="AI120" s="38">
        <f t="shared" si="59"/>
        <v>0.8952380952380953</v>
      </c>
      <c r="AJ120" s="49">
        <v>158</v>
      </c>
      <c r="AK120" s="10">
        <v>16</v>
      </c>
      <c r="AL120" s="38">
        <f t="shared" si="61"/>
        <v>0.8163265306122448</v>
      </c>
      <c r="AM120" s="10">
        <v>1.15</v>
      </c>
      <c r="AN120" s="38">
        <f t="shared" si="62"/>
        <v>0.9199999999999999</v>
      </c>
      <c r="AO120" s="10">
        <v>6.02</v>
      </c>
      <c r="AP120" s="38">
        <f t="shared" si="63"/>
        <v>0.8624641833810887</v>
      </c>
      <c r="AQ120" s="10">
        <v>39.4</v>
      </c>
      <c r="AR120" s="38">
        <f t="shared" si="64"/>
        <v>0.9248826291079811</v>
      </c>
      <c r="AS120" s="10">
        <v>34.3</v>
      </c>
      <c r="AT120" s="38">
        <f t="shared" si="65"/>
        <v>1.005865102639296</v>
      </c>
      <c r="AU120" s="11">
        <v>105</v>
      </c>
      <c r="AV120" s="11">
        <v>166</v>
      </c>
      <c r="AW120" s="9">
        <v>19.6</v>
      </c>
      <c r="AX120" s="10">
        <v>1.25</v>
      </c>
      <c r="AY120" s="10">
        <v>6.98</v>
      </c>
      <c r="AZ120" s="10">
        <v>42.6</v>
      </c>
      <c r="BA120" s="10">
        <v>34.1</v>
      </c>
      <c r="BB120" s="11">
        <v>12</v>
      </c>
      <c r="BC120" s="10">
        <v>6.415</v>
      </c>
      <c r="BD120" s="10">
        <v>28.814</v>
      </c>
      <c r="BE120" s="36"/>
      <c r="BF120" s="36"/>
      <c r="BG120" s="42"/>
    </row>
    <row r="121" spans="1:59" ht="12.75">
      <c r="A121" s="43">
        <v>31</v>
      </c>
      <c r="B121" s="44" t="s">
        <v>456</v>
      </c>
      <c r="C121" s="31" t="s">
        <v>116</v>
      </c>
      <c r="D121" s="8" t="s">
        <v>127</v>
      </c>
      <c r="E121" s="45" t="s">
        <v>457</v>
      </c>
      <c r="F121" s="46">
        <v>60</v>
      </c>
      <c r="G121" s="47">
        <v>164</v>
      </c>
      <c r="H121" s="47">
        <v>84</v>
      </c>
      <c r="I121" s="48">
        <v>1.91</v>
      </c>
      <c r="J121" s="48">
        <f t="shared" si="66"/>
        <v>31.231409875074366</v>
      </c>
      <c r="K121" s="36">
        <v>0</v>
      </c>
      <c r="L121" s="36" t="s">
        <v>402</v>
      </c>
      <c r="M121" s="44">
        <v>96</v>
      </c>
      <c r="N121" s="47">
        <v>2.8</v>
      </c>
      <c r="O121" s="48">
        <v>0.79</v>
      </c>
      <c r="P121" s="48">
        <v>2.44</v>
      </c>
      <c r="Q121" s="48">
        <v>50</v>
      </c>
      <c r="R121" s="47">
        <v>63.1</v>
      </c>
      <c r="S121" s="9">
        <v>7.5</v>
      </c>
      <c r="T121" s="37" t="s">
        <v>117</v>
      </c>
      <c r="U121" s="46">
        <v>19</v>
      </c>
      <c r="V121" s="38">
        <f t="shared" si="52"/>
        <v>0.22093023255813954</v>
      </c>
      <c r="W121" s="49">
        <v>114</v>
      </c>
      <c r="X121" s="47">
        <v>7.3</v>
      </c>
      <c r="Y121" s="38">
        <f t="shared" si="54"/>
        <v>0.48666666666666664</v>
      </c>
      <c r="Z121" s="48">
        <v>0.81</v>
      </c>
      <c r="AA121" s="38">
        <f t="shared" si="55"/>
        <v>0.75</v>
      </c>
      <c r="AB121" s="35">
        <f t="shared" si="67"/>
        <v>5.378947368421052</v>
      </c>
      <c r="AC121" s="38">
        <f t="shared" si="56"/>
        <v>0.6559691912708601</v>
      </c>
      <c r="AD121" s="48">
        <v>42.2</v>
      </c>
      <c r="AE121" s="38">
        <f t="shared" si="57"/>
        <v>0.8508064516129032</v>
      </c>
      <c r="AF121" s="48">
        <v>52</v>
      </c>
      <c r="AG121" s="35">
        <f t="shared" si="58"/>
        <v>1.1353711790393013</v>
      </c>
      <c r="AH121" s="47">
        <v>71</v>
      </c>
      <c r="AI121" s="38">
        <f t="shared" si="59"/>
        <v>0.8255813953488372</v>
      </c>
      <c r="AJ121" s="49">
        <v>109</v>
      </c>
      <c r="AK121" s="10">
        <v>12.5</v>
      </c>
      <c r="AL121" s="38">
        <f t="shared" si="61"/>
        <v>0.8333333333333334</v>
      </c>
      <c r="AM121" s="10">
        <v>0.97</v>
      </c>
      <c r="AN121" s="38">
        <f t="shared" si="62"/>
        <v>0.898148148148148</v>
      </c>
      <c r="AO121" s="10">
        <v>9.64</v>
      </c>
      <c r="AP121" s="38">
        <f t="shared" si="63"/>
        <v>1.1756097560975611</v>
      </c>
      <c r="AQ121" s="10">
        <v>42.8</v>
      </c>
      <c r="AR121" s="38">
        <f t="shared" si="64"/>
        <v>0.8629032258064515</v>
      </c>
      <c r="AS121" s="10">
        <v>44.1</v>
      </c>
      <c r="AT121" s="38">
        <f t="shared" si="65"/>
        <v>0.9628820960698691</v>
      </c>
      <c r="AU121" s="11">
        <v>86</v>
      </c>
      <c r="AV121" s="11">
        <v>153</v>
      </c>
      <c r="AW121" s="9">
        <v>15</v>
      </c>
      <c r="AX121" s="10">
        <v>1.08</v>
      </c>
      <c r="AY121" s="10">
        <v>8.2</v>
      </c>
      <c r="AZ121" s="10">
        <v>49.6</v>
      </c>
      <c r="BA121" s="10">
        <v>45.8</v>
      </c>
      <c r="BB121" s="11">
        <v>12</v>
      </c>
      <c r="BC121" s="10">
        <v>6.655</v>
      </c>
      <c r="BD121" s="10">
        <v>41.675</v>
      </c>
      <c r="BE121" s="36"/>
      <c r="BF121" s="36"/>
      <c r="BG121" s="42"/>
    </row>
    <row r="122" spans="1:59" ht="12.75">
      <c r="A122" s="43">
        <v>32</v>
      </c>
      <c r="B122" s="44" t="s">
        <v>458</v>
      </c>
      <c r="C122" s="31" t="s">
        <v>116</v>
      </c>
      <c r="D122" s="8" t="s">
        <v>127</v>
      </c>
      <c r="E122" s="45" t="s">
        <v>459</v>
      </c>
      <c r="F122" s="46">
        <v>60</v>
      </c>
      <c r="G122" s="47">
        <v>157</v>
      </c>
      <c r="H122" s="47">
        <v>61</v>
      </c>
      <c r="I122" s="48">
        <v>1.61</v>
      </c>
      <c r="J122" s="48">
        <f t="shared" si="66"/>
        <v>24.747454257779218</v>
      </c>
      <c r="K122" s="36">
        <v>0</v>
      </c>
      <c r="L122" s="36" t="s">
        <v>402</v>
      </c>
      <c r="M122" s="44">
        <v>82</v>
      </c>
      <c r="N122" s="47">
        <v>2.4</v>
      </c>
      <c r="O122" s="48">
        <v>0.86</v>
      </c>
      <c r="P122" s="48">
        <v>1.8</v>
      </c>
      <c r="Q122" s="48">
        <v>59.1</v>
      </c>
      <c r="R122" s="47">
        <v>68.3</v>
      </c>
      <c r="S122" s="9">
        <v>7.5</v>
      </c>
      <c r="T122" s="37" t="s">
        <v>117</v>
      </c>
      <c r="U122" s="46">
        <v>38</v>
      </c>
      <c r="V122" s="38">
        <f t="shared" si="52"/>
        <v>0.5671641791044776</v>
      </c>
      <c r="W122" s="49">
        <v>119</v>
      </c>
      <c r="X122" s="47">
        <v>8.8</v>
      </c>
      <c r="Y122" s="38">
        <f t="shared" si="54"/>
        <v>0.6285714285714287</v>
      </c>
      <c r="Z122" s="48">
        <v>1.04</v>
      </c>
      <c r="AA122" s="38">
        <f t="shared" si="55"/>
        <v>0.697986577181208</v>
      </c>
      <c r="AB122" s="35">
        <f t="shared" si="67"/>
        <v>4.5109243697479</v>
      </c>
      <c r="AC122" s="38">
        <f t="shared" si="56"/>
        <v>0.8511178056128114</v>
      </c>
      <c r="AD122" s="48">
        <v>36.3</v>
      </c>
      <c r="AE122" s="38">
        <f t="shared" si="57"/>
        <v>0.7188118811881188</v>
      </c>
      <c r="AF122" s="48">
        <v>34.8</v>
      </c>
      <c r="AG122" s="35">
        <f t="shared" si="58"/>
        <v>1.029585798816568</v>
      </c>
      <c r="AH122" s="47">
        <v>60</v>
      </c>
      <c r="AI122" s="38">
        <f t="shared" si="59"/>
        <v>0.8955223880597015</v>
      </c>
      <c r="AJ122" s="49">
        <v>149</v>
      </c>
      <c r="AK122" s="10">
        <v>11.8</v>
      </c>
      <c r="AL122" s="38">
        <f t="shared" si="61"/>
        <v>0.8428571428571429</v>
      </c>
      <c r="AM122" s="10">
        <v>1.29</v>
      </c>
      <c r="AN122" s="38">
        <f t="shared" si="62"/>
        <v>0.865771812080537</v>
      </c>
      <c r="AO122" s="10">
        <v>4.8</v>
      </c>
      <c r="AP122" s="38">
        <f t="shared" si="63"/>
        <v>0.9056603773584906</v>
      </c>
      <c r="AQ122" s="10">
        <v>42.7</v>
      </c>
      <c r="AR122" s="38">
        <f t="shared" si="64"/>
        <v>0.8455445544554456</v>
      </c>
      <c r="AS122" s="10">
        <v>33.1</v>
      </c>
      <c r="AT122" s="38">
        <f t="shared" si="65"/>
        <v>0.9792899408284025</v>
      </c>
      <c r="AU122" s="11">
        <v>67</v>
      </c>
      <c r="AV122" s="11">
        <v>160</v>
      </c>
      <c r="AW122" s="9">
        <v>14</v>
      </c>
      <c r="AX122" s="10">
        <v>1.49</v>
      </c>
      <c r="AY122" s="10">
        <v>5.3</v>
      </c>
      <c r="AZ122" s="10">
        <v>50.5</v>
      </c>
      <c r="BA122" s="10">
        <v>33.8</v>
      </c>
      <c r="BB122" s="11">
        <v>10</v>
      </c>
      <c r="BC122" s="10">
        <v>7.205</v>
      </c>
      <c r="BD122" s="10">
        <v>29.732</v>
      </c>
      <c r="BE122" s="36"/>
      <c r="BF122" s="36"/>
      <c r="BG122" s="42"/>
    </row>
    <row r="123" spans="1:59" ht="12.75">
      <c r="A123" s="43">
        <v>33</v>
      </c>
      <c r="B123" s="44" t="s">
        <v>460</v>
      </c>
      <c r="C123" s="31" t="s">
        <v>116</v>
      </c>
      <c r="D123" s="8" t="s">
        <v>127</v>
      </c>
      <c r="E123" s="45" t="s">
        <v>461</v>
      </c>
      <c r="F123" s="46">
        <v>63</v>
      </c>
      <c r="G123" s="47">
        <v>162</v>
      </c>
      <c r="H123" s="47">
        <v>68</v>
      </c>
      <c r="I123" s="48">
        <v>1.74</v>
      </c>
      <c r="J123" s="48">
        <f t="shared" si="66"/>
        <v>25.910684346898332</v>
      </c>
      <c r="K123" s="36">
        <v>0</v>
      </c>
      <c r="L123" s="36" t="s">
        <v>402</v>
      </c>
      <c r="M123" s="44">
        <v>86</v>
      </c>
      <c r="N123" s="47">
        <v>3</v>
      </c>
      <c r="O123" s="48">
        <v>1.09</v>
      </c>
      <c r="P123" s="48">
        <v>1.9</v>
      </c>
      <c r="Q123" s="48">
        <v>58.2</v>
      </c>
      <c r="R123" s="47">
        <v>53.5</v>
      </c>
      <c r="S123" s="9">
        <v>7.5</v>
      </c>
      <c r="T123" s="37" t="s">
        <v>117</v>
      </c>
      <c r="U123" s="46">
        <v>18</v>
      </c>
      <c r="V123" s="38">
        <f t="shared" si="52"/>
        <v>0.21428571428571427</v>
      </c>
      <c r="W123" s="49">
        <v>100</v>
      </c>
      <c r="X123" s="47">
        <v>7.4</v>
      </c>
      <c r="Y123" s="38">
        <f t="shared" si="54"/>
        <v>0.4805194805194805</v>
      </c>
      <c r="Z123" s="48">
        <v>0.78</v>
      </c>
      <c r="AA123" s="38">
        <f t="shared" si="55"/>
        <v>0.639344262295082</v>
      </c>
      <c r="AB123" s="35">
        <f t="shared" si="67"/>
        <v>5.032</v>
      </c>
      <c r="AC123" s="38">
        <f t="shared" si="56"/>
        <v>0.751044776119403</v>
      </c>
      <c r="AD123" s="48">
        <v>26.7</v>
      </c>
      <c r="AE123" s="38">
        <f t="shared" si="57"/>
        <v>0.651219512195122</v>
      </c>
      <c r="AF123" s="48">
        <v>34.3</v>
      </c>
      <c r="AG123" s="35">
        <f t="shared" si="58"/>
        <v>1.0208333333333333</v>
      </c>
      <c r="AH123" s="47">
        <v>67</v>
      </c>
      <c r="AI123" s="38">
        <f t="shared" si="59"/>
        <v>0.7976190476190477</v>
      </c>
      <c r="AJ123" s="49">
        <v>149</v>
      </c>
      <c r="AK123" s="10">
        <v>12.7</v>
      </c>
      <c r="AL123" s="38">
        <f t="shared" si="61"/>
        <v>0.8246753246753246</v>
      </c>
      <c r="AM123" s="10">
        <v>1.1</v>
      </c>
      <c r="AN123" s="38">
        <f t="shared" si="62"/>
        <v>0.9016393442622952</v>
      </c>
      <c r="AO123" s="10">
        <v>5.8</v>
      </c>
      <c r="AP123" s="38">
        <f t="shared" si="63"/>
        <v>0.8656716417910447</v>
      </c>
      <c r="AQ123" s="10">
        <v>35.4</v>
      </c>
      <c r="AR123" s="38">
        <f t="shared" si="64"/>
        <v>0.8634146341463415</v>
      </c>
      <c r="AS123" s="10">
        <v>32.3</v>
      </c>
      <c r="AT123" s="38">
        <f t="shared" si="65"/>
        <v>0.9613095238095237</v>
      </c>
      <c r="AU123" s="11">
        <v>84</v>
      </c>
      <c r="AV123" s="11">
        <v>156</v>
      </c>
      <c r="AW123" s="9">
        <v>15.4</v>
      </c>
      <c r="AX123" s="10">
        <v>1.22</v>
      </c>
      <c r="AY123" s="10">
        <v>6.7</v>
      </c>
      <c r="AZ123" s="10">
        <v>41</v>
      </c>
      <c r="BA123" s="10">
        <v>33.6</v>
      </c>
      <c r="BB123" s="11">
        <v>12</v>
      </c>
      <c r="BC123" s="10">
        <v>6.169</v>
      </c>
      <c r="BD123" s="10">
        <v>30.882</v>
      </c>
      <c r="BE123" s="36"/>
      <c r="BF123" s="36"/>
      <c r="BG123" s="42"/>
    </row>
    <row r="124" spans="1:59" ht="12.75">
      <c r="A124" s="43">
        <v>34</v>
      </c>
      <c r="B124" s="44" t="s">
        <v>462</v>
      </c>
      <c r="C124" s="31" t="s">
        <v>116</v>
      </c>
      <c r="D124" s="8" t="s">
        <v>127</v>
      </c>
      <c r="E124" s="45" t="s">
        <v>463</v>
      </c>
      <c r="F124" s="46">
        <v>63</v>
      </c>
      <c r="G124" s="47">
        <v>166</v>
      </c>
      <c r="H124" s="47">
        <v>76</v>
      </c>
      <c r="I124" s="48">
        <v>1.84</v>
      </c>
      <c r="J124" s="48">
        <f t="shared" si="66"/>
        <v>27.58020031934969</v>
      </c>
      <c r="K124" s="36">
        <v>0</v>
      </c>
      <c r="L124" s="36" t="s">
        <v>402</v>
      </c>
      <c r="M124" s="44">
        <v>72</v>
      </c>
      <c r="N124" s="47">
        <v>3</v>
      </c>
      <c r="O124" s="48">
        <v>0.7</v>
      </c>
      <c r="P124" s="48">
        <v>3.19</v>
      </c>
      <c r="Q124" s="48">
        <v>41.6</v>
      </c>
      <c r="R124" s="47">
        <v>59.2</v>
      </c>
      <c r="S124" s="9">
        <v>7.5</v>
      </c>
      <c r="T124" s="37" t="s">
        <v>117</v>
      </c>
      <c r="U124" s="46">
        <v>43</v>
      </c>
      <c r="V124" s="38">
        <f t="shared" si="52"/>
        <v>0.6142857142857143</v>
      </c>
      <c r="W124" s="49">
        <v>98</v>
      </c>
      <c r="X124" s="47">
        <v>10.3</v>
      </c>
      <c r="Y124" s="38">
        <f t="shared" si="54"/>
        <v>0.6821192052980133</v>
      </c>
      <c r="Z124" s="48">
        <v>0.96</v>
      </c>
      <c r="AA124" s="38">
        <f t="shared" si="55"/>
        <v>0.8648648648648648</v>
      </c>
      <c r="AB124" s="35">
        <f t="shared" si="67"/>
        <v>7.987755102040817</v>
      </c>
      <c r="AC124" s="38">
        <f t="shared" si="56"/>
        <v>0.7908668417862195</v>
      </c>
      <c r="AD124" s="48">
        <v>31.8</v>
      </c>
      <c r="AE124" s="38">
        <f t="shared" si="57"/>
        <v>0.8502673796791445</v>
      </c>
      <c r="AF124" s="48">
        <v>33.1</v>
      </c>
      <c r="AG124" s="35">
        <f t="shared" si="58"/>
        <v>0.9821958456973293</v>
      </c>
      <c r="AH124" s="47">
        <v>56</v>
      </c>
      <c r="AI124" s="38">
        <f t="shared" si="59"/>
        <v>0.8</v>
      </c>
      <c r="AJ124" s="49">
        <v>104</v>
      </c>
      <c r="AK124" s="10">
        <v>11.9</v>
      </c>
      <c r="AL124" s="38">
        <f t="shared" si="61"/>
        <v>0.7880794701986755</v>
      </c>
      <c r="AM124" s="10">
        <v>1.04</v>
      </c>
      <c r="AN124" s="38">
        <f t="shared" si="62"/>
        <v>0.9369369369369369</v>
      </c>
      <c r="AO124" s="10">
        <v>8.6</v>
      </c>
      <c r="AP124" s="38">
        <f t="shared" si="63"/>
        <v>0.8514851485148515</v>
      </c>
      <c r="AQ124" s="10">
        <v>34.2</v>
      </c>
      <c r="AR124" s="38">
        <f t="shared" si="64"/>
        <v>0.9144385026737969</v>
      </c>
      <c r="AS124" s="10">
        <v>32.9</v>
      </c>
      <c r="AT124" s="38">
        <f t="shared" si="65"/>
        <v>0.976261127596439</v>
      </c>
      <c r="AU124" s="11">
        <v>70</v>
      </c>
      <c r="AV124" s="11">
        <v>113</v>
      </c>
      <c r="AW124" s="9">
        <v>15.1</v>
      </c>
      <c r="AX124" s="10">
        <v>1.11</v>
      </c>
      <c r="AY124" s="10">
        <v>10.1</v>
      </c>
      <c r="AZ124" s="10">
        <v>37.4</v>
      </c>
      <c r="BA124" s="10">
        <v>33.7</v>
      </c>
      <c r="BB124" s="11">
        <v>11</v>
      </c>
      <c r="BC124" s="10">
        <v>6.883</v>
      </c>
      <c r="BD124" s="10">
        <v>31.408</v>
      </c>
      <c r="BE124" s="36"/>
      <c r="BF124" s="36"/>
      <c r="BG124" s="42"/>
    </row>
    <row r="125" spans="1:59" ht="12.75">
      <c r="A125" s="43">
        <v>35</v>
      </c>
      <c r="B125" s="8" t="s">
        <v>464</v>
      </c>
      <c r="C125" s="31" t="s">
        <v>116</v>
      </c>
      <c r="D125" s="8" t="s">
        <v>114</v>
      </c>
      <c r="E125" s="50" t="s">
        <v>465</v>
      </c>
      <c r="F125" s="11">
        <v>41</v>
      </c>
      <c r="G125" s="9">
        <v>162</v>
      </c>
      <c r="H125" s="9">
        <v>65</v>
      </c>
      <c r="I125" s="10">
        <v>1.69</v>
      </c>
      <c r="J125" s="10">
        <f t="shared" si="66"/>
        <v>24.76756591982929</v>
      </c>
      <c r="K125" s="36">
        <v>0</v>
      </c>
      <c r="L125" s="36" t="s">
        <v>402</v>
      </c>
      <c r="M125" s="8">
        <v>60</v>
      </c>
      <c r="N125" s="9">
        <v>3.8</v>
      </c>
      <c r="O125" s="10">
        <v>0.87</v>
      </c>
      <c r="P125" s="10">
        <v>4.15</v>
      </c>
      <c r="Q125" s="10">
        <v>47.9</v>
      </c>
      <c r="R125" s="9">
        <v>54.9</v>
      </c>
      <c r="S125" s="9">
        <v>20</v>
      </c>
      <c r="T125" s="37" t="s">
        <v>117</v>
      </c>
      <c r="U125" s="11">
        <v>71</v>
      </c>
      <c r="V125" s="38">
        <f t="shared" si="52"/>
        <v>0.4152046783625731</v>
      </c>
      <c r="W125" s="54">
        <v>103</v>
      </c>
      <c r="X125" s="9">
        <v>15.1</v>
      </c>
      <c r="Y125" s="38">
        <f t="shared" si="54"/>
        <v>0.4326647564469914</v>
      </c>
      <c r="Z125" s="10">
        <v>0.96</v>
      </c>
      <c r="AA125" s="38">
        <f t="shared" si="55"/>
        <v>0.7384615384615384</v>
      </c>
      <c r="AB125" s="35">
        <f t="shared" si="67"/>
        <v>9.529126213592233</v>
      </c>
      <c r="AC125" s="38">
        <f t="shared" si="56"/>
        <v>0.7279699170047543</v>
      </c>
      <c r="AD125" s="10">
        <v>29.3</v>
      </c>
      <c r="AE125" s="38">
        <f t="shared" si="57"/>
        <v>0.7361809045226131</v>
      </c>
      <c r="AF125" s="10">
        <v>30.5</v>
      </c>
      <c r="AG125" s="35">
        <f t="shared" si="58"/>
        <v>0.993485342019544</v>
      </c>
      <c r="AH125" s="9">
        <v>131</v>
      </c>
      <c r="AI125" s="38">
        <f t="shared" si="59"/>
        <v>0.7660818713450293</v>
      </c>
      <c r="AJ125" s="54">
        <v>130</v>
      </c>
      <c r="AK125" s="10">
        <v>25.2</v>
      </c>
      <c r="AL125" s="38">
        <f t="shared" si="61"/>
        <v>0.7220630372492837</v>
      </c>
      <c r="AM125" s="10">
        <v>1.18</v>
      </c>
      <c r="AN125" s="38">
        <f t="shared" si="62"/>
        <v>0.9076923076923076</v>
      </c>
      <c r="AO125" s="10">
        <v>12.61</v>
      </c>
      <c r="AP125" s="38">
        <f t="shared" si="63"/>
        <v>0.9633307868601986</v>
      </c>
      <c r="AQ125" s="10">
        <v>32.3</v>
      </c>
      <c r="AR125" s="38">
        <f t="shared" si="64"/>
        <v>0.8115577889447236</v>
      </c>
      <c r="AS125" s="10">
        <v>27.3</v>
      </c>
      <c r="AT125" s="38">
        <f t="shared" si="65"/>
        <v>0.8892508143322476</v>
      </c>
      <c r="AU125" s="11">
        <v>171</v>
      </c>
      <c r="AV125" s="11">
        <v>171</v>
      </c>
      <c r="AW125" s="9">
        <v>34.9</v>
      </c>
      <c r="AX125" s="10">
        <v>1.3</v>
      </c>
      <c r="AY125" s="10">
        <v>13.09</v>
      </c>
      <c r="AZ125" s="10">
        <v>39.8</v>
      </c>
      <c r="BA125" s="10">
        <v>30.7</v>
      </c>
      <c r="BB125" s="11">
        <v>9</v>
      </c>
      <c r="BC125" s="10">
        <v>9.509</v>
      </c>
      <c r="BD125" s="10">
        <v>28.166</v>
      </c>
      <c r="BE125" s="36"/>
      <c r="BF125" s="36"/>
      <c r="BG125" s="42"/>
    </row>
    <row r="126" spans="1:59" ht="12.75">
      <c r="A126" s="43">
        <v>36</v>
      </c>
      <c r="B126" s="44" t="s">
        <v>466</v>
      </c>
      <c r="C126" s="31" t="s">
        <v>116</v>
      </c>
      <c r="D126" s="8" t="s">
        <v>114</v>
      </c>
      <c r="E126" s="50" t="s">
        <v>467</v>
      </c>
      <c r="F126" s="46">
        <v>52</v>
      </c>
      <c r="G126" s="47">
        <v>177</v>
      </c>
      <c r="H126" s="47">
        <v>88</v>
      </c>
      <c r="I126" s="48">
        <v>2.05</v>
      </c>
      <c r="J126" s="48">
        <f t="shared" si="66"/>
        <v>28.088991030674453</v>
      </c>
      <c r="K126" s="36">
        <v>0</v>
      </c>
      <c r="L126" s="36" t="s">
        <v>402</v>
      </c>
      <c r="M126" s="44">
        <v>71</v>
      </c>
      <c r="N126" s="47">
        <v>3.3</v>
      </c>
      <c r="O126" s="48">
        <v>0.82</v>
      </c>
      <c r="P126" s="48">
        <v>4.11</v>
      </c>
      <c r="Q126" s="48">
        <v>44.2</v>
      </c>
      <c r="R126" s="47">
        <v>53.7</v>
      </c>
      <c r="S126" s="9">
        <v>20</v>
      </c>
      <c r="T126" s="10" t="s">
        <v>123</v>
      </c>
      <c r="U126" s="46">
        <v>111</v>
      </c>
      <c r="V126" s="38">
        <f t="shared" si="52"/>
        <v>0.581151832460733</v>
      </c>
      <c r="W126" s="49">
        <v>138</v>
      </c>
      <c r="X126" s="47">
        <v>18.4</v>
      </c>
      <c r="Y126" s="38">
        <f t="shared" si="54"/>
        <v>0.6258503401360545</v>
      </c>
      <c r="Z126" s="48">
        <v>0.9</v>
      </c>
      <c r="AA126" s="38">
        <f t="shared" si="55"/>
        <v>0.8181818181818181</v>
      </c>
      <c r="AB126" s="35">
        <f t="shared" si="67"/>
        <v>11.733333333333333</v>
      </c>
      <c r="AC126" s="38">
        <f t="shared" si="56"/>
        <v>0.70343725019984</v>
      </c>
      <c r="AD126" s="48">
        <v>27.8</v>
      </c>
      <c r="AE126" s="38">
        <f t="shared" si="57"/>
        <v>0.7493261455525606</v>
      </c>
      <c r="AF126" s="48">
        <v>30.8</v>
      </c>
      <c r="AG126" s="35">
        <f t="shared" si="58"/>
        <v>0.911242603550296</v>
      </c>
      <c r="AH126" s="47">
        <v>171</v>
      </c>
      <c r="AI126" s="38">
        <f t="shared" si="59"/>
        <v>0.8952879581151832</v>
      </c>
      <c r="AJ126" s="49">
        <v>150</v>
      </c>
      <c r="AK126" s="10">
        <v>24.5</v>
      </c>
      <c r="AL126" s="38">
        <f t="shared" si="61"/>
        <v>0.8333333333333334</v>
      </c>
      <c r="AM126" s="10">
        <v>1.03</v>
      </c>
      <c r="AN126" s="38">
        <f t="shared" si="62"/>
        <v>0.9363636363636363</v>
      </c>
      <c r="AO126" s="10">
        <v>14.4</v>
      </c>
      <c r="AP126" s="38">
        <f t="shared" si="63"/>
        <v>0.8633093525179857</v>
      </c>
      <c r="AQ126" s="10">
        <v>31.8</v>
      </c>
      <c r="AR126" s="38">
        <f t="shared" si="64"/>
        <v>0.8571428571428571</v>
      </c>
      <c r="AS126" s="10">
        <v>30.9</v>
      </c>
      <c r="AT126" s="38">
        <f t="shared" si="65"/>
        <v>0.9142011834319527</v>
      </c>
      <c r="AU126" s="11">
        <v>191</v>
      </c>
      <c r="AV126" s="11">
        <v>155</v>
      </c>
      <c r="AW126" s="9">
        <v>29.4</v>
      </c>
      <c r="AX126" s="10">
        <v>1.1</v>
      </c>
      <c r="AY126" s="10">
        <v>16.68</v>
      </c>
      <c r="AZ126" s="10">
        <v>37.1</v>
      </c>
      <c r="BA126" s="10">
        <v>33.8</v>
      </c>
      <c r="BB126" s="11">
        <v>11</v>
      </c>
      <c r="BC126" s="10">
        <v>9.127</v>
      </c>
      <c r="BD126" s="10">
        <v>31.772</v>
      </c>
      <c r="BE126" s="36"/>
      <c r="BF126" s="36"/>
      <c r="BG126" s="42"/>
    </row>
    <row r="127" spans="1:59" ht="12.75">
      <c r="A127" s="43">
        <v>37</v>
      </c>
      <c r="B127" s="44" t="s">
        <v>468</v>
      </c>
      <c r="C127" s="31" t="s">
        <v>116</v>
      </c>
      <c r="D127" s="8" t="s">
        <v>127</v>
      </c>
      <c r="E127" s="50" t="s">
        <v>467</v>
      </c>
      <c r="F127" s="46">
        <v>44</v>
      </c>
      <c r="G127" s="47">
        <v>148</v>
      </c>
      <c r="H127" s="47">
        <v>50.3</v>
      </c>
      <c r="I127" s="48">
        <v>1.42</v>
      </c>
      <c r="J127" s="48">
        <f t="shared" si="66"/>
        <v>22.963842220598977</v>
      </c>
      <c r="K127" s="36">
        <v>0</v>
      </c>
      <c r="L127" s="36" t="s">
        <v>402</v>
      </c>
      <c r="M127" s="44">
        <v>85</v>
      </c>
      <c r="N127" s="47">
        <v>3.6</v>
      </c>
      <c r="O127" s="48">
        <v>0.88</v>
      </c>
      <c r="P127" s="48">
        <v>2.15</v>
      </c>
      <c r="Q127" s="48">
        <v>50</v>
      </c>
      <c r="R127" s="47">
        <v>56.9</v>
      </c>
      <c r="S127" s="9">
        <v>10</v>
      </c>
      <c r="T127" s="10" t="s">
        <v>117</v>
      </c>
      <c r="U127" s="46">
        <v>15</v>
      </c>
      <c r="V127" s="38">
        <f t="shared" si="52"/>
        <v>0.17647058823529413</v>
      </c>
      <c r="W127" s="49">
        <v>115</v>
      </c>
      <c r="X127" s="47">
        <v>9.6</v>
      </c>
      <c r="Y127" s="38">
        <f t="shared" si="54"/>
        <v>0.43636363636363634</v>
      </c>
      <c r="Z127" s="48">
        <v>0.95</v>
      </c>
      <c r="AA127" s="38">
        <f t="shared" si="55"/>
        <v>0.7851239669421487</v>
      </c>
      <c r="AB127" s="35">
        <f t="shared" si="67"/>
        <v>4.19895652173913</v>
      </c>
      <c r="AC127" s="38">
        <f t="shared" si="56"/>
        <v>0.656086956521739</v>
      </c>
      <c r="AD127" s="48">
        <v>44.4</v>
      </c>
      <c r="AE127" s="38">
        <f t="shared" si="57"/>
        <v>0.6481751824817518</v>
      </c>
      <c r="AF127" s="48">
        <v>46.5</v>
      </c>
      <c r="AG127" s="35">
        <f t="shared" si="58"/>
        <v>0.8230088495575221</v>
      </c>
      <c r="AH127" s="47">
        <v>35</v>
      </c>
      <c r="AI127" s="38">
        <f t="shared" si="59"/>
        <v>0.4117647058823529</v>
      </c>
      <c r="AJ127" s="49">
        <v>131</v>
      </c>
      <c r="AK127" s="10">
        <v>11.5</v>
      </c>
      <c r="AL127" s="38">
        <f t="shared" si="61"/>
        <v>0.5227272727272727</v>
      </c>
      <c r="AM127" s="10">
        <v>1.06</v>
      </c>
      <c r="AN127" s="38">
        <f t="shared" si="62"/>
        <v>0.8760330578512397</v>
      </c>
      <c r="AO127" s="10">
        <v>4.41</v>
      </c>
      <c r="AP127" s="38">
        <f t="shared" si="63"/>
        <v>0.6890625</v>
      </c>
      <c r="AQ127" s="10">
        <v>44.3</v>
      </c>
      <c r="AR127" s="38">
        <f t="shared" si="64"/>
        <v>0.6467153284671533</v>
      </c>
      <c r="AS127" s="10">
        <v>41.9</v>
      </c>
      <c r="AT127" s="38">
        <f t="shared" si="65"/>
        <v>0.7415929203539823</v>
      </c>
      <c r="AU127" s="11">
        <v>85</v>
      </c>
      <c r="AV127" s="11">
        <v>173</v>
      </c>
      <c r="AW127" s="9">
        <v>22</v>
      </c>
      <c r="AX127" s="10">
        <v>1.21</v>
      </c>
      <c r="AY127" s="10">
        <v>6.4</v>
      </c>
      <c r="AZ127" s="10">
        <v>68.5</v>
      </c>
      <c r="BA127" s="10">
        <v>56.5</v>
      </c>
      <c r="BB127" s="11">
        <v>9</v>
      </c>
      <c r="BC127" s="10">
        <v>4.98</v>
      </c>
      <c r="BD127" s="10">
        <v>58.353</v>
      </c>
      <c r="BE127" s="36"/>
      <c r="BF127" s="36"/>
      <c r="BG127" s="42"/>
    </row>
    <row r="128" spans="1:59" ht="12.75">
      <c r="A128" s="43">
        <v>38</v>
      </c>
      <c r="B128" s="44" t="s">
        <v>469</v>
      </c>
      <c r="C128" s="31" t="s">
        <v>116</v>
      </c>
      <c r="D128" s="8" t="s">
        <v>114</v>
      </c>
      <c r="E128" s="45" t="s">
        <v>470</v>
      </c>
      <c r="F128" s="46">
        <v>71</v>
      </c>
      <c r="G128" s="47">
        <v>161</v>
      </c>
      <c r="H128" s="47">
        <v>62</v>
      </c>
      <c r="I128" s="48">
        <v>1.65</v>
      </c>
      <c r="J128" s="48">
        <f t="shared" si="66"/>
        <v>23.9188302920412</v>
      </c>
      <c r="K128" s="36">
        <v>0</v>
      </c>
      <c r="L128" s="36" t="s">
        <v>402</v>
      </c>
      <c r="M128" s="44">
        <v>74</v>
      </c>
      <c r="N128" s="47">
        <v>4.4</v>
      </c>
      <c r="O128" s="48">
        <v>0.92</v>
      </c>
      <c r="P128" s="48">
        <v>3.47</v>
      </c>
      <c r="Q128" s="48">
        <v>33</v>
      </c>
      <c r="R128" s="47">
        <v>38.8</v>
      </c>
      <c r="S128" s="9">
        <v>10</v>
      </c>
      <c r="T128" s="10" t="s">
        <v>117</v>
      </c>
      <c r="U128" s="46">
        <v>45</v>
      </c>
      <c r="V128" s="38">
        <f t="shared" si="52"/>
        <v>0.47368421052631576</v>
      </c>
      <c r="W128" s="49">
        <v>98</v>
      </c>
      <c r="X128" s="47">
        <v>10.6</v>
      </c>
      <c r="Y128" s="38">
        <f t="shared" si="54"/>
        <v>0.522167487684729</v>
      </c>
      <c r="Z128" s="48">
        <v>0.98</v>
      </c>
      <c r="AA128" s="38">
        <f t="shared" si="55"/>
        <v>0.7424242424242424</v>
      </c>
      <c r="AB128" s="35">
        <f t="shared" si="67"/>
        <v>6.706122448979591</v>
      </c>
      <c r="AC128" s="38">
        <f t="shared" si="56"/>
        <v>0.852112128205793</v>
      </c>
      <c r="AD128" s="48">
        <v>40.6</v>
      </c>
      <c r="AE128" s="38">
        <f t="shared" si="57"/>
        <v>0.7173144876325088</v>
      </c>
      <c r="AF128" s="48">
        <v>41.6</v>
      </c>
      <c r="AG128" s="35">
        <f t="shared" si="58"/>
        <v>0.9674418604651163</v>
      </c>
      <c r="AH128" s="47">
        <v>75</v>
      </c>
      <c r="AI128" s="38">
        <f t="shared" si="59"/>
        <v>0.7894736842105263</v>
      </c>
      <c r="AJ128" s="49">
        <v>126</v>
      </c>
      <c r="AK128" s="10">
        <v>15.5</v>
      </c>
      <c r="AL128" s="38">
        <f t="shared" si="61"/>
        <v>0.7635467980295566</v>
      </c>
      <c r="AM128" s="10">
        <v>1.13</v>
      </c>
      <c r="AN128" s="38">
        <f t="shared" si="62"/>
        <v>0.856060606060606</v>
      </c>
      <c r="AO128" s="10">
        <v>7.63</v>
      </c>
      <c r="AP128" s="38">
        <f t="shared" si="63"/>
        <v>0.9695044472681067</v>
      </c>
      <c r="AQ128" s="10">
        <v>43.6</v>
      </c>
      <c r="AR128" s="38">
        <f t="shared" si="64"/>
        <v>0.7703180212014135</v>
      </c>
      <c r="AS128" s="10">
        <v>38.4</v>
      </c>
      <c r="AT128" s="38">
        <f t="shared" si="65"/>
        <v>0.8930232558139535</v>
      </c>
      <c r="AU128" s="11">
        <v>95</v>
      </c>
      <c r="AV128" s="11">
        <v>160</v>
      </c>
      <c r="AW128" s="9">
        <v>20.3</v>
      </c>
      <c r="AX128" s="10">
        <v>1.32</v>
      </c>
      <c r="AY128" s="10">
        <v>7.87</v>
      </c>
      <c r="AZ128" s="10">
        <v>56.6</v>
      </c>
      <c r="BA128" s="10">
        <v>43</v>
      </c>
      <c r="BB128" s="11">
        <v>10</v>
      </c>
      <c r="BC128" s="10">
        <v>5.924</v>
      </c>
      <c r="BD128" s="10">
        <v>39.629</v>
      </c>
      <c r="BE128" s="36"/>
      <c r="BF128" s="36"/>
      <c r="BG128" s="42"/>
    </row>
    <row r="129" spans="1:59" ht="12.75">
      <c r="A129" s="43">
        <v>39</v>
      </c>
      <c r="B129" s="44" t="s">
        <v>471</v>
      </c>
      <c r="C129" s="31" t="s">
        <v>116</v>
      </c>
      <c r="D129" s="8" t="s">
        <v>114</v>
      </c>
      <c r="E129" s="45" t="s">
        <v>179</v>
      </c>
      <c r="F129" s="46">
        <v>60</v>
      </c>
      <c r="G129" s="47">
        <v>172</v>
      </c>
      <c r="H129" s="47">
        <v>66</v>
      </c>
      <c r="I129" s="48">
        <v>1.78</v>
      </c>
      <c r="J129" s="48">
        <f t="shared" si="66"/>
        <v>22.30935640886966</v>
      </c>
      <c r="K129" s="36">
        <v>0</v>
      </c>
      <c r="L129" s="36" t="s">
        <v>402</v>
      </c>
      <c r="M129" s="44">
        <v>58</v>
      </c>
      <c r="N129" s="47">
        <v>3.6</v>
      </c>
      <c r="O129" s="48">
        <v>0.72</v>
      </c>
      <c r="P129" s="48">
        <v>4.1</v>
      </c>
      <c r="Q129" s="48">
        <v>38.7</v>
      </c>
      <c r="R129" s="47">
        <v>50.2</v>
      </c>
      <c r="S129" s="9">
        <v>7.5</v>
      </c>
      <c r="T129" s="10" t="s">
        <v>117</v>
      </c>
      <c r="U129" s="46">
        <v>64</v>
      </c>
      <c r="V129" s="38">
        <f t="shared" si="52"/>
        <v>0.4155844155844156</v>
      </c>
      <c r="W129" s="49">
        <v>100</v>
      </c>
      <c r="X129" s="47">
        <v>14.1</v>
      </c>
      <c r="Y129" s="38">
        <f t="shared" si="54"/>
        <v>0.45047923322683703</v>
      </c>
      <c r="Z129" s="48">
        <v>0.9</v>
      </c>
      <c r="AA129" s="38">
        <f t="shared" si="55"/>
        <v>0.7964601769911506</v>
      </c>
      <c r="AB129" s="35">
        <f t="shared" si="67"/>
        <v>9.306000000000001</v>
      </c>
      <c r="AC129" s="38">
        <f t="shared" si="56"/>
        <v>0.6792700729927008</v>
      </c>
      <c r="AD129" s="48">
        <v>31.7</v>
      </c>
      <c r="AE129" s="38">
        <f t="shared" si="57"/>
        <v>0.7529691211401425</v>
      </c>
      <c r="AF129" s="48">
        <v>35.1</v>
      </c>
      <c r="AG129" s="35">
        <f t="shared" si="58"/>
        <v>0.9460916442048517</v>
      </c>
      <c r="AH129" s="47">
        <v>124</v>
      </c>
      <c r="AI129" s="38">
        <f t="shared" si="59"/>
        <v>0.8051948051948052</v>
      </c>
      <c r="AJ129" s="49">
        <v>128</v>
      </c>
      <c r="AK129" s="10">
        <v>25.3</v>
      </c>
      <c r="AL129" s="38">
        <f t="shared" si="61"/>
        <v>0.8083067092651757</v>
      </c>
      <c r="AM129" s="10">
        <v>1.03</v>
      </c>
      <c r="AN129" s="38">
        <f t="shared" si="62"/>
        <v>0.9115044247787611</v>
      </c>
      <c r="AO129" s="10">
        <v>13</v>
      </c>
      <c r="AP129" s="38">
        <f t="shared" si="63"/>
        <v>0.9489051094890512</v>
      </c>
      <c r="AQ129" s="10">
        <v>34.3</v>
      </c>
      <c r="AR129" s="38">
        <f t="shared" si="64"/>
        <v>0.8147268408551068</v>
      </c>
      <c r="AS129" s="10">
        <v>33.6</v>
      </c>
      <c r="AT129" s="38">
        <f t="shared" si="65"/>
        <v>0.9056603773584906</v>
      </c>
      <c r="AU129" s="11">
        <v>154</v>
      </c>
      <c r="AV129" s="11">
        <v>151</v>
      </c>
      <c r="AW129" s="9">
        <v>31.3</v>
      </c>
      <c r="AX129" s="10">
        <v>1.13</v>
      </c>
      <c r="AY129" s="10">
        <v>13.7</v>
      </c>
      <c r="AZ129" s="10">
        <v>42.1</v>
      </c>
      <c r="BA129" s="10">
        <v>37.1</v>
      </c>
      <c r="BB129" s="11">
        <v>16</v>
      </c>
      <c r="BC129" s="10">
        <v>10.086</v>
      </c>
      <c r="BD129" s="10">
        <v>33.436</v>
      </c>
      <c r="BE129" s="36"/>
      <c r="BF129" s="36"/>
      <c r="BG129" s="42"/>
    </row>
    <row r="130" spans="1:59" ht="12.75">
      <c r="A130" s="43">
        <v>40</v>
      </c>
      <c r="B130" s="44" t="s">
        <v>472</v>
      </c>
      <c r="C130" s="31" t="s">
        <v>116</v>
      </c>
      <c r="D130" s="8" t="s">
        <v>114</v>
      </c>
      <c r="E130" s="45" t="s">
        <v>473</v>
      </c>
      <c r="F130" s="46">
        <v>33</v>
      </c>
      <c r="G130" s="47">
        <v>174</v>
      </c>
      <c r="H130" s="47">
        <v>73.4</v>
      </c>
      <c r="I130" s="48">
        <v>1.88</v>
      </c>
      <c r="J130" s="48">
        <f t="shared" si="66"/>
        <v>24.243625313779894</v>
      </c>
      <c r="K130" s="36">
        <v>0</v>
      </c>
      <c r="L130" s="36" t="s">
        <v>402</v>
      </c>
      <c r="M130" s="44">
        <v>92</v>
      </c>
      <c r="N130" s="47">
        <v>3.4</v>
      </c>
      <c r="O130" s="48">
        <v>0.81</v>
      </c>
      <c r="P130" s="48">
        <v>2.71</v>
      </c>
      <c r="Q130" s="48">
        <v>38.3</v>
      </c>
      <c r="R130" s="47">
        <v>47.2</v>
      </c>
      <c r="S130" s="9">
        <v>20</v>
      </c>
      <c r="T130" s="10" t="s">
        <v>117</v>
      </c>
      <c r="U130" s="46">
        <v>70</v>
      </c>
      <c r="V130" s="38">
        <f t="shared" si="52"/>
        <v>0.46357615894039733</v>
      </c>
      <c r="W130" s="49">
        <v>125</v>
      </c>
      <c r="X130" s="47">
        <v>12.4</v>
      </c>
      <c r="Y130" s="38">
        <f t="shared" si="54"/>
        <v>0.4</v>
      </c>
      <c r="Z130" s="48">
        <v>0.89</v>
      </c>
      <c r="AA130" s="38">
        <f t="shared" si="55"/>
        <v>0.717741935483871</v>
      </c>
      <c r="AB130" s="35">
        <f t="shared" si="67"/>
        <v>7.281280000000001</v>
      </c>
      <c r="AC130" s="38">
        <f t="shared" si="56"/>
        <v>0.621800170794193</v>
      </c>
      <c r="AD130" s="48">
        <v>27</v>
      </c>
      <c r="AE130" s="38">
        <f t="shared" si="57"/>
        <v>0.6852791878172589</v>
      </c>
      <c r="AF130" s="48">
        <v>30.3</v>
      </c>
      <c r="AG130" s="35">
        <f t="shared" si="58"/>
        <v>0.9588607594936709</v>
      </c>
      <c r="AH130" s="47">
        <v>110</v>
      </c>
      <c r="AI130" s="38">
        <f t="shared" si="59"/>
        <v>0.7284768211920529</v>
      </c>
      <c r="AJ130" s="49">
        <v>165</v>
      </c>
      <c r="AK130" s="10">
        <v>21.5</v>
      </c>
      <c r="AL130" s="38">
        <f t="shared" si="61"/>
        <v>0.6935483870967742</v>
      </c>
      <c r="AM130" s="10">
        <v>1.04</v>
      </c>
      <c r="AN130" s="38">
        <f t="shared" si="62"/>
        <v>0.8387096774193549</v>
      </c>
      <c r="AO130" s="10">
        <v>9.56</v>
      </c>
      <c r="AP130" s="38">
        <f t="shared" si="63"/>
        <v>0.816396242527754</v>
      </c>
      <c r="AQ130" s="10">
        <v>29.6</v>
      </c>
      <c r="AR130" s="38">
        <f t="shared" si="64"/>
        <v>0.751269035532995</v>
      </c>
      <c r="AS130" s="10">
        <v>28.4</v>
      </c>
      <c r="AT130" s="38">
        <f t="shared" si="65"/>
        <v>0.8987341772151898</v>
      </c>
      <c r="AU130" s="11">
        <v>151</v>
      </c>
      <c r="AV130" s="11">
        <v>194</v>
      </c>
      <c r="AW130" s="9">
        <v>31</v>
      </c>
      <c r="AX130" s="10">
        <v>1.24</v>
      </c>
      <c r="AY130" s="10">
        <v>11.71</v>
      </c>
      <c r="AZ130" s="10">
        <v>39.4</v>
      </c>
      <c r="BA130" s="10">
        <v>31.6</v>
      </c>
      <c r="BB130" s="11">
        <v>8</v>
      </c>
      <c r="BC130" s="10">
        <v>9.674</v>
      </c>
      <c r="BD130" s="10">
        <v>30.142</v>
      </c>
      <c r="BE130" s="36"/>
      <c r="BF130" s="36"/>
      <c r="BG130" s="42"/>
    </row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</sheetData>
  <sheetProtection selectLockedCells="1" selectUnlockedCells="1"/>
  <mergeCells count="7">
    <mergeCell ref="M1:R1"/>
    <mergeCell ref="U1:AG1"/>
    <mergeCell ref="AH1:AT1"/>
    <mergeCell ref="AU1:BA1"/>
    <mergeCell ref="BG1:BG3"/>
    <mergeCell ref="K2:L2"/>
    <mergeCell ref="BC2:BD2"/>
  </mergeCells>
  <printOptions/>
  <pageMargins left="0.25972222222222224" right="0.5902777777777778" top="0.5097222222222222" bottom="0.52986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cea</dc:creator>
  <cp:keywords/>
  <dc:description/>
  <cp:lastModifiedBy/>
  <cp:lastPrinted>1998-05-15T00:51:28Z</cp:lastPrinted>
  <dcterms:created xsi:type="dcterms:W3CDTF">1998-04-07T02:20:58Z</dcterms:created>
  <dcterms:modified xsi:type="dcterms:W3CDTF">2019-03-01T14:18:04Z</dcterms:modified>
  <cp:category/>
  <cp:version/>
  <cp:contentType/>
  <cp:contentStatus/>
  <cp:revision>1</cp:revision>
</cp:coreProperties>
</file>